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upur_v6\Desktop\"/>
    </mc:Choice>
  </mc:AlternateContent>
  <xr:revisionPtr revIDLastSave="0" documentId="13_ncr:1_{08F0FEE9-14BB-486C-A3CF-1920465DCA41}" xr6:coauthVersionLast="43" xr6:coauthVersionMax="43" xr10:uidLastSave="{00000000-0000-0000-0000-000000000000}"/>
  <bookViews>
    <workbookView xWindow="0" yWindow="1215" windowWidth="19485" windowHeight="9600" activeTab="4" xr2:uid="{00000000-000D-0000-FFFF-FFFF00000000}"/>
  </bookViews>
  <sheets>
    <sheet name="Origin" sheetId="1" r:id="rId1"/>
    <sheet name="Pivot 1" sheetId="2" r:id="rId2"/>
    <sheet name="Pivot 2" sheetId="3" r:id="rId3"/>
    <sheet name="Pivot 3" sheetId="4" r:id="rId4"/>
    <sheet name="Bonu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2" i="5"/>
  <c r="B12" i="5"/>
  <c r="B11" i="5"/>
  <c r="B10" i="5"/>
  <c r="B9" i="5"/>
  <c r="B8" i="5"/>
  <c r="B7" i="5"/>
  <c r="B6" i="5"/>
  <c r="B5" i="5"/>
  <c r="B4" i="5"/>
  <c r="B3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<sst xmlns="http://schemas.openxmlformats.org/spreadsheetml/2006/main" count="28935" uniqueCount="8400">
  <si>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</si>
  <si>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</si>
  <si>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</si>
  <si>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</si>
  <si>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</si>
  <si>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</si>
  <si>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</si>
  <si>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</si>
  <si>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</si>
  <si>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</si>
  <si>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</si>
  <si>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</si>
  <si>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</si>
  <si>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</si>
  <si>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</si>
  <si>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</si>
  <si>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</si>
  <si>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</si>
  <si>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</si>
  <si>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</si>
  <si>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</si>
  <si>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</si>
  <si>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</si>
  <si>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</si>
  <si>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</si>
  <si>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</si>
  <si>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</si>
  <si>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</si>
  <si>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</si>
  <si>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</si>
  <si>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</si>
  <si>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</si>
  <si>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</si>
  <si>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</si>
  <si>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</si>
  <si>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</si>
  <si>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</si>
  <si>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</si>
  <si>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</si>
  <si>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</si>
  <si>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</si>
  <si>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</si>
  <si>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</si>
  <si>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</si>
  <si>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</si>
  <si>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</si>
  <si>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</si>
  <si>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</si>
  <si>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</si>
  <si>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</si>
  <si>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</si>
  <si>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</si>
  <si>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</si>
  <si>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</si>
  <si>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</si>
  <si>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</si>
  <si>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</si>
  <si>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</si>
  <si>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</si>
  <si>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</si>
  <si>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</si>
  <si>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</si>
  <si>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</si>
  <si>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</si>
  <si>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</si>
  <si>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</si>
  <si>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</si>
  <si>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</si>
  <si>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</si>
  <si>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</si>
  <si>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</si>
  <si>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</si>
  <si>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</si>
  <si>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</si>
  <si>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</si>
  <si>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</si>
  <si>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</si>
  <si>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</si>
  <si>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</si>
  <si>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</si>
  <si>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</si>
  <si>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</si>
  <si>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</si>
  <si>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</si>
  <si>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</si>
  <si>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</si>
  <si>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</si>
  <si>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</si>
  <si>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</si>
  <si>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</si>
  <si>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</si>
  <si>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</si>
  <si>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</si>
  <si>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</si>
  <si>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</si>
  <si>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</si>
  <si>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</si>
  <si>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</si>
  <si>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</si>
  <si>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</si>
  <si>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</si>
  <si>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</si>
  <si>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</si>
  <si>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</si>
  <si>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</si>
  <si>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</si>
  <si>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</si>
  <si>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</si>
  <si>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</si>
  <si>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</si>
  <si>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</si>
  <si>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</si>
  <si>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</si>
  <si>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</si>
  <si>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</si>
  <si>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</si>
  <si>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</si>
  <si>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</si>
  <si>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</si>
  <si>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</si>
  <si>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</si>
  <si>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</si>
  <si>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</si>
  <si>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</si>
  <si>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</si>
  <si>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</si>
  <si>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</si>
  <si>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</si>
  <si>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</si>
  <si>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</si>
  <si>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</si>
  <si>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</si>
  <si>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</si>
  <si>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</si>
  <si>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</si>
  <si>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</si>
  <si>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</si>
  <si>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</si>
  <si>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</si>
  <si>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</si>
  <si>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</si>
  <si>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</si>
  <si>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</si>
  <si>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</si>
  <si>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</si>
  <si>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</si>
  <si>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</si>
  <si>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</si>
  <si>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</si>
  <si>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</si>
  <si>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</si>
  <si>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</si>
  <si>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</si>
  <si>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</si>
  <si>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</si>
  <si>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</si>
  <si>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</si>
  <si>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</si>
  <si>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</si>
  <si>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</si>
  <si>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</si>
  <si>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</si>
  <si>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</si>
  <si>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</si>
  <si>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</si>
  <si>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</si>
  <si>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</si>
  <si>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</si>
  <si>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</si>
  <si>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</si>
  <si>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</si>
  <si>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</si>
  <si>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</si>
  <si>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</si>
  <si>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</si>
  <si>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</si>
  <si>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</si>
  <si>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</si>
  <si>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</si>
  <si>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</si>
  <si>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</si>
  <si>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</si>
  <si>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</si>
  <si>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</si>
  <si>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</si>
  <si>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</si>
  <si>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</si>
  <si>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</si>
  <si>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</si>
  <si>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</si>
  <si>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</si>
  <si>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</si>
  <si>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</si>
  <si>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</si>
  <si>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</si>
  <si>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</si>
  <si>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</si>
  <si>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</si>
  <si>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</si>
  <si>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</si>
  <si>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</si>
  <si>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</si>
  <si>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</si>
  <si>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</si>
  <si>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</si>
  <si>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</si>
  <si>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</si>
  <si>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</si>
  <si>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</si>
  <si>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</si>
  <si>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</si>
  <si>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</si>
  <si>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</si>
  <si>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</si>
  <si>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</si>
  <si>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</si>
  <si>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</si>
  <si>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</si>
  <si>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</si>
  <si>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</si>
  <si>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</si>
  <si>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</si>
  <si>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</si>
  <si>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</si>
  <si>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</si>
  <si>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</si>
  <si>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</si>
  <si>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</si>
  <si>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</si>
  <si>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</si>
  <si>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</si>
  <si>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</si>
  <si>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</si>
  <si>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</si>
  <si>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</si>
  <si>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</si>
  <si>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</si>
  <si>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</si>
  <si>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</si>
  <si>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</si>
  <si>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</si>
  <si>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</si>
  <si>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</si>
  <si>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</si>
  <si>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</si>
  <si>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</si>
  <si>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</si>
  <si>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</si>
  <si>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</si>
  <si>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</si>
  <si>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</si>
  <si>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</si>
  <si>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</si>
  <si>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</si>
  <si>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</si>
  <si>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</si>
  <si>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</si>
  <si>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</si>
  <si>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</si>
  <si>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</si>
  <si>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</si>
  <si>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</si>
  <si>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</si>
  <si>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</si>
  <si>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</si>
  <si>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</si>
  <si>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</si>
  <si>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</si>
  <si>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</si>
  <si>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</si>
  <si>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</si>
  <si>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</si>
  <si>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</si>
  <si>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</si>
  <si>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</si>
  <si>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</si>
  <si>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</si>
  <si>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</si>
  <si>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</si>
  <si>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</si>
  <si>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</si>
  <si>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</si>
  <si>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</si>
  <si>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</si>
  <si>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</si>
  <si>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</si>
  <si>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</si>
  <si>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</si>
  <si>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</si>
  <si>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</si>
  <si>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</si>
  <si>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</si>
  <si>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</si>
  <si>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</si>
  <si>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</si>
  <si>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</si>
  <si>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</si>
  <si>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</si>
  <si>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</si>
  <si>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</si>
  <si>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</si>
  <si>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</si>
  <si>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</si>
  <si>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</si>
  <si>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</si>
  <si>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</si>
  <si>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</si>
  <si>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</si>
  <si>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</si>
  <si>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</si>
  <si>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</si>
  <si>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</si>
  <si>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</si>
  <si>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</si>
  <si>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</si>
  <si>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</si>
  <si>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</si>
  <si>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</si>
  <si>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</si>
  <si>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</si>
  <si>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</si>
  <si>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</si>
  <si>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</si>
  <si>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</si>
  <si>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</si>
  <si>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</si>
  <si>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</si>
  <si>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</si>
  <si>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</si>
  <si>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</si>
  <si>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</si>
  <si>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</si>
  <si>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</si>
  <si>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</si>
  <si>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</si>
  <si>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</si>
  <si>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</si>
  <si>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</si>
  <si>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</si>
  <si>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</si>
  <si>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</si>
  <si>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</si>
  <si>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</si>
  <si>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</si>
  <si>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</si>
  <si>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</si>
  <si>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</si>
  <si>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</si>
  <si>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</si>
  <si>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</si>
  <si>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</si>
  <si>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</si>
  <si>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</si>
  <si>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</si>
  <si>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</si>
  <si>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</si>
  <si>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</si>
  <si>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</si>
  <si>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</si>
  <si>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</si>
  <si>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</si>
  <si>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</si>
  <si>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</si>
  <si>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</si>
  <si>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</si>
  <si>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</si>
  <si>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</si>
  <si>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</si>
  <si>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</si>
  <si>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</si>
  <si>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</si>
  <si>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</si>
  <si>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</si>
  <si>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</si>
  <si>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</si>
  <si>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</si>
  <si>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</si>
  <si>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</si>
  <si>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</si>
  <si>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</si>
  <si>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</si>
  <si>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</si>
  <si>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</si>
  <si>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</si>
  <si>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</si>
  <si>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</si>
  <si>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</si>
  <si>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</si>
  <si>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</si>
  <si>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</si>
  <si>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</si>
  <si>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</si>
  <si>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</si>
  <si>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</si>
  <si>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</si>
  <si>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</si>
  <si>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</si>
  <si>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</si>
  <si>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</si>
  <si>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</si>
  <si>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</si>
  <si>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</si>
  <si>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</si>
  <si>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</si>
  <si>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</si>
  <si>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</si>
  <si>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</si>
  <si>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</si>
  <si>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</si>
  <si>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</si>
  <si>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</si>
  <si>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</si>
  <si>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</si>
  <si>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</si>
  <si>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</si>
  <si>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</si>
  <si>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</si>
  <si>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</si>
  <si>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</si>
  <si>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</si>
  <si>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</si>
  <si>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</si>
  <si>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</si>
  <si>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</si>
  <si>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</si>
  <si>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</si>
  <si>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</si>
  <si>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</si>
  <si>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</si>
  <si>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</si>
  <si>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</si>
  <si>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</si>
  <si>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</si>
  <si>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</si>
  <si>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</si>
  <si>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</si>
  <si>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</si>
  <si>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</si>
  <si>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</si>
  <si>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</si>
  <si>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</si>
  <si>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</si>
  <si>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</si>
  <si>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</si>
  <si>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</si>
  <si>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</si>
  <si>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</si>
  <si>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</si>
  <si>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</si>
  <si>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</si>
  <si>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</si>
  <si>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</si>
  <si>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</si>
  <si>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</si>
  <si>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</si>
  <si>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</si>
  <si>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</si>
  <si>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</si>
  <si>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</si>
  <si>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</si>
  <si>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</si>
  <si>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</si>
  <si>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</si>
  <si>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</si>
  <si>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</si>
  <si>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</si>
  <si>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</si>
  <si>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</si>
  <si>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</si>
  <si>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</si>
  <si>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</si>
  <si>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</si>
  <si>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</si>
  <si>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</si>
  <si>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</si>
  <si>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</si>
  <si>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</si>
  <si>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</si>
  <si>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</si>
  <si>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</si>
  <si>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</si>
  <si>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</si>
  <si>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</si>
  <si>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</si>
  <si>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</si>
  <si>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</si>
  <si>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</si>
  <si>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</si>
  <si>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</si>
  <si>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</si>
  <si>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</si>
  <si>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</si>
  <si>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</si>
  <si>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</si>
  <si>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</si>
  <si>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</si>
  <si>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</si>
  <si>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</si>
  <si>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</si>
  <si>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</si>
  <si>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</si>
  <si>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</si>
  <si>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</si>
  <si>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</si>
  <si>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</si>
  <si>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</si>
  <si>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</si>
  <si>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</si>
  <si>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</si>
  <si>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</si>
  <si>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</si>
  <si>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</si>
  <si>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</si>
  <si>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</si>
  <si>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</si>
  <si>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</si>
  <si>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</si>
  <si>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</si>
  <si>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</si>
  <si>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</si>
  <si>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</si>
  <si>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</si>
  <si>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</si>
  <si>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</si>
  <si>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</si>
  <si>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</si>
  <si>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</si>
  <si>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</si>
  <si>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</si>
  <si>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</si>
  <si>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</si>
  <si>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</si>
  <si>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</si>
  <si>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</si>
  <si>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</si>
  <si>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</si>
  <si>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</si>
  <si>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</si>
  <si>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</si>
  <si>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</si>
  <si>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</si>
  <si>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</si>
  <si>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</si>
  <si>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</si>
  <si>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</si>
  <si>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</si>
  <si>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</si>
  <si>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</si>
  <si>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</si>
  <si>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</si>
  <si>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</si>
  <si>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</si>
  <si>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</si>
  <si>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</si>
  <si>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</si>
  <si>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</si>
  <si>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</si>
  <si>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</si>
  <si>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</si>
  <si>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</si>
  <si>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</si>
  <si>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</si>
  <si>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</si>
  <si>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</si>
  <si>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</si>
  <si>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</si>
  <si>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</si>
  <si>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</si>
  <si>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</si>
  <si>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</si>
  <si>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</si>
  <si>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</si>
  <si>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</si>
  <si>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</si>
  <si>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</si>
  <si>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</si>
  <si>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</si>
  <si>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</si>
  <si>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</si>
  <si>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</si>
  <si>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</si>
  <si>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</si>
  <si>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</si>
  <si>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</si>
  <si>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</si>
  <si>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</si>
  <si>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</si>
  <si>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</si>
  <si>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</si>
  <si>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</si>
  <si>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</si>
  <si>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</si>
  <si>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</si>
  <si>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</si>
  <si>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</si>
  <si>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</si>
  <si>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</si>
  <si>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</si>
  <si>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</si>
  <si>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</si>
  <si>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</si>
  <si>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</si>
  <si>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</si>
  <si>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</si>
  <si>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</si>
  <si>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</si>
  <si>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</si>
  <si>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</si>
  <si>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</si>
  <si>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</si>
  <si>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</si>
  <si>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</si>
  <si>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</si>
  <si>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</si>
  <si>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</si>
  <si>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</si>
  <si>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</si>
  <si>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</si>
  <si>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</si>
  <si>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</si>
  <si>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</si>
  <si>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</si>
  <si>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</si>
  <si>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</si>
  <si>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</si>
  <si>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</si>
  <si>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</si>
  <si>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</si>
  <si>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</si>
  <si>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</si>
  <si>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</si>
  <si>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</si>
  <si>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</si>
  <si>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</si>
  <si>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</si>
  <si>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</si>
  <si>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</si>
  <si>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</si>
  <si>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</si>
  <si>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</si>
  <si>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</si>
  <si>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</si>
  <si>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</si>
  <si>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</si>
  <si>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</si>
  <si>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</si>
  <si>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</si>
  <si>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</si>
  <si>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</si>
  <si>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</si>
  <si>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</si>
  <si>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</si>
  <si>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</si>
  <si>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</si>
  <si>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</si>
  <si>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</si>
  <si>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</si>
  <si>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</si>
  <si>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</si>
  <si>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</si>
  <si>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</si>
  <si>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</si>
  <si>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</si>
  <si>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</si>
  <si>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</si>
  <si>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</si>
  <si>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</si>
  <si>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</si>
  <si>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</si>
  <si>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</si>
  <si>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</si>
  <si>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</si>
  <si>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</si>
  <si>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</si>
  <si>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</si>
  <si>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</si>
  <si>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</si>
  <si>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</si>
  <si>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</si>
  <si>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</si>
  <si>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</si>
  <si>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</si>
  <si>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</si>
  <si>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</si>
  <si>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</si>
  <si>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</si>
  <si>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</si>
  <si>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</si>
  <si>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</si>
  <si>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</si>
  <si>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</si>
  <si>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</si>
  <si>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</si>
  <si>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</si>
  <si>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</si>
  <si>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</si>
  <si>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</si>
  <si>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</si>
  <si>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</si>
  <si>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</si>
  <si>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</si>
  <si>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</si>
  <si>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</si>
  <si>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</si>
  <si>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</si>
  <si>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</si>
  <si>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</si>
  <si>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</si>
  <si>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</si>
  <si>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</si>
  <si>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</si>
  <si>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</si>
  <si>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</si>
  <si>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</si>
  <si>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</si>
  <si>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</si>
  <si>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</si>
  <si>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</si>
  <si>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</si>
  <si>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</si>
  <si>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</si>
  <si>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</si>
  <si>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</si>
  <si>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</si>
  <si>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</si>
  <si>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</si>
  <si>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</si>
  <si>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</si>
  <si>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</si>
  <si>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</si>
  <si>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</si>
  <si>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</si>
  <si>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</si>
  <si>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</si>
  <si>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</si>
  <si>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</si>
  <si>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</si>
  <si>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</si>
  <si>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</si>
  <si>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</si>
  <si>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</si>
  <si>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</si>
  <si>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</si>
  <si>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</si>
  <si>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</si>
  <si>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</si>
  <si>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</si>
  <si>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</si>
  <si>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</si>
  <si>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</si>
  <si>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</si>
  <si>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</si>
  <si>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</si>
  <si>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</si>
  <si>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</si>
  <si>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</si>
  <si>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</si>
  <si>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</si>
  <si>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</si>
  <si>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</si>
  <si>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</si>
  <si>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</si>
  <si>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</si>
  <si>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</si>
  <si>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</si>
  <si>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</si>
  <si>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</si>
  <si>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</si>
  <si>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</si>
  <si>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</si>
  <si>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</si>
  <si>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</si>
  <si>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</si>
  <si>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</si>
  <si>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</si>
  <si>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</si>
  <si>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</si>
  <si>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</si>
  <si>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</si>
  <si>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</si>
  <si>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</si>
  <si>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</si>
  <si>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</si>
  <si>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</si>
  <si>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</si>
  <si>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</si>
  <si>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</si>
  <si>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</si>
  <si>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</si>
  <si>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</si>
  <si>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</si>
  <si>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</si>
  <si>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</si>
  <si>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</si>
  <si>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</si>
  <si>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</si>
  <si>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</si>
  <si>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</si>
  <si>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</si>
  <si>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</si>
  <si>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</si>
  <si>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</si>
  <si>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</si>
  <si>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</si>
  <si>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</si>
  <si>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</si>
  <si>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</si>
  <si>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</si>
  <si>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</si>
  <si>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</si>
  <si>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</si>
  <si>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</si>
  <si>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</si>
  <si>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</si>
  <si>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</si>
  <si>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</si>
  <si>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</si>
  <si>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</si>
  <si>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</si>
  <si>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</si>
  <si>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</si>
  <si>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</si>
  <si>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</si>
  <si>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</si>
  <si>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</si>
  <si>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</si>
  <si>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</si>
  <si>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</si>
  <si>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</si>
  <si>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</si>
  <si>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</si>
  <si>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</si>
  <si>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</si>
  <si>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</si>
  <si>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</si>
  <si>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</si>
  <si>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</si>
  <si>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</si>
  <si>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</si>
  <si>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</si>
  <si>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</si>
  <si>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</si>
  <si>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</si>
  <si>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</si>
  <si>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</si>
  <si>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</si>
  <si>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</si>
  <si>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</si>
  <si>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</si>
  <si>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</si>
  <si>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</si>
  <si>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</si>
  <si>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</si>
  <si>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</si>
  <si>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</si>
  <si>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</si>
  <si>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</si>
  <si>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</si>
  <si>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</si>
  <si>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</si>
  <si>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</si>
  <si>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</si>
  <si>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</si>
  <si>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</si>
  <si>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</si>
  <si>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</si>
  <si>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</si>
  <si>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</si>
  <si>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</si>
  <si>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</si>
  <si>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</si>
  <si>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</si>
  <si>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</si>
  <si>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</si>
  <si>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</si>
  <si>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</si>
  <si>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</si>
  <si>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</si>
  <si>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</si>
  <si>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</si>
  <si>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</si>
  <si>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</si>
  <si>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</si>
  <si>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</si>
  <si>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</si>
  <si>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</si>
  <si>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</si>
  <si>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</si>
  <si>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</si>
  <si>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</si>
  <si>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</si>
  <si>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</si>
  <si>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</si>
  <si>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</si>
  <si>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</si>
  <si>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</si>
  <si>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</si>
  <si>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</si>
  <si>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</si>
  <si>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</si>
  <si>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</si>
  <si>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</si>
  <si>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</si>
  <si>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</si>
  <si>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</si>
  <si>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</si>
  <si>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</si>
  <si>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</si>
  <si>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</si>
  <si>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</si>
  <si>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</si>
  <si>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</si>
  <si>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</si>
  <si>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</si>
  <si>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</si>
  <si>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</si>
  <si>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</si>
  <si>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</si>
  <si>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</si>
  <si>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</si>
  <si>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</si>
  <si>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</si>
  <si>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</si>
  <si>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</si>
  <si>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</si>
  <si>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</si>
  <si>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</si>
  <si>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</si>
  <si>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</si>
  <si>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</si>
  <si>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</si>
  <si>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</si>
  <si>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</si>
  <si>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</si>
  <si>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</si>
  <si>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</si>
  <si>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</si>
  <si>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</si>
  <si>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</si>
  <si>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</si>
  <si>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</si>
  <si>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</si>
  <si>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</si>
  <si>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</si>
  <si>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</si>
  <si>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</si>
  <si>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</si>
  <si>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</si>
  <si>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</si>
  <si>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</si>
  <si>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</si>
  <si>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</si>
  <si>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</si>
  <si>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</si>
  <si>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</si>
  <si>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</si>
  <si>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</si>
  <si>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</si>
  <si>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</si>
  <si>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</si>
  <si>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</si>
  <si>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</si>
  <si>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</si>
  <si>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</si>
  <si>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</si>
  <si>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</si>
  <si>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</si>
  <si>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</si>
  <si>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</si>
  <si>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</si>
  <si>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</si>
  <si>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</si>
  <si>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</si>
  <si>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</si>
  <si>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</si>
  <si>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</si>
  <si>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</si>
  <si>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</si>
  <si>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</si>
  <si>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</si>
  <si>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</si>
  <si>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</si>
  <si>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</si>
  <si>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</si>
  <si>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</si>
  <si>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</si>
  <si>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</si>
  <si>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</si>
  <si>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</si>
  <si>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</si>
  <si>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</si>
  <si>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</si>
  <si>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</si>
  <si>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</si>
  <si>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</si>
  <si>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</si>
  <si>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</si>
  <si>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</si>
  <si>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</si>
  <si>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</si>
  <si>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</si>
  <si>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</si>
  <si>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</si>
  <si>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</si>
  <si>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</si>
  <si>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</si>
  <si>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</si>
  <si>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</si>
  <si>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</si>
  <si>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</si>
  <si>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</si>
  <si>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</si>
  <si>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</si>
  <si>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</si>
  <si>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</si>
  <si>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</si>
  <si>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</si>
  <si>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</si>
  <si>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</si>
  <si>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</si>
  <si>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</si>
  <si>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</si>
  <si>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</si>
  <si>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</si>
  <si>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</si>
  <si>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</si>
  <si>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</si>
  <si>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</si>
  <si>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</si>
  <si>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</si>
  <si>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</si>
  <si>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</si>
  <si>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</si>
  <si>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</si>
  <si>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</si>
  <si>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</si>
  <si>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</si>
  <si>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</si>
  <si>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</si>
  <si>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</si>
  <si>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</si>
  <si>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</si>
  <si>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</si>
  <si>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</si>
  <si>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</si>
  <si>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</si>
  <si>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</si>
  <si>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</si>
  <si>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</si>
  <si>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</si>
  <si>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</si>
  <si>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</si>
  <si>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</si>
  <si>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</si>
  <si>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</si>
  <si>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</si>
  <si>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</si>
  <si>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</si>
  <si>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</si>
  <si>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</si>
  <si>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</si>
  <si>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</si>
  <si>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</si>
  <si>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</si>
  <si>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</si>
  <si>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</si>
  <si>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</si>
  <si>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</si>
  <si>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</si>
  <si>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</si>
  <si>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</si>
  <si>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</si>
  <si>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</si>
  <si>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</si>
  <si>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</si>
  <si>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</si>
  <si>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</si>
  <si>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</si>
  <si>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</si>
  <si>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</si>
  <si>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</si>
  <si>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</si>
  <si>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</si>
  <si>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</si>
  <si>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</si>
  <si>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</si>
  <si>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</si>
  <si>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</si>
  <si>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</si>
  <si>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</si>
  <si>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</si>
  <si>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</si>
  <si>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</si>
  <si>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</si>
  <si>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</si>
  <si>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</si>
  <si>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</si>
  <si>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</si>
  <si>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</si>
  <si>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</si>
  <si>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</si>
  <si>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</si>
  <si>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</si>
  <si>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</si>
  <si>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</si>
  <si>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</si>
  <si>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</si>
  <si>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</si>
  <si>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</si>
  <si>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</si>
  <si>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</si>
  <si>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</si>
  <si>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</si>
  <si>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</si>
  <si>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</si>
  <si>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</si>
  <si>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</si>
  <si>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</si>
  <si>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</si>
  <si>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</si>
  <si>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</si>
  <si>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</si>
  <si>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</si>
  <si>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</si>
  <si>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</si>
  <si>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</si>
  <si>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</si>
  <si>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</si>
  <si>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</si>
  <si>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</si>
  <si>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</si>
  <si>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</si>
  <si>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</si>
  <si>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</si>
  <si>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</si>
  <si>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</si>
  <si>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</si>
  <si>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</si>
  <si>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</si>
  <si>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</si>
  <si>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</si>
  <si>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</si>
  <si>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</si>
  <si>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</si>
  <si>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</si>
  <si>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</si>
  <si>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</si>
  <si>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</si>
  <si>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</si>
  <si>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</si>
  <si>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</si>
  <si>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</si>
  <si>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</si>
  <si>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</si>
  <si>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</si>
  <si>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</si>
  <si>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</si>
  <si>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</si>
  <si>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</si>
  <si>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</si>
  <si>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</si>
  <si>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</si>
  <si>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</si>
  <si>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</si>
  <si>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</si>
  <si>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</si>
  <si>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</si>
  <si>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</si>
  <si>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</si>
  <si>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</si>
  <si>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</si>
  <si>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</si>
  <si>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</si>
  <si>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</si>
  <si>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</si>
  <si>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</si>
  <si>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</si>
  <si>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</si>
  <si>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</si>
  <si>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</si>
  <si>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</si>
  <si>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</si>
  <si>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</si>
  <si>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</si>
  <si>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</si>
  <si>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</si>
  <si>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</si>
  <si>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</si>
  <si>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</si>
  <si>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</si>
  <si>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</si>
  <si>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</si>
  <si>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</si>
  <si>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</si>
  <si>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</si>
  <si>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</si>
  <si>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</si>
  <si>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</si>
  <si>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</si>
  <si>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</si>
  <si>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</si>
  <si>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</si>
  <si>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</si>
  <si>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</si>
  <si>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</si>
  <si>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</si>
  <si>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</si>
  <si>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</si>
  <si>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</si>
  <si>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</si>
  <si>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</si>
  <si>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</si>
  <si>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</si>
  <si>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</si>
  <si>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</si>
  <si>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</si>
  <si>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</si>
  <si>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</si>
  <si>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</si>
  <si>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</si>
  <si>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</si>
  <si>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</si>
  <si>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</si>
  <si>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</si>
  <si>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</si>
  <si>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</si>
  <si>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</si>
  <si>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</si>
  <si>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</si>
  <si>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</si>
  <si>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</si>
  <si>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</si>
  <si>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</si>
  <si>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</si>
  <si>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</si>
  <si>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</si>
  <si>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</si>
  <si>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</si>
  <si>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</si>
  <si>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</si>
  <si>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</si>
  <si>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</si>
  <si>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</si>
  <si>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</si>
  <si>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</si>
  <si>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</si>
  <si>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</si>
  <si>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</si>
  <si>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</si>
  <si>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</si>
  <si>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</si>
  <si>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</si>
  <si>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</si>
  <si>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</si>
  <si>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</si>
  <si>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</si>
  <si>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</si>
  <si>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</si>
  <si>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</si>
  <si>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</si>
  <si>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</si>
  <si>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</si>
  <si>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</si>
  <si>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</si>
  <si>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</si>
  <si>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</si>
  <si>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</si>
  <si>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</si>
  <si>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</si>
  <si>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</si>
  <si>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</si>
  <si>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</si>
  <si>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</si>
  <si>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</si>
  <si>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</si>
  <si>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</si>
  <si>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</si>
  <si>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</si>
  <si>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</si>
  <si>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</si>
  <si>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</si>
  <si>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</si>
  <si>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</si>
  <si>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</si>
  <si>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</si>
  <si>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</si>
  <si>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</si>
  <si>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</si>
  <si>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</si>
  <si>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</si>
  <si>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</si>
  <si>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</si>
  <si>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</si>
  <si>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</si>
  <si>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</si>
  <si>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</si>
  <si>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</si>
  <si>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</si>
  <si>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</si>
  <si>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</si>
  <si>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</si>
  <si>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</si>
  <si>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</si>
  <si>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</si>
  <si>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</si>
  <si>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</si>
  <si>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</si>
  <si>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</si>
  <si>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</si>
  <si>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</si>
  <si>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</si>
  <si>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</si>
  <si>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</si>
  <si>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</si>
  <si>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</si>
  <si>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</si>
  <si>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</si>
  <si>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</si>
  <si>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</si>
  <si>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</si>
  <si>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</si>
  <si>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</si>
  <si>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</si>
  <si>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</si>
  <si>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</si>
  <si>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</si>
  <si>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</si>
  <si>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</si>
  <si>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</si>
  <si>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</si>
  <si>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</si>
  <si>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</si>
  <si>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</si>
  <si>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</si>
  <si>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</si>
  <si>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</si>
  <si>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</si>
  <si>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</si>
  <si>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</si>
  <si>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</si>
  <si>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</si>
  <si>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</si>
  <si>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</si>
  <si>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</si>
  <si>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</si>
  <si>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</si>
  <si>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</si>
  <si>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</si>
  <si>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</si>
  <si>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</si>
  <si>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</si>
  <si>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</si>
  <si>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</si>
  <si>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</si>
  <si>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</si>
  <si>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</si>
  <si>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</si>
  <si>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</si>
  <si>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</si>
  <si>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</si>
  <si>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</si>
  <si>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</si>
  <si>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</si>
  <si>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</si>
  <si>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</si>
  <si>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</si>
  <si>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</si>
  <si>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</si>
  <si>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</si>
  <si>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</si>
  <si>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</si>
  <si>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</si>
  <si>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</si>
  <si>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</si>
  <si>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</si>
  <si>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</si>
  <si>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</si>
  <si>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</si>
  <si>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</si>
  <si>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</si>
  <si>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</si>
  <si>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</si>
  <si>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</si>
  <si>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</si>
  <si>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</si>
  <si>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</si>
  <si>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</si>
  <si>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</si>
  <si>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</si>
  <si>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</si>
  <si>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</si>
  <si>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</si>
  <si>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</si>
  <si>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</si>
  <si>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</si>
  <si>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</si>
  <si>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</si>
  <si>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</si>
  <si>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</si>
  <si>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</si>
  <si>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</si>
  <si>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</si>
  <si>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</si>
  <si>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</si>
  <si>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</si>
  <si>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</si>
  <si>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</si>
  <si>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</si>
  <si>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</si>
  <si>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</si>
  <si>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</si>
  <si>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</si>
  <si>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</si>
  <si>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</si>
  <si>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</si>
  <si>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</si>
  <si>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</si>
  <si>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</si>
  <si>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</si>
  <si>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</si>
  <si>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</si>
  <si>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</si>
  <si>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</si>
  <si>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</si>
  <si>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</si>
  <si>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</si>
  <si>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</si>
  <si>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</si>
  <si>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</si>
  <si>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</si>
  <si>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</si>
  <si>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</si>
  <si>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</si>
  <si>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</si>
  <si>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</si>
  <si>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</si>
  <si>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</si>
  <si>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</si>
  <si>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</si>
  <si>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</si>
  <si>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</si>
  <si>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</si>
  <si>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</si>
  <si>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</si>
  <si>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</si>
  <si>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</si>
  <si>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</si>
  <si>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</si>
  <si>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</si>
  <si>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</si>
  <si>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</si>
  <si>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</si>
  <si>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</si>
  <si>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</si>
  <si>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</si>
  <si>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</si>
  <si>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</si>
  <si>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</si>
  <si>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</si>
  <si>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</si>
  <si>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</si>
  <si>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</si>
  <si>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</si>
  <si>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</si>
  <si>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</si>
  <si>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</si>
  <si>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</si>
  <si>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</si>
  <si>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</si>
  <si>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</si>
  <si>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</si>
  <si>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</si>
  <si>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</si>
  <si>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</si>
  <si>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</si>
  <si>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</si>
  <si>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</si>
  <si>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</si>
  <si>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</si>
  <si>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</si>
  <si>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</si>
  <si>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</si>
  <si>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</si>
  <si>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</si>
  <si>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</si>
  <si>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</si>
  <si>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</si>
  <si>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</si>
  <si>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</si>
  <si>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</si>
  <si>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</si>
  <si>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</si>
  <si>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</si>
  <si>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</si>
  <si>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</si>
  <si>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</si>
  <si>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</si>
  <si>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</si>
  <si>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</si>
  <si>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</si>
  <si>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</si>
  <si>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</si>
  <si>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</si>
  <si>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</si>
  <si>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</si>
  <si>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</si>
  <si>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</si>
  <si>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</si>
  <si>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</si>
  <si>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</si>
  <si>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</si>
  <si>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</si>
  <si>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</si>
  <si>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</si>
  <si>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</si>
  <si>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</si>
  <si>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</si>
  <si>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</si>
  <si>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</si>
  <si>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</si>
  <si>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</si>
  <si>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</si>
  <si>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</si>
  <si>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</si>
  <si>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</si>
  <si>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</si>
  <si>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</si>
  <si>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</si>
  <si>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</si>
  <si>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</si>
  <si>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</si>
  <si>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</si>
  <si>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</si>
  <si>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</si>
  <si>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</si>
  <si>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</si>
  <si>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</si>
  <si>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</si>
  <si>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</si>
  <si>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</si>
  <si>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</si>
  <si>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</si>
  <si>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</si>
  <si>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</si>
  <si>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</si>
  <si>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</si>
  <si>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</si>
  <si>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</si>
  <si>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</si>
  <si>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</si>
  <si>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</si>
  <si>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</si>
  <si>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</si>
  <si>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</si>
  <si>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</si>
  <si>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</si>
  <si>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</si>
  <si>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</si>
  <si>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</si>
  <si>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</si>
  <si>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</si>
  <si>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</si>
  <si>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</si>
  <si>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</si>
  <si>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</si>
  <si>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</si>
  <si>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</si>
  <si>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</si>
  <si>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</si>
  <si>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</si>
  <si>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</si>
  <si>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</si>
  <si>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</si>
  <si>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</si>
  <si>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</si>
  <si>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</si>
  <si>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</si>
  <si>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</si>
  <si>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</si>
  <si>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</si>
  <si>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</si>
  <si>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</si>
  <si>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</si>
  <si>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</si>
  <si>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</si>
  <si>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</si>
  <si>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</si>
  <si>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</si>
  <si>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</si>
  <si>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</si>
  <si>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</si>
  <si>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</si>
  <si>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</si>
  <si>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</si>
  <si>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</si>
  <si>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</si>
  <si>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</si>
  <si>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</si>
  <si>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</si>
  <si>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</si>
  <si>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</si>
  <si>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</si>
  <si>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</si>
  <si>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</si>
  <si>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</si>
  <si>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</si>
  <si>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</si>
  <si>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</si>
  <si>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</si>
  <si>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</si>
  <si>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</si>
  <si>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</si>
  <si>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</si>
  <si>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</si>
  <si>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</si>
  <si>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</si>
  <si>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</si>
  <si>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</si>
  <si>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</si>
  <si>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</si>
  <si>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</si>
  <si>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</si>
  <si>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</si>
  <si>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</si>
  <si>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</si>
  <si>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</si>
  <si>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</si>
  <si>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</si>
  <si>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</si>
  <si>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</si>
  <si>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</si>
  <si>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</si>
  <si>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</si>
  <si>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</si>
  <si>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</si>
  <si>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</si>
  <si>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</si>
  <si>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</si>
  <si>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</si>
  <si>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</si>
  <si>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</si>
  <si>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</si>
  <si>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</si>
  <si>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</si>
  <si>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</si>
  <si>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</si>
  <si>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</si>
  <si>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</si>
  <si>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</si>
  <si>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</si>
  <si>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</si>
  <si>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</si>
  <si>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</si>
  <si>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</si>
  <si>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</si>
  <si>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</si>
  <si>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</si>
  <si>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</si>
  <si>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</si>
  <si>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</si>
  <si>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</si>
  <si>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</si>
  <si>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</si>
  <si>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</si>
  <si>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</si>
  <si>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</si>
  <si>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</si>
  <si>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</si>
  <si>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</si>
  <si>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</si>
  <si>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</si>
  <si>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</si>
  <si>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</si>
  <si>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</si>
  <si>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</si>
  <si>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</si>
  <si>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</si>
  <si>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</si>
  <si>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</si>
  <si>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</si>
  <si>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</si>
  <si>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</si>
  <si>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</si>
  <si>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</si>
  <si>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</si>
  <si>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</si>
  <si>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</si>
  <si>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</si>
  <si>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</si>
  <si>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</si>
  <si>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</si>
  <si>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</si>
  <si>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</si>
  <si>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</si>
  <si>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</si>
  <si>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</si>
  <si>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</si>
  <si>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</si>
  <si>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</si>
  <si>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</si>
  <si>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</si>
  <si>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</si>
  <si>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</si>
  <si>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</si>
  <si>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</si>
  <si>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</si>
  <si>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</si>
  <si>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</si>
  <si>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</si>
  <si>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</si>
  <si>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</si>
  <si>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</si>
  <si>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</si>
  <si>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</si>
  <si>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</si>
  <si>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</si>
  <si>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</si>
  <si>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</si>
  <si>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</si>
  <si>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</si>
  <si>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</si>
  <si>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</si>
  <si>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</si>
  <si>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</si>
  <si>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</si>
  <si>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</si>
  <si>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</si>
  <si>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</si>
  <si>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</si>
  <si>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</si>
  <si>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</si>
  <si>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</si>
  <si>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</si>
  <si>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</si>
  <si>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</si>
  <si>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</si>
  <si>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</si>
  <si>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</si>
  <si>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</si>
  <si>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</si>
  <si>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</si>
  <si>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</si>
  <si>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</si>
  <si>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</si>
  <si>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</si>
  <si>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</si>
  <si>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</si>
  <si>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</si>
  <si>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</si>
  <si>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</si>
  <si>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</si>
  <si>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</si>
  <si>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</si>
  <si>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</si>
  <si>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</si>
  <si>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</si>
  <si>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</si>
  <si>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</si>
  <si>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</si>
  <si>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</si>
  <si>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</si>
  <si>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</si>
  <si>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</si>
  <si>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</si>
  <si>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</si>
  <si>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</si>
  <si>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</si>
  <si>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</si>
  <si>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</si>
  <si>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</si>
  <si>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</si>
  <si>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</si>
  <si>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</si>
  <si>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</si>
  <si>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</si>
  <si>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</si>
  <si>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</si>
  <si>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</si>
  <si>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</si>
  <si>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</si>
  <si>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</si>
  <si>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</si>
  <si>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</si>
  <si>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</si>
  <si>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</si>
  <si>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</si>
  <si>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</si>
  <si>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</si>
  <si>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</si>
  <si>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</si>
  <si>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</si>
  <si>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</si>
  <si>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</si>
  <si>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</si>
  <si>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</si>
  <si>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</si>
  <si>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</si>
  <si>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</si>
  <si>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</si>
  <si>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</si>
  <si>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</si>
  <si>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</si>
  <si>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</si>
  <si>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</si>
  <si>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</si>
  <si>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</si>
  <si>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</si>
  <si>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</si>
  <si>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</si>
  <si>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</si>
  <si>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</si>
  <si>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</si>
  <si>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</si>
  <si>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</si>
  <si>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</si>
  <si>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</si>
  <si>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</si>
  <si>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</si>
  <si>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</si>
  <si>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</si>
  <si>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</si>
  <si>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</si>
  <si>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</si>
  <si>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</si>
  <si>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</si>
  <si>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</si>
  <si>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</si>
  <si>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</si>
  <si>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</si>
  <si>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</si>
  <si>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</si>
  <si>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</si>
  <si>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</si>
  <si>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</si>
  <si>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</si>
  <si>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</si>
  <si>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</si>
  <si>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</si>
  <si>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</si>
  <si>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</si>
  <si>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</si>
  <si>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</si>
  <si>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</si>
  <si>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</si>
  <si>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</si>
  <si>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</si>
  <si>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</si>
  <si>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</si>
  <si>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</si>
  <si>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</si>
  <si>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</si>
  <si>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</si>
  <si>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</si>
  <si>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</si>
  <si>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</si>
  <si>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</si>
  <si>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</si>
  <si>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</si>
  <si>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</si>
  <si>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</si>
  <si>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</si>
  <si>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</si>
  <si>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</si>
  <si>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</si>
  <si>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</si>
  <si>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</si>
  <si>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</si>
  <si>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</si>
  <si>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</si>
  <si>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</si>
  <si>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</si>
  <si>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</si>
  <si>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</si>
  <si>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</si>
  <si>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</si>
  <si>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</si>
  <si>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</si>
  <si>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</si>
  <si>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</si>
  <si>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</si>
  <si>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</si>
  <si>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</si>
  <si>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</si>
  <si>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</si>
  <si>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</si>
  <si>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</si>
  <si>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</si>
  <si>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</si>
  <si>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</si>
  <si>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</si>
  <si>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</si>
  <si>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</si>
  <si>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</si>
  <si>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</si>
  <si>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</si>
  <si>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</si>
  <si>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</si>
  <si>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</si>
  <si>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</si>
  <si>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</si>
  <si>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</si>
  <si>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</si>
  <si>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</si>
  <si>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</si>
  <si>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</si>
  <si>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</si>
  <si>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</si>
  <si>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</si>
  <si>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</si>
  <si>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</si>
  <si>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</si>
  <si>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</si>
  <si>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</si>
  <si>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</si>
  <si>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</si>
  <si>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</si>
  <si>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</si>
  <si>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</si>
  <si>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</si>
  <si>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</si>
  <si>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</si>
  <si>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</si>
  <si>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</si>
  <si>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</si>
  <si>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</si>
  <si>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</si>
  <si>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</si>
  <si>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</si>
  <si>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</si>
  <si>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</si>
  <si>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</si>
  <si>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</si>
  <si>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</si>
  <si>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</si>
  <si>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</si>
  <si>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</si>
  <si>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</si>
  <si>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</si>
  <si>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</si>
  <si>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</si>
  <si>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</si>
  <si>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</si>
  <si>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</si>
  <si>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</si>
  <si>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</si>
  <si>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</si>
  <si>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</si>
  <si>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</si>
  <si>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</si>
  <si>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</si>
  <si>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</si>
  <si>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</si>
  <si>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</si>
  <si>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</si>
  <si>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</si>
  <si>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</si>
  <si>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</si>
  <si>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</si>
  <si>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</si>
  <si>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</si>
  <si>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</si>
  <si>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</si>
  <si>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</si>
  <si>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</si>
  <si>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</si>
  <si>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</si>
  <si>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</si>
  <si>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</si>
  <si>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</si>
  <si>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</si>
  <si>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</si>
  <si>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</si>
  <si>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</si>
  <si>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</si>
  <si>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</si>
  <si>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</si>
  <si>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</si>
  <si>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</si>
  <si>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</si>
  <si>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</si>
  <si>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</si>
  <si>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</si>
  <si>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</si>
  <si>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</si>
  <si>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</si>
  <si>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</si>
  <si>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</si>
  <si>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</si>
  <si>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</si>
  <si>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</si>
  <si>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</si>
  <si>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</si>
  <si>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</si>
  <si>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</si>
  <si>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</si>
  <si>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</si>
  <si>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</si>
  <si>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</si>
  <si>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</si>
  <si>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</si>
  <si>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</si>
  <si>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</si>
  <si>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</si>
  <si>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</si>
  <si>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</si>
  <si>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</si>
  <si>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</si>
  <si>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</si>
  <si>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</si>
  <si>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</si>
  <si>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</si>
  <si>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</si>
  <si>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</si>
  <si>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</si>
  <si>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</si>
  <si>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</si>
  <si>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</si>
  <si>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</si>
  <si>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</si>
  <si>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</si>
  <si>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</si>
  <si>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</si>
  <si>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</si>
  <si>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</si>
  <si>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</si>
  <si>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</si>
  <si>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</si>
  <si>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</si>
  <si>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</si>
  <si>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</si>
  <si>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</si>
  <si>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</si>
  <si>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</si>
  <si>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</si>
  <si>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</si>
  <si>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</si>
  <si>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</si>
  <si>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</si>
  <si>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</si>
  <si>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</si>
  <si>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</si>
  <si>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</si>
  <si>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</si>
  <si>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</si>
  <si>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</si>
  <si>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</si>
  <si>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</si>
  <si>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</si>
  <si>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</si>
  <si>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</si>
  <si>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</si>
  <si>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</si>
  <si>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</si>
  <si>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</si>
  <si>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</si>
  <si>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</si>
  <si>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</si>
  <si>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</si>
  <si>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</si>
  <si>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</si>
  <si>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</si>
  <si>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</si>
  <si>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</si>
  <si>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</si>
  <si>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</si>
  <si>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</si>
  <si>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</si>
  <si>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</si>
  <si>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</si>
  <si>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</si>
  <si>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</si>
  <si>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</si>
  <si>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</si>
  <si>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</si>
  <si>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</si>
  <si>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</si>
  <si>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</si>
  <si>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</si>
  <si>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</si>
  <si>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</si>
  <si>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</si>
  <si>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</si>
  <si>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</si>
  <si>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</si>
  <si>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</si>
  <si>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</si>
  <si>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</si>
  <si>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</si>
  <si>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</si>
  <si>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</si>
  <si>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</si>
  <si>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</si>
  <si>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</si>
  <si>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</si>
  <si>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</si>
  <si>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</si>
  <si>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</si>
  <si>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</si>
  <si>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</si>
  <si>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</si>
  <si>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</si>
  <si>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</si>
  <si>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</si>
  <si>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</si>
  <si>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</si>
  <si>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</si>
  <si>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</si>
  <si>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</si>
  <si>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</si>
  <si>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</si>
  <si>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</si>
  <si>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</si>
  <si>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</si>
  <si>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</si>
  <si>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</si>
  <si>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</si>
  <si>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</si>
  <si>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</si>
  <si>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</si>
  <si>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</si>
  <si>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</si>
  <si>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</si>
  <si>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</si>
  <si>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</si>
  <si>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</si>
  <si>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</si>
  <si>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</si>
  <si>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</si>
  <si>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</si>
  <si>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</si>
  <si>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</si>
  <si>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</si>
  <si>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</si>
  <si>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</si>
  <si>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</si>
  <si>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</si>
  <si>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</si>
  <si>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</si>
  <si>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</si>
  <si>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</si>
  <si>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</si>
  <si>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</si>
  <si>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</si>
  <si>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</si>
  <si>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</si>
  <si>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</si>
  <si>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</si>
  <si>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</si>
  <si>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</si>
  <si>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</si>
  <si>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</si>
  <si>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</si>
  <si>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</si>
  <si>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</si>
  <si>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</si>
  <si>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</si>
  <si>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</si>
  <si>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</si>
  <si>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</si>
  <si>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</si>
  <si>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</si>
  <si>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</si>
  <si>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</si>
  <si>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</si>
  <si>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</si>
  <si>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</si>
  <si>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</si>
  <si>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</si>
  <si>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</si>
  <si>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</si>
  <si>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</si>
  <si>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</si>
  <si>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</si>
  <si>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</si>
  <si>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</si>
  <si>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</si>
  <si>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</si>
  <si>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</si>
  <si>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</si>
  <si>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</si>
  <si>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</si>
  <si>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</si>
  <si>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</si>
  <si>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</si>
  <si>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</si>
  <si>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</si>
  <si>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</si>
  <si>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</si>
  <si>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</si>
  <si>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</si>
  <si>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</si>
  <si>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</si>
  <si>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</si>
  <si>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</si>
  <si>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</si>
  <si>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</si>
  <si>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</si>
  <si>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</si>
  <si>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</si>
  <si>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</si>
  <si>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</si>
  <si>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</si>
  <si>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</si>
  <si>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</si>
  <si>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</si>
  <si>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</si>
  <si>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</si>
  <si>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</si>
  <si>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</si>
  <si>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</si>
  <si>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</si>
  <si>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</si>
  <si>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</si>
  <si>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</si>
  <si>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</si>
  <si>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</si>
  <si>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</si>
  <si>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</si>
  <si>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</si>
  <si>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</si>
  <si>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</si>
  <si>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</si>
  <si>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</si>
  <si>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</si>
  <si>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</si>
  <si>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</si>
  <si>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</si>
  <si>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</si>
  <si>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</si>
  <si>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</si>
  <si>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</si>
  <si>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</si>
  <si>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</si>
  <si>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</si>
  <si>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</si>
  <si>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</si>
  <si>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</si>
  <si>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</si>
  <si>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</si>
  <si>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</si>
  <si>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</si>
  <si>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</si>
  <si>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</si>
  <si>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</si>
  <si>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</si>
  <si>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</si>
  <si>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</si>
  <si>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</si>
  <si>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</si>
  <si>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</si>
  <si>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</si>
  <si>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</si>
  <si>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</si>
  <si>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</si>
  <si>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</si>
  <si>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</si>
  <si>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</si>
  <si>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</si>
  <si>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</si>
  <si>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</si>
  <si>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</si>
  <si>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</si>
  <si>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</si>
  <si>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</si>
  <si>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</si>
  <si>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</si>
  <si>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</si>
  <si>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</si>
  <si>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</si>
  <si>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</si>
  <si>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</si>
  <si>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</si>
  <si>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</si>
  <si>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</si>
  <si>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</si>
  <si>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</si>
  <si>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</si>
  <si>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</si>
  <si>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</si>
  <si>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</si>
  <si>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</si>
  <si>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</si>
  <si>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</si>
  <si>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</si>
  <si>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</si>
  <si>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</si>
  <si>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</si>
  <si>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</si>
  <si>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</si>
  <si>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</si>
  <si>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</si>
  <si>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</si>
  <si>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</si>
  <si>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</si>
  <si>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</si>
  <si>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</si>
  <si>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</si>
  <si>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</si>
  <si>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</si>
  <si>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</si>
  <si>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</si>
  <si>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</si>
  <si>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</si>
  <si>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</si>
  <si>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</si>
  <si>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</si>
  <si>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</si>
  <si>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</si>
  <si>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</si>
  <si>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</si>
  <si>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</si>
  <si>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</si>
  <si>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</si>
  <si>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</si>
  <si>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</si>
  <si>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</si>
  <si>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</si>
  <si>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</si>
  <si>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</si>
  <si>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</si>
  <si>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</si>
  <si>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</si>
  <si>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</si>
  <si>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</si>
  <si>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</si>
  <si>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</si>
  <si>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</si>
  <si>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</si>
  <si>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</si>
  <si>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</si>
  <si>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</si>
  <si>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</si>
  <si>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</si>
  <si>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</si>
  <si>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</si>
  <si>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</si>
  <si>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</si>
  <si>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</si>
  <si>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</si>
  <si>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</si>
  <si>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</si>
  <si>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</si>
  <si>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</si>
  <si>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</si>
  <si>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</si>
  <si>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</si>
  <si>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</si>
  <si>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</si>
  <si>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</si>
  <si>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</si>
  <si>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</si>
  <si>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</si>
  <si>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</si>
  <si>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</si>
  <si>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</si>
  <si>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</si>
  <si>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</si>
  <si>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</si>
  <si>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</si>
  <si>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</si>
  <si>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</si>
  <si>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</si>
  <si>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</si>
  <si>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</si>
  <si>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</si>
  <si>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</si>
  <si>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</si>
  <si>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</si>
  <si>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</si>
  <si>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</si>
  <si>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</si>
  <si>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</si>
  <si>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</si>
  <si>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</si>
  <si>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</si>
  <si>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</si>
  <si>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</si>
  <si>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</si>
  <si>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</si>
  <si>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</si>
  <si>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</si>
  <si>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</si>
  <si>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</si>
  <si>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</si>
  <si>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</si>
  <si>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</si>
  <si>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</si>
  <si>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</si>
  <si>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</si>
  <si>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</si>
  <si>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</si>
  <si>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</si>
  <si>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</si>
  <si>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</si>
  <si>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</si>
  <si>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</si>
  <si>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</si>
  <si>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</si>
  <si>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</si>
  <si>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</si>
  <si>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</si>
  <si>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</si>
  <si>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</si>
  <si>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</si>
  <si>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</si>
  <si>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</si>
  <si>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</si>
  <si>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</si>
  <si>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</si>
  <si>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</si>
  <si>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</si>
  <si>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</si>
  <si>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</si>
  <si>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</si>
  <si>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</si>
  <si>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</si>
  <si>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</si>
  <si>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</si>
  <si>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</si>
  <si>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</si>
  <si>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</si>
  <si>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</si>
  <si>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</si>
  <si>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</si>
  <si>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</si>
  <si>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</si>
  <si>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</si>
  <si>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</si>
  <si>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</si>
  <si>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</si>
  <si>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</si>
  <si>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</si>
  <si>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</si>
  <si>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</si>
  <si>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</si>
  <si>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</si>
  <si>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</si>
  <si>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</si>
  <si>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</si>
  <si>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</si>
  <si>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</si>
  <si>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</si>
  <si>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</si>
  <si>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</si>
  <si>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</si>
  <si>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</si>
  <si>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</si>
  <si>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</si>
  <si>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</si>
  <si>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</si>
  <si>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</si>
  <si>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</si>
  <si>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</si>
  <si>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</si>
  <si>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</si>
  <si>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</si>
  <si>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</si>
  <si>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</si>
  <si>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</si>
  <si>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</si>
  <si>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</si>
  <si>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</si>
  <si>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</si>
  <si>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</si>
  <si>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</si>
  <si>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</si>
  <si>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</si>
  <si>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</si>
  <si>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</si>
  <si>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</si>
  <si>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</si>
  <si>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</si>
  <si>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</si>
  <si>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</si>
  <si>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</si>
  <si>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</si>
  <si>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</si>
  <si>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</si>
  <si>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</si>
  <si>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</si>
  <si>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</si>
  <si>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</si>
  <si>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</si>
  <si>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</si>
  <si>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</si>
  <si>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</si>
  <si>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</si>
  <si>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</si>
  <si>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</si>
  <si>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</si>
  <si>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</si>
  <si>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</si>
  <si>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</si>
  <si>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</si>
  <si>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</si>
  <si>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</si>
  <si>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</si>
  <si>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</si>
  <si>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</si>
  <si>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</si>
  <si>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</si>
  <si>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</si>
  <si>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</si>
  <si>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</si>
  <si>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</si>
  <si>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</si>
  <si>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</si>
  <si>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</si>
  <si>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</si>
  <si>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</si>
  <si>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</si>
  <si>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</si>
  <si>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</si>
  <si>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</si>
  <si>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</si>
  <si>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</si>
  <si>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</si>
  <si>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</si>
  <si>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</si>
  <si>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</si>
  <si>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</si>
  <si>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</si>
  <si>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</si>
  <si>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</si>
  <si>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</si>
  <si>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</si>
  <si>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</si>
  <si>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</si>
  <si>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</si>
  <si>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</si>
  <si>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</si>
  <si>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</si>
  <si>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</si>
  <si>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</si>
  <si>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</si>
  <si>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</si>
  <si>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</si>
  <si>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</si>
  <si>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</si>
  <si>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</si>
  <si>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</si>
  <si>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</si>
  <si>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</si>
  <si>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</si>
  <si>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</si>
  <si>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</si>
  <si>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</si>
  <si>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</si>
  <si>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</si>
  <si>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</si>
  <si>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</si>
  <si>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</si>
  <si>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</si>
  <si>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</si>
  <si>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</si>
  <si>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</si>
  <si>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</si>
  <si>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</si>
  <si>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</si>
  <si>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</si>
  <si>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</si>
  <si>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</si>
  <si>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</si>
  <si>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</si>
  <si>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</si>
  <si>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</si>
  <si>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</si>
  <si>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</si>
  <si>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</si>
  <si>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</si>
  <si>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</si>
  <si>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</si>
  <si>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</si>
  <si>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</si>
  <si>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</si>
  <si>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</si>
  <si>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</si>
  <si>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</si>
  <si>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</si>
  <si>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</si>
  <si>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</si>
  <si>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</si>
  <si>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</si>
  <si>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</si>
  <si>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</si>
  <si>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</si>
  <si>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</si>
  <si>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</si>
  <si>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</si>
  <si>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</si>
  <si>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</si>
  <si>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</si>
  <si>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</si>
  <si>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</si>
  <si>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</si>
  <si>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</si>
  <si>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</si>
  <si>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</si>
  <si>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</si>
  <si>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</si>
  <si>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</si>
  <si>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</si>
  <si>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</si>
  <si>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</si>
  <si>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</si>
  <si>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</si>
  <si>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</si>
  <si>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</si>
  <si>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</si>
  <si>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</si>
  <si>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</si>
  <si>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</si>
  <si>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</si>
  <si>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</si>
  <si>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</si>
  <si>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</si>
  <si>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</si>
  <si>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</si>
  <si>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</si>
  <si>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</si>
  <si>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</si>
  <si>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</si>
  <si>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</si>
  <si>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</si>
  <si>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</si>
  <si>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</si>
  <si>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</si>
  <si>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</si>
  <si>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</si>
  <si>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</si>
  <si>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</si>
  <si>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</si>
  <si>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</si>
  <si>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</si>
  <si>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</si>
  <si>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</si>
  <si>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</si>
  <si>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</si>
  <si>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</si>
  <si>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</si>
  <si>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</si>
  <si>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</si>
  <si>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</si>
  <si>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</si>
  <si>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</si>
  <si>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</si>
  <si>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</si>
  <si>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</si>
  <si>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</si>
  <si>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</si>
  <si>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</si>
  <si>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</si>
  <si>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</si>
  <si>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</si>
  <si>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</si>
  <si>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</si>
  <si>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</si>
  <si>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</si>
  <si>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</si>
  <si>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</si>
  <si>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</si>
  <si>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</si>
  <si>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</si>
  <si>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</si>
  <si>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</si>
  <si>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</si>
  <si>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</si>
  <si>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</si>
  <si>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</si>
  <si>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</si>
  <si>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</si>
  <si>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</si>
  <si>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</si>
  <si>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</si>
  <si>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</si>
  <si>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</si>
  <si>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</si>
  <si>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</si>
  <si>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</si>
  <si>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</si>
  <si>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</si>
  <si>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</si>
  <si>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</si>
  <si>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</si>
  <si>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</si>
  <si>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</si>
  <si>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</si>
  <si>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</si>
  <si>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</si>
  <si>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</si>
  <si>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</si>
  <si>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</si>
  <si>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</si>
  <si>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</si>
  <si>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</si>
  <si>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</si>
  <si>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</si>
  <si>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</si>
  <si>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</si>
  <si>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</si>
  <si>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</si>
  <si>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</si>
  <si>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</si>
  <si>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</si>
  <si>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</si>
  <si>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</si>
  <si>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</si>
  <si>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</si>
  <si>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</si>
  <si>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</si>
  <si>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</si>
  <si>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</si>
  <si>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</si>
  <si>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</si>
  <si>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</si>
  <si>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</si>
  <si>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</si>
  <si>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</si>
  <si>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</si>
  <si>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</si>
  <si>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</si>
  <si>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</si>
  <si>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</si>
  <si>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</si>
  <si>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</si>
  <si>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</si>
  <si>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</si>
  <si>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</si>
  <si>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</si>
  <si>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</si>
  <si>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</si>
  <si>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</si>
  <si>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</si>
  <si>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</si>
  <si>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</si>
  <si>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</si>
  <si>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</si>
  <si>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</si>
  <si>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</si>
  <si>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</si>
  <si>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</si>
  <si>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</si>
  <si>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</si>
  <si>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</si>
  <si>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</si>
  <si>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</si>
  <si>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</si>
  <si>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</si>
  <si>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</si>
  <si>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</si>
  <si>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</si>
  <si>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</si>
  <si>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</si>
  <si>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</si>
  <si>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</si>
  <si>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</si>
  <si>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</si>
  <si>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</si>
  <si>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</si>
  <si>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</si>
  <si>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</si>
  <si>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</si>
  <si>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</si>
  <si>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</si>
  <si>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</si>
  <si>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</si>
  <si>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</si>
  <si>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</si>
  <si>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</si>
  <si>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</si>
  <si>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</si>
  <si>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</si>
  <si>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</si>
  <si>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</si>
  <si>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</si>
  <si>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</si>
  <si>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</si>
  <si>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</si>
  <si>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</si>
  <si>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</si>
  <si>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</si>
  <si>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</si>
  <si>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</si>
  <si>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</si>
  <si>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</si>
  <si>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</si>
  <si>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</si>
  <si>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</si>
  <si>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</si>
  <si>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</si>
  <si>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</si>
  <si>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</si>
  <si>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</si>
  <si>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</si>
  <si>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</si>
  <si>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</si>
  <si>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</si>
  <si>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</si>
  <si>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</si>
  <si>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</si>
  <si>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</si>
  <si>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</si>
  <si>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</si>
  <si>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</si>
  <si>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</si>
  <si>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</si>
  <si>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</si>
  <si>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</si>
  <si>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</si>
  <si>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</si>
  <si>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</si>
  <si>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</si>
  <si>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</si>
  <si>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</si>
  <si>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</si>
  <si>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</si>
  <si>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</si>
  <si>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</si>
  <si>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</si>
  <si>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</si>
  <si>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</si>
  <si>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</si>
  <si>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</si>
  <si>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</si>
  <si>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</si>
  <si>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</si>
  <si>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</si>
  <si>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</si>
  <si>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</si>
  <si>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</si>
  <si>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</si>
  <si>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</si>
  <si>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</si>
  <si>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</si>
  <si>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</si>
  <si>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</si>
  <si>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</si>
  <si>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</si>
  <si>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</si>
  <si>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</si>
  <si>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</si>
  <si>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</si>
  <si>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</si>
  <si>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</si>
  <si>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</si>
  <si>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</si>
  <si>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</si>
  <si>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</si>
  <si>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</si>
  <si>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</si>
  <si>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</si>
  <si>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</si>
  <si>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</si>
  <si>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</si>
  <si>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</si>
  <si>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</si>
  <si>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</si>
  <si>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</si>
  <si>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</si>
  <si>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</si>
  <si>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</si>
  <si>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</si>
  <si>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</si>
  <si>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</si>
  <si>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</si>
  <si>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</si>
  <si>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</si>
  <si>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</si>
  <si>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</si>
  <si>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</si>
  <si>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</si>
  <si>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</si>
  <si>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</si>
  <si>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</si>
  <si>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</si>
  <si>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</si>
  <si>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</si>
  <si>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</si>
  <si>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</si>
  <si>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</si>
  <si>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</si>
  <si>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</si>
  <si>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</si>
  <si>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</si>
  <si>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</si>
  <si>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</si>
  <si>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</si>
  <si>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</si>
  <si>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</si>
  <si>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</si>
  <si>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</si>
  <si>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</si>
  <si>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</si>
  <si>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</si>
  <si>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</si>
  <si>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</si>
  <si>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</si>
  <si>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</si>
  <si>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</si>
  <si>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</si>
  <si>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</si>
  <si>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</si>
  <si>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</si>
  <si>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</si>
  <si>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</si>
  <si>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</si>
  <si>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</si>
  <si>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</si>
  <si>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</si>
  <si>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</si>
  <si>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</si>
  <si>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</si>
  <si>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</si>
  <si>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</si>
  <si>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</si>
  <si>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</si>
  <si>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</si>
  <si>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</si>
  <si>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</si>
  <si>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</si>
  <si>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</si>
  <si>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</si>
  <si>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</si>
  <si>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</si>
  <si>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</si>
  <si>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</si>
  <si>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</si>
  <si>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</si>
  <si>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</si>
  <si>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</si>
  <si>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</si>
  <si>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</si>
  <si>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</si>
  <si>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</si>
  <si>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</si>
  <si>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</si>
  <si>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</si>
  <si>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</si>
  <si>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</si>
  <si>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</si>
  <si>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</si>
  <si>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</si>
  <si>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</si>
  <si>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</si>
  <si>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</si>
  <si>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</si>
  <si>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</si>
  <si>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</si>
  <si>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</si>
  <si>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</si>
  <si>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</si>
  <si>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</si>
  <si>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</si>
  <si>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</si>
  <si>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</si>
  <si>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</si>
  <si>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</si>
  <si>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</si>
  <si>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</si>
  <si>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</si>
  <si>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</si>
  <si>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</si>
  <si>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</si>
  <si>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</si>
  <si>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</si>
  <si>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</si>
  <si>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</si>
  <si>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</si>
  <si>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</si>
  <si>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</si>
  <si>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</si>
  <si>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</si>
  <si>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</si>
  <si>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</si>
  <si>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</si>
  <si>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</si>
  <si>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</si>
  <si>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</si>
  <si>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</si>
  <si>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</si>
  <si>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</si>
  <si>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</si>
  <si>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</si>
  <si>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</si>
  <si>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</si>
  <si>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</si>
  <si>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</si>
  <si>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</si>
  <si>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</si>
  <si>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</si>
  <si>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</si>
  <si>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</si>
  <si>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</si>
  <si>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</si>
  <si>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</si>
  <si>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</si>
  <si>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</si>
  <si>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</si>
  <si>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</si>
  <si>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</si>
  <si>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</si>
  <si>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</si>
  <si>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</si>
  <si>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</si>
  <si>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</si>
  <si>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</si>
  <si>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</si>
  <si>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</si>
  <si>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</si>
  <si>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</si>
  <si>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</si>
  <si>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</si>
  <si>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</si>
  <si>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</si>
  <si>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</si>
  <si>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</si>
  <si>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</si>
  <si>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</si>
  <si>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</si>
  <si>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</si>
  <si>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</si>
  <si>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</si>
  <si>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</si>
  <si>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</si>
  <si>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</si>
  <si>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</si>
  <si>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</si>
  <si>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</si>
  <si>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</si>
  <si>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</si>
  <si>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</si>
  <si>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</si>
  <si>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</si>
  <si>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</si>
  <si>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</si>
  <si>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</si>
  <si>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</si>
  <si>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</si>
  <si>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</si>
  <si>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</si>
  <si>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</si>
  <si>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</si>
  <si>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</si>
  <si>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</si>
  <si>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</si>
  <si>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</si>
  <si>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</si>
  <si>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</si>
  <si>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</si>
  <si>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</si>
  <si>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</si>
  <si>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</si>
  <si>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</si>
  <si>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</si>
  <si>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</si>
  <si>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</si>
  <si>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</si>
  <si>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</si>
  <si>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</si>
  <si>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</si>
  <si>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</si>
  <si>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</si>
  <si>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</si>
  <si>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</si>
  <si>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</si>
  <si>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</si>
  <si>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</si>
  <si>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</si>
  <si>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</si>
  <si>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</si>
  <si>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</si>
  <si>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</si>
  <si>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</si>
  <si>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</si>
  <si>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</si>
  <si>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</si>
  <si>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</si>
  <si>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</si>
  <si>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</si>
  <si>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</si>
  <si>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</si>
  <si>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</si>
  <si>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</si>
  <si>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</si>
  <si>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</si>
  <si>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</si>
  <si>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</si>
  <si>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</si>
  <si>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</si>
  <si>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</si>
  <si>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</si>
  <si>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</si>
  <si>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</si>
  <si>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</si>
  <si>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</si>
  <si>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</si>
  <si>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</si>
  <si>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</si>
  <si>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</si>
  <si>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</si>
  <si>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</si>
  <si>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</si>
  <si>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</si>
  <si>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</si>
  <si>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</si>
  <si>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</si>
  <si>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</si>
  <si>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</si>
  <si>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</si>
  <si>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</si>
  <si>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</si>
  <si>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</si>
  <si>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</si>
  <si>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</si>
  <si>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</si>
  <si>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</si>
  <si>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</si>
  <si>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</si>
  <si>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</si>
  <si>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</si>
  <si>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</si>
  <si>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</si>
  <si>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</si>
  <si>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</si>
  <si>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</si>
  <si>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</si>
  <si>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</si>
  <si>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</si>
  <si>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</si>
  <si>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</si>
  <si>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</si>
  <si>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</si>
  <si>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</si>
  <si>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</si>
  <si>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</si>
  <si>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</si>
  <si>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</si>
  <si>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</si>
  <si>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</si>
  <si>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</si>
  <si>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</si>
  <si>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</si>
  <si>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</si>
  <si>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</si>
  <si>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</si>
  <si>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</si>
  <si>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</si>
  <si>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</si>
  <si>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</si>
  <si>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</si>
  <si>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</si>
  <si>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</si>
  <si>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</si>
  <si>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</si>
  <si>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</si>
  <si>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</si>
  <si>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</si>
  <si>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</si>
  <si>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</si>
  <si>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</si>
  <si>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</si>
  <si>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</si>
  <si>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</si>
  <si>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</si>
  <si>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</si>
  <si>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</si>
  <si>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</si>
  <si>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</si>
  <si>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</si>
  <si>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</si>
  <si>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</si>
  <si>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</si>
  <si>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</si>
  <si>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</si>
  <si>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</si>
  <si>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</si>
  <si>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</si>
  <si>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</si>
  <si>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</si>
  <si>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</si>
  <si>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</si>
  <si>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</si>
  <si>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</si>
  <si>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</si>
  <si>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</si>
  <si>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</si>
  <si>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</si>
  <si>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</si>
  <si>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</si>
  <si>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</si>
  <si>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</si>
  <si>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</si>
  <si>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</si>
  <si>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</si>
  <si>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</si>
  <si>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</si>
  <si>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</si>
  <si>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</si>
  <si>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</si>
  <si>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</si>
  <si>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</si>
  <si>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</si>
  <si>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</si>
  <si>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</si>
  <si>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</si>
  <si>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</si>
  <si>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</si>
  <si>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</si>
  <si>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</si>
  <si>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</si>
  <si>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</si>
  <si>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</si>
  <si>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</si>
  <si>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</si>
  <si>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</si>
  <si>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</si>
  <si>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</si>
  <si>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</si>
  <si>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</si>
  <si>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</si>
  <si>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</si>
  <si>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</si>
  <si>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</si>
  <si>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</si>
  <si>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</si>
  <si>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</si>
  <si>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</si>
  <si>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</si>
  <si>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</si>
  <si>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</si>
  <si>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</si>
  <si>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</si>
  <si>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</si>
  <si>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</si>
  <si>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</si>
  <si>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</si>
  <si>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</si>
  <si>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</si>
  <si>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</si>
  <si>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</si>
  <si>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</si>
  <si>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</si>
  <si>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</si>
  <si>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</si>
  <si>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</si>
  <si>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</si>
  <si>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</si>
  <si>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</si>
  <si>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</si>
  <si>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</si>
  <si>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</si>
  <si>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</si>
  <si>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</si>
  <si>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</si>
  <si>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</si>
  <si>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</si>
  <si>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</si>
  <si>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</si>
  <si>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</si>
  <si>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</si>
  <si>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</si>
  <si>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</si>
  <si>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</si>
  <si>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</si>
  <si>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</si>
  <si>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</si>
  <si>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</si>
  <si>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</si>
  <si>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</si>
  <si>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</si>
  <si>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</si>
  <si>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</si>
  <si>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</si>
  <si>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</si>
  <si>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</si>
  <si>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</si>
  <si>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</si>
  <si>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</si>
  <si>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</si>
  <si>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</si>
  <si>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</si>
  <si>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</si>
  <si>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</si>
  <si>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</si>
  <si>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</si>
  <si>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</si>
  <si>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</si>
  <si>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</si>
  <si>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</si>
  <si>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</si>
  <si>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</si>
  <si>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</si>
  <si>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</si>
  <si>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</si>
  <si>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</si>
  <si>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</si>
  <si>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</si>
  <si>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</si>
  <si>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</si>
  <si>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</si>
  <si>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</si>
  <si>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</si>
  <si>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</si>
  <si>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</si>
  <si>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</si>
  <si>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</si>
  <si>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</si>
  <si>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</si>
  <si>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</si>
  <si>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</si>
  <si>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</si>
  <si>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</si>
  <si>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</si>
  <si>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</si>
  <si>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</si>
  <si>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</si>
  <si>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</si>
  <si>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</si>
  <si>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</si>
  <si>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</si>
  <si>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</si>
  <si>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</si>
  <si>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</si>
  <si>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</si>
  <si>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</si>
  <si>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</si>
  <si>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</si>
  <si>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</si>
  <si>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</si>
  <si>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</si>
  <si>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</si>
  <si>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</si>
  <si>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</si>
  <si>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</si>
  <si>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</si>
  <si>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</si>
  <si>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</si>
  <si>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</si>
  <si>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</si>
  <si>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</si>
  <si>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</si>
  <si>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</si>
  <si>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</si>
  <si>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</si>
  <si>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</si>
  <si>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</si>
  <si>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</si>
  <si>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</si>
  <si>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</si>
  <si>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</si>
  <si>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</si>
  <si>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</si>
  <si>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</si>
  <si>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</si>
  <si>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</si>
  <si>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</si>
  <si>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</si>
  <si>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</si>
  <si>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</si>
  <si>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</si>
  <si>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</si>
  <si>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</si>
  <si>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</si>
  <si>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</si>
  <si>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</si>
  <si>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</si>
  <si>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</si>
  <si>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</si>
  <si>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</si>
  <si>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</si>
  <si>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</si>
  <si>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</si>
  <si>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</si>
  <si>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</si>
  <si>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</si>
  <si>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</si>
  <si>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</si>
  <si>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</si>
  <si>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</si>
  <si>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</si>
  <si>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</si>
  <si>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</si>
  <si>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</si>
  <si>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</si>
  <si>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</si>
  <si>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</si>
  <si>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</si>
  <si>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</si>
  <si>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</si>
  <si>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</si>
  <si>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</si>
  <si>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</si>
  <si>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</si>
  <si>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</si>
  <si>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</si>
  <si>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</si>
  <si>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</si>
  <si>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</si>
  <si>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</si>
  <si>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</si>
  <si>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</si>
  <si>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</si>
  <si>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</si>
  <si>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</si>
  <si>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</si>
  <si>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</si>
  <si>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</si>
  <si>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</si>
  <si>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</si>
  <si>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</si>
  <si>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</si>
  <si>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</si>
  <si>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</si>
  <si>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</si>
  <si>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</si>
  <si>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</si>
  <si>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</si>
  <si>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</si>
  <si>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</si>
  <si>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</si>
  <si>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</si>
  <si>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</si>
  <si>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</si>
  <si>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</si>
  <si>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</si>
  <si>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</si>
  <si>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</si>
  <si>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</si>
  <si>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</si>
  <si>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</si>
  <si>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</si>
  <si>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</si>
  <si>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</si>
  <si>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</si>
  <si>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</si>
  <si>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</si>
  <si>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</si>
  <si>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</si>
  <si>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</si>
  <si>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</si>
  <si>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</si>
  <si>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</si>
  <si>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</si>
  <si>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</si>
  <si>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</si>
  <si>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</si>
  <si>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</si>
  <si>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</si>
  <si>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</si>
  <si>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</si>
  <si>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</si>
  <si>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</si>
  <si>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</si>
  <si>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</si>
  <si>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</si>
  <si>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</si>
  <si>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</si>
  <si>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</si>
  <si>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</si>
  <si>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</si>
  <si>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</si>
  <si>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</si>
  <si>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</si>
  <si>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</si>
  <si>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</si>
  <si>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</si>
  <si>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</si>
  <si>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</si>
  <si>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</si>
  <si>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</si>
  <si>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</si>
  <si>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</si>
  <si>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</si>
  <si>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</si>
  <si>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</si>
  <si>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</si>
  <si>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</si>
  <si>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</si>
  <si>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</si>
  <si>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</si>
  <si>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</si>
  <si>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</si>
  <si>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</si>
  <si>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</si>
  <si>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</si>
  <si>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</si>
  <si>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</si>
  <si>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</si>
  <si>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</si>
  <si>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</si>
  <si>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</si>
  <si>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</si>
  <si>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</si>
  <si>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</si>
  <si>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</si>
  <si>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</si>
  <si>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</si>
  <si>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</si>
  <si>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</si>
  <si>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</si>
  <si>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</si>
  <si>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</si>
  <si>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</si>
  <si>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</si>
  <si>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</si>
  <si>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</si>
  <si>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</si>
  <si>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</si>
  <si>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</si>
  <si>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</si>
  <si>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</si>
  <si>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</si>
  <si>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</si>
  <si>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</si>
  <si>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</si>
  <si>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</si>
  <si>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</si>
  <si>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</si>
  <si>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</si>
  <si>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</si>
  <si>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</si>
  <si>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</si>
  <si>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</si>
  <si>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</si>
  <si>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</si>
  <si>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</si>
  <si>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</si>
  <si>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</si>
  <si>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</si>
  <si>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</si>
  <si>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</si>
  <si>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</si>
  <si>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</si>
  <si>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</si>
  <si>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</si>
  <si>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</si>
  <si>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</si>
  <si>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</si>
  <si>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</si>
  <si>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</si>
  <si>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</si>
  <si>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</si>
  <si>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</si>
  <si>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</si>
  <si>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</si>
  <si>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</si>
  <si>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</si>
  <si>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</si>
  <si>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</si>
  <si>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</si>
  <si>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</si>
  <si>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</si>
  <si>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</si>
  <si>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</si>
  <si>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</si>
  <si>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</si>
  <si>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</si>
  <si>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</si>
  <si>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</si>
  <si>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</si>
  <si>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</si>
  <si>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</si>
  <si>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</si>
  <si>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</si>
  <si>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</si>
  <si>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</si>
  <si>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</si>
  <si>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</si>
  <si>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</si>
  <si>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</si>
  <si>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</si>
  <si>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</si>
  <si>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</si>
  <si>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</si>
  <si>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</si>
  <si>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</si>
  <si>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</si>
  <si>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</si>
  <si>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</si>
  <si>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</si>
  <si>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</si>
  <si>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</si>
  <si>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</si>
  <si>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</si>
  <si>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</si>
  <si>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</si>
  <si>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</si>
  <si>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</si>
  <si>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</si>
  <si>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</si>
  <si>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</si>
  <si>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</si>
  <si>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</si>
  <si>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</si>
  <si>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</si>
  <si>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</si>
  <si>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</si>
  <si>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</si>
  <si>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</si>
  <si>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</si>
  <si>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</si>
  <si>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</si>
  <si>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</si>
  <si>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</si>
  <si>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</si>
  <si>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</si>
  <si>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</si>
  <si>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</si>
  <si>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</si>
  <si>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</si>
  <si>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</si>
  <si>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</si>
  <si>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</si>
  <si>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</si>
  <si>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</si>
  <si>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</si>
  <si>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</si>
  <si>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</si>
  <si>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</si>
  <si>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</si>
  <si>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</si>
  <si>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</si>
  <si>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</si>
  <si>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</si>
  <si>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</si>
  <si>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</si>
  <si>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</si>
  <si>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</si>
  <si>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</si>
  <si>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</si>
  <si>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</si>
  <si>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</si>
  <si>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</si>
  <si>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</si>
  <si>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</si>
  <si>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</si>
  <si>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</si>
  <si>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</si>
  <si>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</si>
  <si>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</si>
  <si>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</si>
  <si>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</si>
  <si>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</si>
  <si>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</si>
  <si>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</si>
  <si>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</si>
  <si>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</si>
  <si>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</si>
  <si>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</si>
  <si>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</si>
  <si>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</si>
  <si>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</si>
  <si>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</si>
  <si>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</si>
  <si>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</si>
  <si>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</si>
  <si>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</si>
  <si>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</si>
  <si>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</si>
  <si>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</si>
  <si>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</si>
  <si>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</si>
  <si>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</si>
  <si>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</si>
  <si>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</si>
  <si>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</si>
  <si>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</si>
  <si>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</si>
  <si>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</si>
  <si>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</si>
  <si>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</si>
  <si>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</si>
  <si>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</si>
  <si>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</si>
  <si>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</si>
  <si>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</si>
  <si>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</si>
  <si>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</si>
  <si>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</si>
  <si>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</si>
  <si>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</si>
  <si>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</si>
  <si>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</si>
  <si>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</si>
  <si>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</si>
  <si>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</si>
  <si>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</si>
  <si>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</si>
  <si>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</si>
  <si>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</si>
  <si>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</si>
  <si>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</si>
  <si>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</si>
  <si>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</si>
  <si>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</si>
  <si>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</si>
  <si>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</si>
  <si>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</si>
  <si>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</si>
  <si>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</si>
  <si>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</si>
  <si>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</si>
  <si>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</si>
  <si>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</si>
  <si>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</si>
  <si>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</si>
  <si>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</si>
  <si>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</si>
  <si>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</si>
  <si>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</si>
  <si>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</si>
  <si>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</si>
  <si>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</si>
  <si>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</si>
  <si>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</si>
  <si>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</si>
  <si>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</si>
  <si>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</si>
  <si>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</si>
  <si>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</si>
  <si>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</si>
  <si>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</si>
  <si>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</si>
  <si>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</si>
  <si>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</si>
  <si>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</si>
  <si>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</si>
  <si>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</si>
  <si>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</si>
  <si>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</si>
  <si>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</si>
  <si>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</si>
  <si>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</si>
  <si>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</si>
  <si>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</si>
  <si>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</si>
  <si>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</si>
  <si>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</si>
  <si>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</si>
  <si>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</si>
  <si>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</si>
  <si>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</si>
  <si>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</si>
  <si>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</si>
  <si>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</si>
  <si>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</si>
  <si>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</si>
  <si>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</si>
  <si>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</si>
  <si>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</si>
  <si>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</si>
  <si>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</si>
  <si>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</si>
  <si>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</si>
  <si>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</si>
  <si>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</si>
  <si>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</si>
  <si>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</si>
  <si>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</si>
  <si>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</si>
  <si>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</si>
  <si>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</si>
  <si>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</si>
  <si>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</si>
  <si>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</si>
  <si>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</si>
  <si>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</si>
  <si>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</si>
  <si>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</si>
  <si>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</si>
  <si>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</si>
  <si>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</si>
  <si>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</si>
  <si>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</si>
  <si>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</si>
  <si>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</si>
  <si>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</si>
  <si>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</si>
  <si>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</si>
  <si>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</si>
  <si>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</si>
  <si>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</si>
  <si>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</si>
  <si>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</si>
  <si>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</si>
  <si>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</si>
  <si>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</si>
  <si>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</si>
  <si>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</si>
  <si>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</si>
  <si>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</si>
  <si>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</si>
  <si>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</si>
  <si>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</si>
  <si>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</si>
  <si>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</si>
  <si>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</si>
  <si>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</si>
  <si>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</si>
  <si>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</si>
  <si>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</si>
  <si>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</si>
  <si>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</si>
  <si>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</si>
  <si>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</si>
  <si>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</si>
  <si>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</si>
  <si>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</si>
  <si>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</si>
  <si>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</si>
  <si>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</si>
  <si>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</si>
  <si>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</si>
  <si>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</si>
  <si>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</si>
  <si>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</si>
  <si>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</si>
  <si>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</si>
  <si>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</si>
  <si>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</si>
  <si>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</si>
  <si>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</si>
  <si>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</si>
  <si>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</si>
  <si>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</si>
  <si>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</si>
  <si>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</si>
  <si>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</si>
  <si>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</si>
  <si>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</si>
  <si>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</si>
  <si>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</si>
  <si>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</si>
  <si>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</si>
  <si>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</si>
  <si>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</si>
  <si>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</si>
  <si>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</si>
  <si>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</si>
  <si>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</si>
  <si>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</si>
  <si>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</si>
  <si>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</si>
  <si>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</si>
  <si>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</si>
  <si>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</si>
  <si>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</si>
  <si>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</si>
  <si>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</si>
  <si>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</si>
  <si>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</si>
  <si>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</si>
  <si>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</si>
  <si>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</si>
  <si>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</si>
  <si>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</si>
  <si>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</si>
  <si>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</si>
  <si>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</si>
  <si>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</si>
  <si>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</si>
  <si>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</si>
  <si>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</si>
  <si>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</si>
  <si>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</si>
  <si>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</si>
  <si>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</si>
  <si>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</si>
  <si>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</si>
  <si>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</si>
  <si>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</si>
  <si>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</si>
  <si>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</si>
  <si>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</si>
  <si>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</si>
  <si>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</si>
  <si>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</si>
  <si>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</si>
  <si>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</si>
  <si>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</si>
  <si>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</si>
  <si>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</si>
  <si>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</si>
  <si>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</si>
  <si>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</si>
  <si>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</si>
  <si>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</si>
  <si>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</si>
  <si>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</si>
  <si>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</si>
  <si>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</si>
  <si>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</si>
  <si>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</si>
  <si>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</si>
  <si>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</si>
  <si>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</si>
  <si>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</si>
  <si>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</si>
  <si>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</si>
  <si>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</si>
  <si>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</si>
  <si>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</si>
  <si>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</si>
  <si>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</si>
  <si>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</si>
  <si>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</si>
  <si>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</si>
  <si>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</si>
  <si>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</si>
  <si>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</si>
  <si>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</si>
  <si>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</si>
  <si>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</si>
  <si>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</si>
  <si>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</si>
  <si>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</si>
  <si>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</si>
  <si>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</si>
  <si>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</si>
  <si>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</si>
  <si>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</si>
  <si>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</si>
  <si>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</si>
  <si>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</si>
  <si>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</si>
  <si>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</si>
  <si>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</si>
  <si>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</si>
  <si>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</si>
  <si>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</si>
  <si>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</si>
  <si>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</si>
  <si>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</si>
  <si>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</si>
  <si>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</si>
  <si>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</si>
  <si>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</si>
  <si>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</si>
  <si>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</si>
  <si>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</si>
  <si>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</si>
  <si>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</si>
  <si>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</si>
  <si>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</si>
  <si>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</si>
  <si>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</si>
  <si>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</si>
  <si>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</si>
  <si>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</si>
  <si>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</si>
  <si>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</si>
  <si>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</si>
  <si>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</si>
  <si>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</si>
  <si>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</si>
  <si>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</si>
  <si>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</si>
  <si>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</si>
  <si>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</si>
  <si>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</si>
  <si>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</si>
  <si>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</si>
  <si>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</si>
  <si>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</si>
  <si>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</si>
  <si>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</si>
  <si>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</si>
  <si>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</si>
  <si>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</si>
  <si>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</si>
  <si>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</si>
  <si>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</si>
  <si>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</si>
  <si>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</si>
  <si>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</si>
  <si>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</si>
  <si>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</si>
  <si>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</si>
  <si>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</si>
  <si>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</si>
  <si>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</si>
  <si>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</si>
  <si>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</si>
  <si>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</si>
  <si>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</si>
  <si>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</si>
  <si>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</si>
  <si>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</si>
  <si>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</si>
  <si>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</si>
  <si>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</si>
  <si>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</si>
  <si>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</si>
  <si>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</si>
  <si>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</si>
  <si>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</si>
  <si>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</si>
  <si>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</si>
  <si>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</si>
  <si>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</si>
  <si>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</si>
  <si>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</si>
  <si>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</si>
  <si>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</si>
  <si>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</si>
  <si>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</si>
  <si>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</si>
  <si>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</si>
  <si>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</si>
  <si>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</si>
  <si>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</si>
  <si>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</si>
  <si>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</si>
  <si>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</si>
  <si>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</si>
  <si>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</si>
  <si>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</si>
  <si>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</si>
  <si>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</si>
  <si>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</si>
  <si>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</si>
  <si>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</si>
  <si>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</si>
  <si>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</si>
  <si>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</si>
  <si>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</si>
  <si>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</si>
  <si>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</si>
  <si>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</si>
  <si>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</si>
  <si>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</si>
  <si>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</si>
  <si>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</si>
  <si>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</si>
  <si>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</si>
  <si>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</si>
  <si>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</si>
  <si>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</si>
  <si>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</si>
  <si>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</si>
  <si>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</si>
  <si>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</si>
  <si>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</si>
  <si>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</si>
  <si>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</si>
  <si>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</si>
  <si>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</si>
  <si>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</si>
  <si>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</si>
  <si>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</si>
  <si>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</si>
  <si>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</si>
  <si>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</si>
  <si>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</si>
  <si>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</si>
  <si>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</si>
  <si>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</si>
  <si>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</si>
  <si>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</si>
  <si>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</si>
  <si>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</si>
  <si>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</si>
  <si>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</si>
  <si>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</si>
  <si>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</si>
  <si>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</si>
  <si>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</si>
  <si>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</si>
  <si>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</si>
  <si>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</si>
  <si>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</si>
  <si>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</si>
  <si>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</si>
  <si>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</si>
  <si>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</si>
  <si>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</si>
  <si>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</si>
  <si>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</si>
  <si>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</si>
  <si>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</si>
  <si>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</si>
  <si>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</si>
  <si>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</si>
  <si>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</si>
  <si>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</si>
  <si>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</si>
  <si>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</si>
  <si>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</si>
  <si>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</si>
  <si>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</si>
  <si>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</si>
  <si>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</si>
  <si>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</si>
  <si>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</si>
  <si>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</si>
  <si>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</si>
  <si>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</si>
  <si>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</si>
  <si>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</si>
  <si>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</si>
  <si>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</si>
  <si>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</si>
  <si>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</si>
  <si>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</si>
  <si>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</si>
  <si>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</si>
  <si>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</si>
  <si>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</si>
  <si>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</si>
  <si>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</si>
  <si>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</si>
  <si>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</si>
  <si>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</si>
  <si>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</si>
  <si>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</si>
  <si>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</si>
  <si>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</si>
  <si>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</si>
  <si>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</si>
  <si>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</si>
  <si>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</si>
  <si>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</si>
  <si>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</si>
  <si>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</si>
  <si>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</si>
  <si>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</si>
  <si>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</si>
  <si>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</si>
  <si>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</si>
  <si>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</si>
  <si>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</si>
  <si>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</si>
  <si>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</si>
  <si>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</si>
  <si>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</si>
  <si>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</si>
  <si>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</si>
  <si>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</si>
  <si>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</si>
  <si>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</si>
  <si>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</si>
  <si>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</si>
  <si>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</si>
  <si>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</si>
  <si>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</si>
  <si>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</si>
  <si>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</si>
  <si>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</si>
  <si>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</si>
  <si>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</si>
  <si>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</si>
  <si>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</si>
  <si>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</si>
  <si>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</si>
  <si>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</si>
  <si>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</si>
  <si>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</si>
  <si>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</si>
  <si>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</si>
  <si>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</si>
  <si>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</si>
  <si>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</si>
  <si>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</si>
  <si>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</si>
  <si>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</si>
  <si>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</si>
  <si>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</si>
  <si>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</si>
  <si>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</si>
  <si>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</si>
  <si>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</si>
  <si>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</si>
  <si>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</si>
  <si>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</si>
  <si>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</si>
  <si>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</si>
  <si>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</si>
  <si>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</si>
  <si>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</si>
  <si>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</si>
  <si>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</si>
  <si>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</si>
  <si>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</si>
  <si>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</si>
  <si>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</si>
  <si>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</si>
  <si>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</si>
  <si>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</si>
  <si>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</si>
  <si>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</si>
  <si>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</si>
  <si>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</si>
  <si>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</si>
  <si>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</si>
  <si>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</si>
  <si>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</si>
  <si>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</si>
  <si>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</si>
  <si>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</si>
  <si>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</si>
  <si>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</si>
  <si>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</si>
  <si>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</si>
  <si>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</si>
  <si>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</si>
  <si>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</si>
  <si>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</si>
  <si>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</si>
  <si>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</si>
  <si>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</si>
  <si>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</si>
  <si>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</si>
  <si>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</si>
  <si>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</si>
  <si>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</si>
  <si>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</si>
  <si>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</si>
  <si>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</si>
  <si>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</si>
  <si>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</si>
  <si>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</si>
  <si>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</si>
  <si>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</si>
  <si>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</si>
  <si>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</si>
  <si>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</si>
  <si>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</si>
  <si>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</si>
  <si>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</si>
  <si>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</si>
  <si>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</si>
  <si>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</si>
  <si>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</si>
  <si>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</si>
  <si>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</si>
  <si>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</si>
  <si>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</si>
  <si>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</si>
  <si>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</si>
  <si>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</si>
  <si>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</si>
  <si>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</si>
  <si>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</si>
  <si>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</si>
  <si>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</si>
  <si>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</si>
  <si>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</si>
  <si>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</si>
  <si>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</si>
  <si>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</si>
  <si>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</si>
  <si>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</si>
  <si>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</si>
  <si>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</si>
  <si>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</si>
  <si>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</si>
  <si>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</si>
  <si>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</si>
  <si>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</si>
  <si>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</si>
  <si>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</si>
  <si>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</si>
  <si>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</si>
  <si>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</si>
  <si>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</si>
  <si>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</si>
  <si>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</si>
  <si>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</si>
  <si>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</si>
  <si>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</si>
  <si>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</si>
  <si>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</si>
  <si>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</si>
  <si>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</si>
  <si>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</si>
  <si>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</si>
  <si>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</si>
  <si>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</si>
  <si>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</si>
  <si>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</si>
  <si>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</si>
  <si>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</si>
  <si>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</si>
  <si>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</si>
  <si>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</si>
  <si>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</si>
  <si>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</si>
  <si>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</si>
  <si>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</si>
  <si>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</si>
  <si>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</si>
  <si>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</si>
  <si>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</si>
  <si>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</si>
  <si>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</si>
  <si>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</si>
  <si>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</si>
  <si>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</si>
  <si>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</si>
  <si>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</si>
  <si>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</si>
  <si>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</si>
  <si>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</si>
  <si>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</si>
  <si>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</si>
  <si>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</si>
  <si>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</si>
  <si>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</si>
  <si>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</si>
  <si>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</si>
  <si>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</si>
  <si>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</si>
  <si>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</si>
  <si>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</si>
  <si>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</si>
  <si>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</si>
  <si>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</si>
  <si>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</si>
  <si>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</si>
  <si>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</si>
  <si>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</si>
  <si>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</si>
  <si>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</si>
  <si>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</si>
  <si>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</si>
  <si>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</si>
  <si>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</si>
  <si>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</si>
  <si>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</si>
  <si>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</si>
  <si>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</si>
  <si>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</si>
  <si>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</si>
  <si>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</si>
  <si>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</si>
  <si>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</si>
  <si>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</si>
  <si>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</si>
  <si>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</si>
  <si>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</si>
  <si>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</si>
  <si>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</si>
  <si>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</si>
  <si>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</si>
  <si>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</si>
  <si>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</si>
  <si>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</si>
  <si>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</si>
  <si>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</si>
  <si>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</si>
  <si>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</si>
  <si>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</si>
  <si>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</si>
  <si>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</si>
  <si>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</si>
  <si>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</si>
  <si>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</si>
  <si>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</si>
  <si>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</si>
  <si>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</si>
  <si>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</si>
  <si>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</si>
  <si>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</si>
  <si>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</si>
  <si>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</si>
  <si>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</si>
  <si>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</si>
  <si>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</si>
  <si>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</si>
  <si>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</si>
  <si>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</si>
  <si>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</si>
  <si>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</si>
  <si>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</si>
  <si>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</si>
  <si>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</si>
  <si>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</si>
  <si>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</si>
  <si>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</si>
  <si>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</si>
  <si>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</si>
  <si>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</si>
  <si>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</si>
  <si>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</si>
  <si>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</si>
  <si>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</si>
  <si>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</si>
  <si>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</si>
  <si>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</si>
  <si>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</si>
  <si>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</si>
  <si>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</si>
  <si>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</si>
  <si>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</si>
  <si>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</si>
  <si>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</si>
  <si>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</si>
  <si>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</si>
  <si>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</si>
  <si>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</si>
  <si>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</si>
  <si>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</si>
  <si>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</si>
  <si>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</si>
  <si>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</si>
  <si>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</si>
  <si>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</si>
  <si>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</si>
  <si>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</si>
  <si>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</si>
  <si>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</si>
  <si>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</si>
  <si>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</si>
  <si>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</si>
  <si>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</si>
  <si>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</si>
  <si>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</si>
  <si>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</si>
  <si>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</si>
  <si>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</si>
  <si>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</si>
  <si>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</si>
  <si>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</si>
  <si>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</si>
  <si>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</si>
  <si>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</si>
  <si>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</si>
  <si>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</si>
  <si>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</si>
  <si>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</si>
  <si>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</si>
  <si>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</si>
  <si>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</si>
  <si>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</si>
  <si>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</si>
  <si>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</si>
  <si>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</si>
  <si>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</si>
  <si>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</si>
  <si>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</si>
  <si>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</si>
  <si>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</si>
  <si>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</si>
  <si>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</si>
  <si>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</si>
  <si>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</si>
  <si>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</si>
  <si>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</si>
  <si>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</si>
  <si>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</si>
  <si>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</si>
  <si>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</si>
  <si>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</si>
  <si>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</si>
  <si>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</si>
  <si>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</si>
  <si>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</si>
  <si>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</si>
  <si>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</si>
  <si>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</si>
  <si>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</si>
  <si>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</si>
  <si>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</si>
  <si>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</si>
  <si>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</si>
  <si>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</si>
  <si>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</si>
  <si>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</si>
  <si>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</si>
  <si>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</si>
  <si>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</si>
  <si>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</si>
  <si>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</si>
  <si>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</si>
  <si>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</si>
  <si>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</si>
  <si>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</si>
  <si>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</si>
  <si>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</si>
  <si>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</si>
  <si>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</si>
  <si>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</si>
  <si>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</si>
  <si>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</si>
  <si>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</si>
  <si>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</si>
  <si>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</si>
  <si>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</si>
  <si>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</si>
  <si>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</si>
  <si>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</si>
  <si>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</si>
  <si>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</si>
  <si>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</si>
  <si>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</si>
  <si>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</si>
  <si>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</si>
  <si>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</si>
  <si>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</si>
  <si>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</si>
  <si>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</si>
  <si>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</si>
  <si>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</si>
  <si>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</si>
  <si>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</si>
  <si>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</si>
  <si>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</si>
  <si>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</si>
  <si>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</si>
  <si>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</si>
  <si>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</si>
  <si>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</si>
  <si>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</si>
  <si>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</si>
  <si>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</si>
  <si>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</si>
  <si>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</si>
  <si>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</si>
  <si>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</si>
  <si>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</si>
  <si>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</si>
  <si>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</si>
  <si>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</si>
  <si>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</si>
  <si>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</si>
  <si>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</si>
  <si>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</si>
  <si>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</si>
  <si>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</si>
  <si>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</si>
  <si>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</si>
  <si>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</si>
  <si>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</si>
  <si>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</si>
  <si>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</si>
  <si>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</si>
  <si>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</si>
  <si>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</si>
  <si>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</si>
  <si>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</si>
  <si>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</si>
  <si>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</si>
  <si>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</si>
  <si>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</si>
  <si>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</si>
  <si>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</si>
  <si>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</si>
  <si>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</si>
  <si>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</si>
  <si>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</si>
  <si>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</si>
  <si>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</si>
  <si>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</si>
  <si>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</si>
  <si>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</si>
  <si>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</si>
  <si>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</si>
  <si>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</si>
  <si>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</si>
  <si>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</si>
  <si>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</si>
  <si>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</si>
  <si>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</si>
  <si>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</si>
  <si>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</si>
  <si>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</si>
  <si>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</si>
  <si>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</si>
  <si>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</si>
  <si>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</si>
  <si>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</si>
  <si>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</si>
  <si>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</si>
  <si>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</si>
  <si>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</si>
  <si>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</si>
  <si>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</si>
  <si>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</si>
  <si>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</si>
  <si>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</si>
  <si>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</si>
  <si>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</si>
  <si>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</si>
  <si>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</si>
  <si>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</si>
  <si>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</si>
  <si>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</si>
  <si>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</si>
  <si>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</si>
  <si>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</si>
  <si>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</si>
  <si>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</si>
  <si>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</si>
  <si>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</si>
  <si>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</si>
  <si>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</si>
  <si>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</si>
  <si>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</si>
  <si>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</si>
  <si>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</si>
  <si>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</si>
  <si>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</si>
  <si>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</si>
  <si>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</si>
  <si>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</si>
  <si>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</si>
  <si>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</si>
  <si>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</si>
  <si>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</si>
  <si>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</si>
  <si>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</si>
  <si>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</si>
  <si>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</si>
  <si>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</si>
  <si>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</si>
  <si>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</si>
  <si>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</si>
  <si>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</si>
  <si>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</si>
  <si>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</si>
  <si>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</si>
  <si>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</si>
  <si>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</si>
  <si>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</si>
  <si>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</si>
  <si>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</si>
  <si>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</si>
  <si>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</si>
  <si>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</si>
  <si>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</si>
  <si>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</si>
  <si>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</si>
  <si>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</si>
  <si>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</si>
  <si>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</si>
  <si>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</si>
  <si>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</si>
  <si>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</si>
  <si>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</si>
  <si>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</si>
  <si>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</si>
  <si>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</si>
  <si>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</si>
  <si>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</si>
  <si>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</si>
  <si>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</si>
  <si>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</si>
  <si>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</si>
  <si>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</si>
  <si>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</si>
  <si>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</si>
  <si>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</si>
  <si>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</si>
  <si>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</si>
  <si>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</si>
  <si>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</si>
  <si>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</si>
  <si>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</si>
  <si>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</si>
  <si>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</si>
  <si>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</si>
  <si>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</si>
  <si>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</si>
  <si>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</si>
  <si>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</si>
  <si>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</si>
  <si>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</si>
  <si>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</si>
  <si>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</si>
  <si>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</si>
  <si>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</si>
  <si>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</si>
  <si>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</si>
  <si>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</si>
  <si>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</si>
  <si>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</si>
  <si>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</si>
  <si>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</si>
  <si>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</si>
  <si>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</si>
  <si>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</si>
  <si>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</si>
  <si>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</si>
  <si>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</si>
  <si>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</si>
  <si>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</si>
  <si>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</si>
  <si>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</si>
  <si>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</si>
  <si>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</si>
  <si>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</si>
  <si>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</si>
  <si>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</si>
  <si>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</si>
  <si>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</si>
  <si>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</si>
  <si>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</si>
  <si>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</si>
  <si>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</si>
  <si>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</si>
  <si>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</si>
  <si>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</si>
  <si>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</si>
  <si>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</si>
  <si>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</si>
  <si>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</si>
  <si>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</si>
  <si>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</si>
  <si>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</si>
  <si>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</si>
  <si>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</si>
  <si>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</si>
  <si>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</si>
  <si>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</si>
  <si>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</si>
  <si>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</si>
  <si>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</si>
  <si>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</si>
  <si>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</si>
  <si>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</si>
  <si>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</si>
  <si>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</si>
  <si>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</si>
  <si>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</si>
  <si>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</si>
  <si>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</si>
  <si>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</si>
  <si>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</si>
  <si>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</si>
  <si>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</si>
  <si>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</si>
  <si>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</si>
  <si>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</si>
  <si>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</si>
  <si>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</si>
  <si>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</si>
  <si>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</si>
  <si>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</si>
  <si>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</si>
  <si>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</si>
  <si>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</si>
  <si>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</si>
  <si>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</si>
  <si>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</si>
  <si>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</si>
  <si>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</si>
  <si>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</si>
  <si>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</si>
  <si>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</si>
  <si>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</si>
  <si>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</si>
  <si>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</si>
  <si>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</si>
  <si>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</si>
  <si>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</si>
  <si>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</si>
  <si>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</si>
  <si>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</si>
  <si>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</si>
  <si>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</si>
  <si>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</si>
  <si>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</si>
  <si>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</si>
  <si>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</si>
  <si>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</si>
  <si>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</si>
  <si>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</si>
  <si>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</si>
  <si>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</si>
  <si>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</si>
  <si>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</si>
  <si>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</si>
  <si>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</si>
  <si>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</si>
  <si>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</si>
  <si>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</si>
  <si>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</si>
  <si>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</si>
  <si>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</si>
  <si>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</si>
  <si>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</si>
  <si>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</si>
  <si>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</si>
  <si>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</si>
  <si>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</si>
  <si>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</si>
  <si>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</si>
  <si>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</si>
  <si>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</si>
  <si>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</si>
  <si>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</si>
  <si>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</si>
  <si>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</si>
  <si>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</si>
  <si>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</si>
  <si>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</si>
  <si>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</si>
  <si>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</si>
  <si>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</si>
  <si>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</si>
  <si>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</si>
  <si>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</si>
  <si>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</si>
  <si>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</si>
  <si>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</si>
  <si>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</si>
  <si>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</si>
  <si>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</si>
  <si>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</si>
  <si>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</si>
  <si>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</si>
  <si>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</si>
  <si>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</si>
  <si>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</si>
  <si>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</si>
  <si>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</si>
  <si>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</si>
  <si>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</si>
  <si>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</si>
  <si>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</si>
  <si>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</si>
  <si>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</si>
  <si>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</si>
  <si>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</si>
  <si>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</si>
  <si>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</si>
  <si>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</si>
  <si>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</si>
  <si>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</si>
  <si>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</si>
  <si>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</si>
  <si>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</si>
  <si>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</si>
  <si>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</si>
  <si>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</si>
  <si>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</si>
  <si>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</si>
  <si>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</si>
  <si>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</si>
  <si>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</si>
  <si>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</si>
  <si>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</si>
  <si>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</si>
  <si>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</si>
  <si>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</si>
  <si>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</si>
  <si>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</si>
  <si>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</si>
  <si>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</si>
  <si>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</si>
  <si>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</si>
  <si>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</si>
  <si>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</si>
  <si>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</si>
  <si>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</si>
  <si>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</si>
  <si>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</si>
  <si>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</si>
  <si>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</si>
  <si>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</si>
  <si>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</si>
  <si>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</si>
  <si>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</si>
  <si>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</si>
  <si>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</si>
  <si>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</si>
  <si>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</si>
  <si>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</si>
  <si>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</si>
  <si>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</si>
  <si>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</si>
  <si>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</si>
  <si>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</si>
  <si>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</si>
  <si>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</si>
  <si>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</si>
  <si>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</si>
  <si>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</si>
  <si>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</si>
  <si>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</si>
  <si>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</si>
  <si>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</si>
  <si>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</si>
  <si>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</si>
  <si>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</si>
  <si>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</si>
  <si>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</si>
  <si>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</si>
  <si>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</si>
  <si>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</si>
  <si>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</si>
  <si>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</si>
  <si>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</si>
  <si>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</si>
  <si>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</si>
  <si>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</si>
  <si>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</si>
  <si>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</si>
  <si>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</si>
  <si>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</si>
  <si>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</si>
  <si>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</si>
  <si>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</si>
  <si>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</si>
  <si>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</si>
  <si>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</si>
  <si>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</si>
  <si>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</si>
  <si>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</si>
  <si>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</si>
  <si>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</si>
  <si>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</si>
  <si>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</si>
  <si>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</si>
  <si>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</si>
  <si>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</si>
  <si>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</si>
  <si>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</si>
  <si>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</si>
  <si>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</si>
  <si>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</si>
  <si>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</si>
  <si>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</si>
  <si>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</si>
  <si>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</si>
  <si>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</si>
  <si>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</si>
  <si>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</si>
  <si>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</si>
  <si>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</si>
  <si>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</si>
  <si>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</si>
  <si>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</si>
  <si>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</si>
  <si>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</si>
  <si>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</si>
  <si>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</si>
  <si>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</si>
  <si>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</si>
  <si>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</si>
  <si>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</si>
  <si>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</si>
  <si>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</si>
  <si>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</si>
  <si>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</si>
  <si>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</si>
  <si>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</si>
  <si>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</si>
  <si>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</si>
  <si>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</si>
  <si>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</si>
  <si>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</si>
  <si>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</si>
  <si>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</si>
  <si>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</si>
  <si>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</si>
  <si>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</si>
  <si>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</si>
  <si>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</si>
  <si>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</si>
  <si>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</si>
  <si>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</si>
  <si>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</si>
  <si>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</si>
  <si>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</si>
  <si>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</si>
  <si>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</si>
  <si>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</si>
  <si>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</si>
  <si>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</si>
  <si>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</si>
  <si>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</si>
  <si>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</si>
  <si>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</si>
  <si>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</si>
  <si>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</si>
  <si>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</si>
  <si>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</si>
  <si>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</si>
  <si>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</si>
  <si>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</si>
  <si>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</si>
  <si>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</si>
  <si>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</si>
  <si>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</si>
  <si>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</si>
  <si>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</si>
  <si>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</si>
  <si>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</si>
  <si>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</si>
  <si>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</si>
  <si>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</si>
  <si>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</si>
  <si>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</si>
  <si>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</si>
  <si>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</si>
  <si>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</si>
  <si>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</si>
  <si>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</si>
  <si>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</si>
  <si>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</si>
  <si>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</si>
  <si>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</si>
  <si>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</si>
  <si>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</si>
  <si>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</si>
  <si>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</si>
  <si>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</si>
  <si>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</si>
  <si>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</si>
  <si>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</si>
  <si>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</si>
  <si>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</si>
  <si>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</si>
  <si>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</si>
  <si>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</si>
  <si>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</si>
  <si>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</si>
  <si>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</si>
  <si>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</si>
  <si>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</si>
  <si>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</si>
  <si>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</si>
  <si>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</si>
  <si>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</si>
  <si>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</si>
  <si>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</si>
  <si>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</si>
  <si>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</si>
  <si>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</si>
  <si>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</si>
  <si>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</si>
  <si>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</si>
  <si>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</si>
  <si>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</si>
  <si>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</si>
  <si>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</si>
  <si>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</si>
  <si>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</si>
  <si>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</si>
  <si>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</si>
  <si>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</si>
  <si>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</si>
  <si>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</si>
  <si>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</si>
  <si>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</si>
  <si>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</si>
  <si>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</si>
  <si>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</si>
  <si>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</si>
  <si>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</si>
  <si>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</si>
  <si>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</si>
  <si>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</si>
  <si>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</si>
  <si>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</si>
  <si>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</si>
  <si>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</si>
  <si>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</si>
  <si>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</si>
  <si>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</si>
  <si>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</si>
  <si>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</si>
  <si>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</si>
  <si>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</si>
  <si>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</si>
  <si>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</si>
  <si>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</si>
  <si>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</si>
  <si>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</si>
  <si>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</si>
  <si>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</si>
  <si>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</si>
  <si>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</si>
  <si>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</si>
  <si>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</si>
  <si>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</si>
  <si>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</si>
  <si>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</si>
  <si>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</si>
  <si>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</si>
  <si>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</si>
  <si>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</si>
  <si>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</si>
  <si>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</si>
  <si>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</si>
  <si>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</si>
  <si>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</si>
  <si>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</si>
  <si>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</si>
  <si>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</si>
  <si>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</si>
  <si>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</si>
  <si>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</si>
  <si>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</si>
  <si>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</si>
  <si>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</si>
  <si>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</si>
  <si>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</si>
  <si>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</si>
  <si>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</si>
  <si>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</si>
  <si>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</si>
  <si>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</si>
  <si>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</si>
  <si>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</si>
  <si>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</si>
  <si>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</si>
  <si>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</si>
  <si>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</si>
  <si>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</si>
  <si>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</si>
  <si>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</si>
  <si>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</si>
  <si>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</si>
  <si>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</si>
  <si>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</si>
  <si>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</si>
  <si>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</si>
  <si>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</si>
  <si>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</si>
  <si>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</si>
  <si>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</si>
  <si>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</si>
  <si>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</si>
  <si>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</si>
  <si>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</si>
  <si>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</si>
  <si>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</si>
  <si>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</si>
  <si>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</si>
  <si>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</si>
  <si>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</si>
  <si>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</si>
  <si>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</si>
  <si>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</si>
  <si>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</si>
  <si>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</si>
  <si>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</si>
  <si>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</si>
  <si>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</si>
  <si>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</si>
  <si>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</si>
  <si>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</si>
  <si>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</si>
  <si>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</si>
  <si>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</si>
  <si>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</si>
  <si>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</si>
  <si>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</si>
  <si>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</si>
  <si>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</si>
  <si>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</si>
  <si>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</si>
  <si>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</si>
  <si>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</si>
  <si>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</si>
  <si>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</si>
  <si>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</si>
  <si>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</si>
  <si>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</si>
  <si>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</si>
  <si>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</si>
  <si>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</si>
  <si>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</si>
  <si>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</si>
  <si>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</si>
  <si>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</si>
  <si>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</si>
  <si>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</si>
  <si>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</si>
  <si>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</si>
  <si>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</si>
  <si>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</si>
  <si>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</si>
  <si>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</si>
  <si>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</si>
  <si>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</si>
  <si>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</si>
  <si>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</si>
  <si>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</si>
  <si>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</si>
  <si>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</si>
  <si>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</si>
  <si>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</si>
  <si>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</si>
  <si>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</si>
  <si>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</si>
  <si>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</si>
  <si>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</si>
  <si>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</si>
  <si>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</si>
  <si>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</si>
  <si>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</si>
  <si>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</si>
  <si>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</si>
  <si>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</si>
  <si>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</si>
  <si>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</si>
  <si>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</si>
  <si>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</si>
  <si>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</si>
  <si>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</si>
  <si>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</si>
  <si>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</si>
  <si>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</si>
  <si>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</si>
  <si>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</si>
  <si>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</si>
  <si>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</si>
  <si>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</si>
  <si>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</si>
  <si>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</si>
  <si>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</si>
  <si>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</si>
  <si>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</si>
  <si>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</si>
  <si>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</si>
  <si>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</si>
  <si>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</si>
  <si>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</si>
  <si>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</si>
  <si>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</si>
  <si>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</si>
  <si>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</si>
  <si>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</si>
  <si>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</si>
  <si>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</si>
  <si>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</si>
  <si>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</si>
  <si>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</si>
  <si>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</si>
  <si>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</si>
  <si>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</si>
  <si>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</si>
  <si>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</si>
  <si>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</si>
  <si>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</si>
  <si>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</si>
  <si>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</si>
  <si>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</si>
  <si>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</si>
  <si>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</si>
  <si>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</si>
  <si>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</si>
  <si>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</si>
  <si>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</si>
  <si>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</si>
  <si>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</si>
  <si>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</si>
  <si>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</si>
  <si>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</si>
  <si>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</si>
  <si>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</si>
  <si>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</si>
  <si>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</si>
  <si>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</si>
  <si>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</si>
  <si>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</si>
  <si>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</si>
  <si>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</si>
  <si>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</si>
  <si>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</si>
  <si>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</si>
  <si>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</si>
  <si>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</si>
  <si>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</si>
  <si>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</si>
  <si>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</si>
  <si>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</si>
  <si>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</si>
  <si>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</si>
  <si>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</si>
  <si>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</si>
  <si>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</si>
  <si>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</si>
  <si>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</si>
  <si>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</si>
  <si>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</si>
  <si>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</si>
  <si>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</si>
  <si>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</si>
  <si>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</si>
  <si>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</si>
  <si>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</si>
  <si>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</si>
  <si>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</si>
  <si>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</si>
  <si>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</si>
  <si>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</si>
  <si>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</si>
  <si>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</si>
  <si>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</si>
  <si>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</si>
  <si>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</si>
  <si>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</si>
  <si>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</si>
  <si>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</si>
  <si>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</si>
  <si>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</si>
  <si>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</si>
  <si>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</si>
  <si>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</si>
  <si>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</si>
  <si>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</si>
  <si>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</si>
  <si>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</si>
  <si>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</si>
  <si>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</si>
  <si>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</si>
  <si>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</si>
  <si>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</si>
  <si>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</si>
  <si>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</si>
  <si>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</si>
  <si>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</si>
  <si>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</si>
  <si>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</si>
  <si>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</si>
  <si>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</si>
  <si>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</si>
  <si>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</si>
  <si>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</si>
  <si>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</si>
  <si>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</si>
  <si>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</si>
  <si>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</si>
  <si>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</si>
  <si>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</si>
  <si>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</si>
  <si>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</si>
  <si>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</si>
  <si>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</si>
  <si>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</si>
  <si>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</si>
  <si>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</si>
  <si>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</si>
  <si>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</si>
  <si>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</si>
  <si>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</si>
  <si>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</si>
  <si>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</si>
  <si>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</si>
  <si>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</si>
  <si>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</si>
  <si>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</si>
  <si>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</si>
  <si>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</si>
  <si>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</si>
  <si>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</si>
  <si>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</si>
  <si>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</si>
  <si>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</si>
  <si>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</si>
  <si>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</si>
  <si>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</si>
  <si>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</si>
  <si>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</si>
  <si>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</si>
  <si>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</si>
  <si>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</si>
  <si>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</si>
  <si>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</si>
  <si>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</si>
  <si>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</si>
  <si>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</si>
  <si>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</si>
  <si>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</si>
  <si>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</si>
  <si>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</si>
  <si>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</si>
  <si>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</si>
  <si>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</si>
  <si>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</si>
  <si>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</si>
  <si>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</si>
  <si>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</si>
  <si>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</si>
  <si>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</si>
  <si>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</si>
  <si>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</si>
  <si>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</si>
  <si>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</si>
  <si>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</si>
  <si>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</si>
  <si>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</si>
  <si>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</si>
  <si>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</si>
  <si>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</si>
  <si>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</si>
  <si>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</si>
  <si>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</si>
  <si>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</si>
  <si>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</si>
  <si>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</si>
  <si>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</si>
  <si>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</si>
  <si>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</si>
  <si>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</si>
  <si>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</si>
  <si>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</si>
  <si>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</si>
  <si>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</si>
  <si>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</si>
  <si>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</si>
  <si>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</si>
  <si>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</si>
  <si>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</si>
  <si>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</si>
  <si>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</si>
  <si>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</si>
  <si>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</si>
  <si>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</si>
  <si>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</si>
  <si>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</si>
  <si>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</si>
  <si>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</si>
  <si>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</si>
  <si>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</si>
  <si>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</si>
  <si>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</si>
  <si>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</si>
  <si>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</si>
  <si>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</si>
  <si>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</si>
  <si>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</si>
  <si>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</si>
  <si>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</si>
  <si>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</si>
  <si>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</si>
  <si>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</si>
  <si>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</si>
  <si>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</si>
  <si>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</si>
  <si>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</si>
  <si>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</si>
  <si>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</si>
  <si>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</si>
  <si>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</si>
  <si>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</si>
  <si>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</si>
  <si>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</si>
  <si>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</si>
  <si>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</si>
  <si>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</si>
  <si>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</si>
  <si>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</si>
  <si>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</si>
  <si>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</si>
  <si>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</si>
  <si>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</si>
  <si>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</si>
  <si>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</si>
  <si>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</si>
  <si>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</si>
  <si>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</si>
  <si>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</si>
  <si>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</si>
  <si>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</si>
  <si>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</si>
  <si>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</si>
  <si>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</si>
  <si>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</si>
  <si>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</si>
  <si>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</si>
  <si>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</si>
  <si>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</si>
  <si>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</si>
  <si>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</si>
  <si>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</si>
  <si>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</si>
  <si>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</si>
  <si>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</si>
  <si>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</si>
  <si>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</si>
  <si>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</si>
  <si>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</si>
  <si>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</si>
  <si>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</si>
  <si>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</si>
  <si>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</si>
  <si>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</si>
  <si>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</si>
  <si>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</si>
  <si>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</si>
  <si>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</si>
  <si>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</si>
  <si>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</si>
  <si>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</si>
  <si>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</si>
  <si>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</si>
  <si>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</si>
  <si>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</si>
  <si>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</si>
  <si>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</si>
  <si>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</si>
  <si>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</si>
  <si>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</si>
  <si>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</si>
  <si>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</si>
  <si>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</si>
  <si>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</si>
  <si>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</si>
  <si>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</si>
  <si>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</si>
  <si>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</si>
  <si>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</si>
  <si>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</si>
  <si>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</si>
  <si>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</si>
  <si>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</si>
  <si>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</si>
  <si>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</si>
  <si>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</si>
  <si>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</si>
  <si>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</si>
  <si>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</si>
  <si>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</si>
  <si>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</si>
  <si>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</si>
  <si>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</si>
  <si>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</si>
  <si>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</si>
  <si>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</si>
  <si>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</si>
  <si>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</si>
  <si>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</si>
  <si>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</si>
  <si>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</si>
  <si>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</si>
  <si>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</si>
  <si>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</si>
  <si>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</si>
  <si>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</si>
  <si>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</si>
  <si>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</si>
  <si>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</si>
  <si>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</si>
  <si>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</si>
  <si>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</si>
  <si>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</si>
  <si>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</si>
  <si>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</si>
  <si>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</si>
  <si>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</si>
  <si>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</si>
  <si>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</si>
  <si>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</si>
  <si>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</si>
  <si>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</si>
  <si>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</si>
  <si>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</si>
  <si>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</si>
  <si>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</si>
  <si>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</si>
  <si>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</si>
  <si>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</si>
  <si>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</si>
  <si>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</si>
  <si>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</si>
  <si>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</si>
  <si>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</si>
  <si>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</si>
  <si>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</si>
  <si>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</si>
  <si>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</si>
  <si>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</si>
  <si>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</si>
  <si>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</si>
  <si>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</si>
  <si>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</si>
  <si>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</si>
  <si>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</si>
  <si>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</si>
  <si>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</si>
  <si>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</si>
  <si>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</si>
  <si>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</si>
  <si>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</si>
  <si>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</si>
  <si>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</si>
  <si>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</si>
  <si>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</si>
  <si>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</si>
  <si>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</si>
  <si>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</si>
  <si>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</si>
  <si>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</si>
  <si>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</si>
  <si>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</si>
  <si>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</si>
  <si>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</si>
  <si>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</si>
  <si>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</si>
  <si>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</si>
  <si>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</si>
  <si>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</si>
  <si>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</si>
  <si>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</si>
  <si>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</si>
  <si>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</si>
  <si>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</si>
  <si>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</si>
  <si>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</si>
  <si>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</si>
  <si>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</si>
  <si>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</si>
  <si>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</si>
  <si>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</si>
  <si>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</si>
  <si>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</si>
  <si>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</si>
  <si>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</si>
  <si>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</si>
  <si>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</si>
  <si>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</si>
  <si>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</si>
  <si>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</si>
  <si>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</si>
  <si>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</si>
  <si>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</si>
  <si>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</si>
  <si>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</si>
  <si>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</si>
  <si>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</si>
  <si>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</si>
  <si>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</si>
  <si>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</si>
  <si>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</si>
  <si>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</si>
  <si>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</si>
  <si>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</si>
  <si>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</si>
  <si>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</si>
  <si>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</si>
  <si>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</si>
  <si>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</si>
  <si>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</si>
  <si>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</si>
  <si>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</si>
  <si>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</si>
  <si>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</si>
  <si>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</si>
  <si>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</si>
  <si>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</si>
  <si>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</si>
  <si>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</si>
  <si>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</si>
  <si>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</si>
  <si>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</si>
  <si>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</si>
  <si>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</si>
  <si>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</si>
  <si>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</si>
  <si>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</si>
  <si>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</si>
  <si>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</si>
  <si>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</si>
  <si>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</si>
  <si>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</si>
  <si>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</si>
  <si>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</si>
  <si>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</si>
  <si>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</si>
  <si>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</si>
  <si>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</si>
  <si>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</si>
  <si>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</si>
  <si>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</si>
  <si>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</si>
  <si>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</si>
  <si>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</si>
  <si>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</si>
  <si>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</si>
  <si>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</si>
  <si>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</si>
  <si>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</si>
  <si>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</si>
  <si>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</si>
  <si>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</si>
  <si>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</si>
  <si>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</si>
  <si>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</si>
  <si>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</si>
  <si>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</si>
  <si>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</si>
  <si>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</si>
  <si>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</si>
  <si>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</si>
  <si>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</si>
  <si>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</si>
  <si>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</si>
  <si>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</si>
  <si>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</si>
  <si>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</si>
  <si>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</si>
  <si>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</si>
  <si>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</si>
  <si>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</si>
  <si>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</si>
  <si>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</si>
  <si>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</si>
  <si>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</si>
  <si>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</si>
  <si>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</si>
  <si>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</si>
  <si>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</si>
  <si>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</si>
  <si>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</si>
  <si>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</si>
  <si>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</si>
  <si>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</si>
  <si>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</si>
  <si>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</si>
  <si>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</si>
  <si>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</si>
  <si>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</si>
  <si>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</si>
  <si>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</si>
  <si>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</si>
  <si>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</si>
  <si>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</si>
  <si>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</si>
  <si>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</si>
  <si>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</si>
  <si>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</si>
  <si>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</si>
  <si>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</si>
  <si>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</si>
  <si>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</si>
  <si>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</si>
  <si>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</si>
  <si>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</si>
  <si>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</si>
  <si>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</si>
  <si>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</si>
  <si>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</si>
  <si>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</si>
  <si>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</si>
  <si>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</si>
  <si>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</si>
  <si>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</si>
  <si>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</si>
  <si>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</si>
  <si>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</si>
  <si>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</si>
  <si>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</si>
  <si>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</si>
  <si>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</si>
  <si>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</si>
  <si>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</si>
  <si>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</si>
  <si>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</si>
  <si>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</si>
  <si>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</si>
  <si>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</si>
  <si>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</si>
  <si>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</si>
  <si>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</si>
  <si>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</si>
  <si>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</si>
  <si>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</si>
  <si>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</si>
  <si>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</si>
  <si>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</si>
  <si>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</si>
  <si>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</si>
  <si>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</si>
  <si>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</si>
  <si>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</si>
  <si>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</si>
  <si>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</si>
  <si>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</si>
  <si>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</si>
  <si>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</si>
  <si>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</si>
  <si>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</si>
  <si>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</si>
  <si>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</si>
  <si>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</si>
  <si>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</si>
  <si>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</si>
  <si>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</si>
  <si>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</si>
  <si>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</si>
  <si>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</si>
  <si>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</si>
  <si>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</si>
  <si>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</si>
  <si>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</si>
  <si>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</si>
  <si>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</si>
  <si>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</si>
  <si>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</si>
  <si>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</si>
  <si>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</si>
  <si>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</si>
  <si>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</si>
  <si>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</si>
  <si>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</si>
  <si>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</si>
  <si>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</si>
  <si>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</si>
  <si>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</si>
  <si>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</si>
  <si>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</si>
  <si>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</si>
  <si>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</si>
  <si>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</si>
  <si>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</si>
  <si>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</si>
  <si>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</si>
  <si>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</si>
  <si>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</si>
  <si>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</si>
  <si>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</si>
  <si>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</si>
  <si>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</si>
  <si>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</si>
  <si>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</si>
  <si>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</si>
  <si>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</si>
  <si>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</si>
  <si>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</si>
  <si>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</si>
  <si>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</si>
  <si>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</si>
  <si>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</si>
  <si>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</si>
  <si>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</si>
  <si>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</si>
  <si>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</si>
  <si>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</si>
  <si>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</si>
  <si>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</si>
  <si>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</si>
  <si>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</si>
  <si>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</si>
  <si>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</si>
  <si>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</si>
  <si>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</si>
  <si>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</si>
  <si>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</si>
  <si>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</si>
  <si>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</si>
  <si>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</si>
  <si>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</si>
  <si>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</si>
  <si>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</si>
  <si>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</si>
  <si>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</si>
  <si>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</si>
  <si>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</si>
  <si>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</si>
  <si>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</si>
  <si>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</si>
  <si>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</si>
  <si>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</si>
  <si>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</si>
  <si>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</si>
  <si>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</si>
  <si>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</si>
  <si>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</si>
  <si>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</si>
  <si>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</si>
  <si>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</si>
  <si>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</si>
  <si>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</si>
  <si>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</si>
  <si>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</si>
  <si>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</si>
  <si>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</si>
  <si>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</si>
  <si>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</si>
  <si>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</si>
  <si>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</si>
  <si>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</si>
  <si>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</si>
  <si>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</si>
  <si>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</si>
  <si>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</si>
  <si>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</si>
  <si>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</si>
  <si>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</si>
  <si>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</si>
  <si>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</si>
  <si>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</si>
  <si>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</si>
  <si>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</si>
  <si>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</si>
  <si>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</si>
  <si>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</si>
  <si>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</si>
  <si>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</si>
  <si>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</si>
  <si>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</si>
  <si>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</si>
  <si>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</si>
  <si>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</si>
  <si>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</si>
  <si>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</si>
  <si>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</si>
  <si>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</si>
  <si>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</si>
  <si>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</si>
  <si>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</si>
  <si>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</si>
  <si>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</si>
  <si>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</si>
  <si>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</si>
  <si>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</si>
  <si>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</si>
  <si>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</si>
  <si>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</si>
  <si>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</si>
  <si>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</si>
  <si>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</si>
  <si>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</si>
  <si>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</si>
  <si>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</si>
  <si>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</si>
  <si>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</si>
  <si>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</si>
  <si>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</si>
  <si>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</si>
  <si>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</si>
  <si>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</si>
  <si>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</si>
  <si>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</si>
  <si>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</si>
  <si>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</si>
  <si>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</si>
  <si>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</si>
  <si>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</si>
  <si>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</si>
  <si>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</si>
  <si>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</si>
  <si>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</si>
  <si>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</si>
  <si>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</si>
  <si>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</si>
  <si>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</si>
  <si>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</si>
  <si>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</si>
  <si>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</si>
  <si>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</si>
  <si>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</si>
  <si>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</si>
  <si>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</si>
  <si>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</si>
  <si>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</si>
  <si>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</si>
  <si>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</si>
  <si>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</si>
  <si>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</si>
  <si>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</si>
  <si>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</si>
  <si>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</si>
  <si>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</si>
  <si>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</si>
  <si>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</si>
  <si>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</si>
  <si>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</si>
  <si>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</si>
  <si>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</si>
  <si>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</si>
  <si>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</si>
  <si>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</si>
  <si>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</si>
  <si>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</si>
  <si>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</si>
  <si>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</si>
  <si>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</si>
  <si>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</si>
  <si>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</si>
  <si>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</si>
  <si>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</si>
  <si>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</si>
  <si>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</si>
  <si>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</si>
  <si>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</si>
  <si>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</si>
  <si>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</si>
  <si>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</si>
  <si>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</si>
  <si>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</si>
  <si>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</si>
  <si>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</si>
  <si>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</si>
  <si>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</si>
  <si>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</si>
  <si>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</si>
  <si>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</si>
  <si>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</si>
  <si>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</si>
  <si>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</si>
  <si>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</si>
  <si>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</si>
  <si>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</si>
  <si>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</si>
  <si>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</si>
  <si>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</si>
  <si>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</si>
  <si>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</si>
  <si>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</si>
  <si>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</si>
  <si>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</si>
  <si>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</si>
  <si>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</si>
  <si>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</si>
  <si>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</si>
  <si>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</si>
  <si>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</si>
  <si>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</si>
  <si>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</si>
  <si>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</si>
  <si>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</si>
  <si>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</si>
  <si>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</si>
  <si>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</si>
  <si>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</si>
  <si>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</si>
  <si>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</si>
  <si>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</si>
  <si>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</si>
  <si>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</si>
  <si>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</si>
  <si>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</si>
  <si>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</si>
  <si>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</si>
  <si>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</si>
  <si>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</si>
  <si>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</si>
  <si>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</si>
  <si>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</si>
  <si>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</si>
  <si>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</si>
  <si>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</si>
  <si>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</si>
  <si>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</si>
  <si>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</si>
  <si>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</si>
  <si>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</si>
  <si>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</si>
  <si>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</si>
  <si>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</si>
  <si>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</si>
  <si>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</si>
  <si>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</si>
  <si>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</si>
  <si>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</si>
  <si>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</si>
  <si>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</si>
  <si>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</si>
  <si>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</si>
  <si>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</si>
  <si>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</si>
  <si>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</si>
  <si>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</si>
  <si>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</si>
  <si>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</si>
  <si>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</si>
  <si>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</si>
  <si>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</si>
  <si>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</si>
  <si>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</si>
  <si>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</si>
  <si>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</si>
  <si>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</si>
  <si>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</si>
  <si>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</si>
  <si>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</si>
  <si>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</si>
  <si>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</si>
  <si>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</si>
  <si>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</si>
  <si>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</si>
  <si>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</si>
  <si>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</si>
  <si>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</si>
  <si>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</si>
  <si>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</si>
  <si>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</si>
  <si>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</si>
  <si>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</si>
  <si>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</si>
  <si>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</si>
  <si>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</si>
  <si>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</si>
  <si>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</si>
  <si>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</si>
  <si>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</si>
  <si>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</si>
  <si>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</si>
  <si>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</si>
  <si>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</si>
  <si>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</si>
  <si>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</si>
  <si>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</si>
  <si>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</si>
  <si>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</si>
  <si>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</si>
  <si>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</si>
  <si>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</si>
  <si>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</si>
  <si>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</si>
  <si>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</si>
  <si>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</si>
  <si>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</si>
  <si>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</si>
  <si>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</si>
  <si>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</si>
  <si>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</si>
  <si>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</si>
  <si>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</si>
  <si>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</si>
  <si>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</si>
  <si>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</si>
  <si>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</si>
  <si>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</si>
  <si>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</si>
  <si>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</si>
  <si>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</si>
  <si>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</si>
  <si>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</si>
  <si>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</si>
  <si>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</si>
  <si>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</si>
  <si>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</si>
  <si>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</si>
  <si>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</si>
  <si>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</si>
  <si>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</si>
  <si>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</si>
  <si>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</si>
  <si>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</si>
  <si>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</si>
  <si>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</si>
  <si>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</si>
  <si>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</si>
  <si>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</si>
  <si>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</si>
  <si>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</si>
  <si>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</si>
  <si>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</si>
  <si>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</si>
  <si>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</si>
  <si>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</si>
  <si>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</si>
  <si>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</si>
  <si>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</si>
  <si>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</si>
  <si>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</si>
  <si>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</si>
  <si>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</si>
  <si>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</si>
  <si>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</si>
  <si>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</si>
  <si>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</si>
  <si>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</si>
  <si>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</si>
  <si>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</si>
  <si>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</si>
  <si>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</si>
  <si>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</si>
  <si>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</si>
  <si>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</si>
  <si>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</si>
  <si>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</si>
  <si>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</si>
  <si>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</si>
  <si>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</si>
  <si>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</si>
  <si>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</si>
  <si>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</si>
  <si>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</si>
  <si>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</si>
  <si>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</si>
  <si>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</si>
  <si>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</si>
  <si>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</si>
  <si>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</si>
  <si>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</si>
  <si>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</si>
  <si>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</si>
  <si>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</si>
  <si>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</si>
  <si>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</si>
  <si>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</si>
  <si>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</si>
  <si>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</si>
  <si>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</si>
  <si>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</si>
  <si>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</si>
  <si>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</si>
  <si>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</si>
  <si>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</si>
  <si>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</si>
  <si>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</si>
  <si>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</si>
  <si>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</si>
  <si>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</si>
  <si>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</si>
  <si>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</si>
  <si>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</si>
  <si>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</si>
  <si>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</si>
  <si>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</si>
  <si>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</si>
  <si>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</si>
  <si>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</si>
  <si>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</si>
  <si>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</si>
  <si>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</si>
  <si>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</si>
  <si>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</si>
  <si>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</si>
  <si>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</si>
  <si>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</si>
  <si>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</si>
  <si>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</si>
  <si>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</si>
  <si>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</si>
  <si>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</si>
  <si>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</si>
  <si>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</si>
  <si>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</si>
  <si>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</si>
  <si>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</si>
  <si>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</si>
  <si>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</si>
  <si>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</si>
  <si>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</si>
  <si>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</si>
  <si>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</si>
  <si>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</si>
  <si>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</si>
  <si>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</si>
  <si>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</si>
  <si>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</si>
  <si>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</si>
  <si>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</si>
  <si>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</si>
  <si>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</si>
  <si>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</si>
  <si>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</si>
  <si>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</si>
  <si>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</si>
  <si>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</si>
  <si>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</si>
  <si>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</si>
  <si>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</si>
  <si>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</si>
  <si>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</si>
  <si>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</si>
  <si>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</si>
  <si>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</si>
  <si>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</si>
  <si>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</si>
  <si>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</si>
  <si>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</si>
  <si>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</si>
  <si>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</si>
  <si>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</si>
  <si>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</si>
  <si>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</si>
  <si>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</si>
  <si>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</si>
  <si>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</si>
  <si>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</si>
  <si>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</si>
  <si>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</si>
  <si>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</si>
  <si>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</si>
  <si>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</si>
  <si>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</si>
  <si>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</si>
  <si>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</si>
  <si>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</si>
  <si>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</si>
  <si>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</si>
  <si>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</si>
  <si>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</si>
  <si>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</si>
  <si>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</si>
  <si>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</si>
  <si>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</si>
  <si>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</si>
  <si>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</si>
  <si>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</si>
  <si>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</si>
  <si>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</si>
  <si>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</si>
  <si>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</si>
  <si>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</si>
  <si>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</si>
  <si>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</si>
  <si>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</si>
  <si>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</si>
  <si>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</si>
  <si>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</si>
  <si>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</si>
  <si>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</si>
  <si>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</si>
  <si>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</si>
  <si>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</si>
  <si>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</si>
  <si>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</si>
  <si>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</si>
  <si>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</si>
  <si>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</si>
  <si>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</si>
  <si>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</si>
  <si>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</si>
  <si>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</si>
  <si>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</si>
  <si>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</si>
  <si>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</si>
  <si>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</si>
  <si>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</si>
  <si>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</si>
  <si>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</si>
  <si>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</si>
  <si>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</si>
  <si>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</si>
  <si>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</si>
  <si>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</si>
  <si>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</si>
  <si>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</si>
  <si>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</si>
  <si>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</si>
  <si>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</si>
  <si>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</si>
  <si>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</si>
  <si>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</si>
  <si>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</si>
  <si>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</si>
  <si>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</si>
  <si>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</si>
  <si>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</si>
  <si>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</si>
  <si>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</si>
  <si>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</si>
  <si>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</si>
  <si>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</si>
  <si>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</si>
  <si>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</si>
  <si>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</si>
  <si>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</si>
  <si>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</si>
  <si>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</si>
  <si>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</si>
  <si>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</si>
  <si>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</si>
  <si>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</si>
  <si>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</si>
  <si>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</si>
  <si>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</si>
  <si>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</si>
  <si>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</si>
  <si>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</si>
  <si>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</si>
  <si>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</si>
  <si>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</si>
  <si>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</si>
  <si>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</si>
  <si>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</si>
  <si>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</si>
  <si>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</si>
  <si>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</si>
  <si>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</si>
  <si>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</si>
  <si>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</si>
  <si>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</si>
  <si>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</si>
  <si>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</si>
  <si>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</si>
  <si>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</si>
  <si>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</si>
  <si>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</si>
  <si>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</si>
  <si>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</si>
  <si>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</si>
  <si>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</si>
  <si>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</si>
  <si>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</si>
  <si>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</si>
  <si>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</si>
  <si>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</si>
  <si>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</si>
  <si>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</si>
  <si>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</si>
  <si>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</si>
  <si>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</si>
  <si>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</si>
  <si>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</si>
  <si>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</si>
  <si>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</si>
  <si>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</si>
  <si>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</si>
  <si>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</si>
  <si>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</si>
  <si>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</si>
  <si>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</si>
  <si>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</si>
  <si>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</si>
  <si>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</si>
  <si>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</si>
  <si>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</si>
  <si>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</si>
  <si>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</si>
  <si>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</si>
  <si>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</si>
  <si>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</si>
  <si>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</si>
  <si>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</si>
  <si>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</si>
  <si>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</si>
  <si>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</si>
  <si>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</si>
  <si>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</si>
  <si>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</si>
  <si>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</si>
  <si>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</si>
  <si>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</si>
  <si>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</si>
  <si>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</si>
  <si>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</si>
  <si>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</si>
  <si>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</si>
  <si>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</si>
  <si>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</si>
  <si>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</si>
  <si>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</si>
  <si>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</si>
  <si>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</si>
  <si>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</si>
  <si>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</si>
  <si>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</si>
  <si>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</si>
  <si>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</si>
  <si>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</si>
  <si>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</si>
  <si>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</si>
  <si>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</si>
  <si>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</si>
  <si>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</si>
  <si>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</si>
  <si>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</si>
  <si>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</si>
  <si>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</si>
  <si>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</si>
  <si>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</si>
  <si>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</si>
  <si>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</si>
  <si>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</si>
  <si>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</si>
  <si>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</si>
  <si>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</si>
  <si>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</si>
  <si>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</si>
  <si>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</si>
  <si>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</si>
  <si>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</si>
  <si>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</si>
  <si>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</si>
  <si>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</si>
  <si>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</si>
  <si>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</si>
  <si>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</si>
  <si>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</si>
  <si>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</si>
  <si>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</si>
  <si>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</si>
  <si>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</si>
  <si>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</si>
  <si>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</si>
  <si>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</si>
  <si>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</si>
  <si>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</si>
  <si>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</si>
  <si>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</si>
  <si>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</si>
  <si>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</si>
  <si>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</si>
  <si>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</si>
  <si>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</si>
  <si>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</si>
  <si>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</si>
  <si>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</si>
  <si>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</si>
  <si>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</si>
  <si>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</si>
  <si>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</si>
  <si>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</si>
  <si>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</si>
  <si>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</si>
  <si>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</si>
  <si>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</si>
  <si>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</si>
  <si>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</si>
  <si>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</si>
  <si>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</si>
  <si>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</si>
  <si>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</si>
  <si>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</si>
  <si>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</si>
  <si>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</si>
  <si>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</si>
  <si>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</si>
  <si>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</si>
  <si>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</si>
  <si>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</si>
  <si>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</si>
  <si>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</si>
  <si>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</si>
  <si>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</si>
  <si>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</si>
  <si>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</si>
  <si>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</si>
  <si>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</si>
  <si>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</si>
  <si>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</si>
  <si>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</si>
  <si>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</si>
  <si>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</si>
  <si>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</si>
  <si>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</si>
  <si>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</si>
  <si>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</si>
  <si>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</si>
  <si>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</si>
  <si>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</si>
  <si>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</si>
  <si>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</si>
  <si>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</si>
  <si>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</si>
  <si>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</si>
  <si>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</si>
  <si>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</si>
  <si>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</si>
  <si>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</si>
  <si>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</si>
  <si>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</si>
  <si>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</si>
  <si>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</si>
  <si>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</si>
  <si>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</si>
  <si>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</si>
  <si>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</si>
  <si>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</si>
  <si>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</si>
  <si>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</si>
  <si>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</si>
  <si>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</si>
  <si>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</si>
  <si>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</si>
  <si>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</si>
  <si>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</si>
  <si>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</si>
  <si>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</si>
  <si>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</si>
  <si>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</si>
  <si>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</si>
  <si>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</si>
  <si>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</si>
  <si>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</si>
  <si>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</si>
  <si>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</si>
  <si>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</si>
  <si>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</si>
  <si>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</si>
  <si>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</si>
  <si>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</si>
  <si>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</si>
  <si>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</si>
  <si>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</si>
  <si>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</si>
  <si>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</si>
  <si>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</si>
  <si>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</si>
  <si>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</si>
  <si>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</si>
  <si>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</si>
  <si>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</si>
  <si>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</si>
  <si>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</si>
  <si>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</si>
  <si>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</si>
  <si>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</si>
  <si>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</si>
  <si>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</si>
  <si>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</si>
  <si>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</si>
  <si>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</si>
  <si>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</si>
  <si>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</si>
  <si>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</si>
  <si>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</si>
  <si>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</si>
  <si>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</si>
  <si>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</si>
  <si>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</si>
  <si>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</si>
  <si>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</si>
  <si>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</si>
  <si>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</si>
  <si>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</si>
  <si>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</si>
  <si>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</si>
  <si>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</si>
  <si>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</si>
  <si>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</si>
  <si>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</si>
  <si>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</si>
  <si>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</si>
  <si>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</si>
  <si>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</si>
  <si>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</si>
  <si>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</si>
  <si>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</si>
  <si>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</si>
  <si>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</si>
  <si>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</si>
  <si>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</si>
  <si>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</si>
  <si>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</si>
  <si>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</si>
  <si>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</si>
  <si>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</si>
  <si>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</si>
  <si>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</si>
  <si>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</si>
  <si>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</si>
  <si>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</si>
  <si>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</si>
  <si>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</si>
  <si>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</si>
  <si>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</si>
  <si>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</si>
  <si>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</si>
  <si>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</si>
  <si>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</si>
  <si>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</si>
  <si>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</si>
  <si>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</si>
  <si>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</si>
  <si>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</si>
  <si>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</si>
  <si>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</si>
  <si>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</si>
  <si>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</si>
  <si>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</si>
  <si>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</si>
  <si>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</si>
  <si>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</si>
  <si>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</si>
  <si>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</si>
  <si>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</si>
  <si>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</si>
  <si>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</si>
  <si>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</si>
  <si>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</si>
  <si>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</si>
  <si>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</si>
  <si>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</si>
  <si>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</si>
  <si>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</si>
  <si>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</si>
  <si>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</si>
  <si>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</si>
  <si>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</si>
  <si>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</si>
  <si>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</si>
  <si>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</si>
  <si>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</si>
  <si>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</si>
  <si>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</si>
  <si>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</si>
  <si>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</si>
  <si>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</si>
  <si>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</si>
  <si>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</si>
  <si>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</si>
  <si>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</si>
  <si>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</si>
  <si>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</si>
  <si>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</si>
  <si>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</si>
  <si>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</si>
  <si>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</si>
  <si>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</si>
  <si>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</si>
  <si>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</si>
  <si>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</si>
  <si>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</si>
  <si>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</si>
  <si>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</si>
  <si>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</si>
  <si>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</si>
  <si>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</si>
  <si>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</si>
  <si>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</si>
  <si>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</si>
  <si>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</si>
  <si>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</si>
  <si>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</si>
  <si>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</si>
  <si>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</si>
  <si>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</si>
  <si>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</si>
  <si>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</si>
  <si>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</si>
  <si>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</si>
  <si>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</si>
  <si>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</si>
  <si>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</si>
  <si>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</si>
  <si>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</si>
  <si>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</si>
  <si>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</si>
  <si>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</si>
  <si>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</si>
  <si>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</si>
  <si>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</si>
  <si>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</si>
  <si>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</si>
  <si>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</si>
  <si>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</si>
  <si>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</si>
  <si>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</si>
  <si>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</si>
  <si>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</si>
  <si>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</si>
  <si>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</si>
  <si>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</si>
  <si>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</si>
  <si>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</si>
  <si>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</si>
  <si>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</si>
  <si>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</si>
  <si>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</si>
  <si>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</si>
  <si>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</si>
  <si>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</si>
  <si>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</si>
  <si>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</si>
  <si>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</si>
  <si>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</si>
  <si>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</si>
  <si>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</si>
  <si>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</si>
  <si>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</si>
  <si>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</si>
  <si>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</si>
  <si>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</si>
  <si>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</si>
  <si>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</si>
  <si>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</si>
  <si>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</si>
  <si>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</si>
  <si>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</si>
  <si>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</si>
  <si>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</si>
  <si>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</si>
  <si>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</si>
  <si>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</si>
  <si>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</si>
  <si>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</si>
  <si>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</si>
  <si>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</si>
  <si>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</si>
  <si>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</si>
  <si>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</si>
  <si>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</si>
  <si>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</si>
  <si>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</si>
  <si>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</si>
  <si>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</si>
  <si>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</si>
  <si>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</si>
  <si>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</si>
  <si>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</si>
  <si>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</si>
  <si>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</si>
  <si>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</si>
  <si>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</si>
  <si>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</si>
  <si>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</si>
  <si>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</si>
  <si>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</si>
  <si>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</si>
  <si>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</si>
  <si>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</si>
  <si>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</si>
  <si>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</si>
  <si>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</si>
  <si>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</si>
  <si>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</si>
  <si>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</si>
  <si>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</si>
  <si>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</si>
  <si>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</si>
  <si>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</si>
  <si>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</si>
  <si>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</si>
  <si>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</si>
  <si>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</si>
  <si>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</si>
  <si>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</si>
  <si>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</si>
  <si>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</si>
  <si>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</si>
  <si>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</si>
  <si>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</si>
  <si>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</si>
  <si>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</si>
  <si>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</si>
  <si>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</si>
  <si>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</si>
  <si>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</si>
  <si>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</si>
  <si>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</si>
  <si>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</si>
  <si>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</si>
  <si>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</si>
  <si>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</si>
  <si>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</si>
  <si>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</si>
  <si>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</si>
  <si>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</si>
  <si>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</si>
  <si>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</si>
  <si>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</si>
  <si>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</si>
  <si>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</si>
  <si>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</si>
  <si>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</si>
  <si>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</si>
  <si>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</si>
  <si>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</si>
  <si>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</si>
  <si>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</si>
  <si>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</si>
  <si>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</si>
  <si>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</si>
  <si>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</si>
  <si>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</si>
  <si>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</si>
  <si>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</si>
  <si>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</si>
  <si>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</si>
  <si>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</si>
  <si>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</si>
  <si>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</si>
  <si>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</si>
  <si>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</si>
  <si>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</si>
  <si>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</si>
  <si>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</si>
  <si>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</si>
  <si>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</si>
  <si>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</si>
  <si>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</si>
  <si>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</si>
  <si>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</si>
  <si>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</si>
  <si>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</si>
  <si>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</si>
  <si>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</si>
  <si>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</si>
  <si>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</si>
  <si>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</si>
  <si>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</si>
  <si>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</si>
  <si>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</si>
  <si>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</si>
  <si>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</si>
  <si>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</si>
  <si>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</si>
  <si>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</si>
  <si>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</si>
  <si>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</si>
  <si>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</si>
  <si>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</si>
  <si>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</si>
  <si>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</si>
  <si>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</si>
  <si>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</si>
  <si>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</si>
  <si>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</si>
  <si>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</si>
  <si>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</si>
  <si>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</si>
  <si>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</si>
  <si>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</si>
  <si>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</si>
  <si>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</si>
  <si>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</si>
  <si>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</si>
  <si>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</si>
  <si>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</si>
  <si>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</si>
  <si>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</si>
  <si>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</si>
  <si>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</si>
  <si>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</si>
  <si>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</si>
  <si>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</si>
  <si>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</si>
  <si>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</si>
  <si>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</si>
  <si>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</si>
  <si>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</si>
  <si>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</si>
  <si>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</si>
  <si>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</si>
  <si>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</si>
  <si>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</si>
  <si>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</si>
  <si>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</si>
  <si>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</si>
  <si>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</si>
  <si>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</si>
  <si>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</si>
  <si>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</si>
  <si>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</si>
  <si>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</si>
  <si>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</si>
  <si>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</si>
  <si>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</si>
  <si>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</si>
  <si>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</si>
  <si>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</si>
  <si>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</si>
  <si>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</si>
  <si>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</si>
  <si>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</si>
  <si>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</si>
  <si>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</si>
  <si>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</si>
  <si>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</si>
  <si>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</si>
  <si>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</si>
  <si>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</si>
  <si>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</si>
  <si>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</si>
  <si>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</si>
  <si>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</si>
  <si>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</si>
  <si>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</si>
  <si>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</si>
  <si>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</si>
  <si>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</si>
  <si>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</si>
  <si>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</si>
  <si>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</si>
  <si>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</si>
  <si>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</si>
  <si>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</si>
  <si>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</si>
  <si>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</si>
  <si>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</si>
  <si>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</si>
  <si>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</si>
  <si>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</si>
  <si>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</si>
  <si>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</si>
  <si>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</si>
  <si>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</si>
  <si>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</si>
  <si>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</si>
  <si>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</si>
  <si>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</si>
  <si>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</si>
  <si>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</si>
  <si>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</si>
  <si>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</si>
  <si>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</si>
  <si>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</si>
  <si>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</si>
  <si>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</si>
  <si>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</si>
  <si>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</si>
  <si>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</si>
  <si>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</si>
  <si>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</si>
  <si>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</si>
  <si>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</si>
  <si>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</si>
  <si>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</si>
  <si>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</si>
  <si>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</si>
  <si>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</si>
  <si>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</si>
  <si>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</si>
  <si>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</si>
  <si>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</si>
  <si>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</si>
  <si>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</si>
  <si>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</si>
  <si>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</si>
  <si>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</si>
  <si>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</si>
  <si>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</si>
  <si>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</si>
  <si>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</si>
  <si>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</si>
  <si>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</si>
  <si>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</si>
  <si>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</si>
  <si>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</si>
  <si>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</si>
  <si>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</si>
  <si>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</si>
  <si>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</si>
  <si>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</si>
  <si>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</si>
  <si>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</si>
  <si>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</si>
  <si>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</si>
  <si>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</si>
  <si>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</si>
  <si>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</si>
  <si>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</si>
  <si>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</si>
  <si>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</si>
  <si>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</si>
  <si>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</si>
  <si>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</si>
  <si>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</si>
  <si>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</si>
  <si>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</si>
  <si>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</si>
  <si>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</si>
  <si>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</si>
  <si>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</si>
  <si>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</si>
  <si>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</si>
  <si>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</si>
  <si>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</si>
  <si>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</si>
  <si>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</si>
  <si>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</si>
  <si>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</si>
  <si>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</si>
  <si>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</si>
  <si>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</si>
  <si>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</si>
  <si>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</si>
  <si>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</si>
  <si>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</si>
  <si>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</si>
  <si>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</si>
  <si>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</si>
  <si>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</si>
  <si>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</si>
  <si>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</si>
  <si>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</si>
  <si>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</si>
  <si>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</si>
  <si>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</si>
  <si>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</si>
  <si>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</si>
  <si>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</si>
  <si>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</si>
  <si>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</si>
  <si>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</si>
  <si>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</si>
  <si>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</si>
  <si>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</si>
  <si>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</si>
  <si>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</si>
  <si>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</si>
  <si>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</si>
  <si>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</si>
  <si>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</si>
  <si>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</si>
  <si>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</si>
  <si>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</si>
  <si>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</si>
  <si>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</si>
  <si>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</si>
  <si>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</si>
  <si>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</si>
  <si>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</si>
  <si>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</si>
  <si>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</si>
  <si>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</si>
  <si>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</si>
  <si>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</si>
  <si>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</si>
  <si>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</si>
  <si>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</si>
  <si>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</si>
  <si>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</si>
  <si>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</si>
  <si>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</si>
  <si>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</si>
  <si>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</si>
  <si>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</si>
  <si>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</si>
  <si>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</si>
  <si>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</si>
  <si>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</si>
  <si>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</si>
  <si>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</si>
  <si>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</si>
  <si>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</si>
  <si>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</si>
  <si>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</si>
  <si>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</si>
  <si>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</si>
  <si>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</si>
  <si>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</si>
  <si>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</si>
  <si>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</si>
  <si>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</si>
  <si>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</si>
  <si>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</si>
  <si>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</si>
  <si>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</si>
  <si>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</si>
  <si>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</si>
  <si>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</si>
  <si>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</si>
  <si>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</si>
  <si>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</si>
  <si>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</si>
  <si>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</si>
  <si>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</si>
  <si>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</si>
  <si>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</si>
  <si>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</si>
  <si>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</si>
  <si>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</si>
  <si>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</si>
  <si>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</si>
  <si>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</si>
  <si>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</si>
  <si>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</si>
  <si>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</si>
  <si>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</si>
  <si>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</si>
  <si>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</si>
  <si>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</si>
  <si>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</si>
  <si>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</si>
  <si>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</si>
  <si>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</si>
  <si>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</si>
  <si>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</si>
  <si>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</si>
  <si>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</si>
  <si>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</si>
  <si>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</si>
  <si>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</si>
  <si>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</si>
  <si>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</si>
  <si>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</si>
  <si>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</si>
  <si>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</si>
  <si>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</si>
  <si>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</si>
  <si>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</si>
  <si>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</si>
  <si>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</si>
  <si>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</si>
  <si>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</si>
  <si>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</si>
  <si>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</si>
  <si>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</si>
  <si>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</si>
  <si>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</si>
  <si>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</si>
  <si>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</si>
  <si>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</si>
  <si>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</si>
  <si>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</si>
  <si>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</si>
  <si>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</si>
  <si>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</si>
  <si>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</si>
  <si>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</si>
  <si>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</si>
  <si>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</si>
  <si>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</si>
  <si>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</si>
  <si>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</si>
  <si>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</si>
  <si>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</si>
  <si>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</si>
  <si>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</si>
  <si>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</si>
  <si>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</si>
  <si>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</si>
  <si>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</si>
  <si>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</si>
  <si>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</si>
  <si>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</si>
  <si>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</si>
  <si>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</si>
  <si>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</si>
  <si>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</si>
  <si>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</si>
  <si>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</si>
  <si>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</si>
  <si>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</si>
  <si>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</si>
  <si>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</si>
  <si>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</si>
  <si>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</si>
  <si>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</si>
  <si>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</si>
  <si>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</si>
  <si>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</si>
  <si>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</si>
  <si>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</si>
  <si>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</si>
  <si>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</si>
  <si>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</si>
  <si>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</si>
  <si>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</si>
  <si>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</si>
  <si>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</si>
  <si>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</si>
  <si>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</si>
  <si>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</si>
  <si>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</si>
  <si>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</si>
  <si>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</si>
  <si>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</si>
  <si>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</si>
  <si>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</si>
  <si>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</si>
  <si>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</si>
  <si>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</si>
  <si>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</si>
  <si>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</si>
  <si>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</si>
  <si>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</si>
  <si>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</si>
  <si>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</si>
  <si>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</si>
  <si>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</si>
  <si>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</si>
  <si>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</si>
  <si>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</si>
  <si>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</si>
  <si>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</si>
  <si>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</si>
  <si>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</si>
  <si>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</si>
  <si>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</si>
  <si>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</si>
  <si>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</si>
  <si>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</si>
  <si>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</si>
  <si>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</si>
  <si>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</si>
  <si>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</si>
  <si>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</si>
  <si>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</si>
  <si>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</si>
  <si>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</si>
  <si>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</si>
  <si>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</si>
  <si>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</si>
  <si>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</si>
  <si>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</si>
  <si>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</si>
  <si>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</si>
  <si>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</si>
  <si>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</si>
  <si>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</si>
  <si>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</si>
  <si>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</si>
  <si>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</si>
  <si>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</si>
  <si>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</si>
  <si>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</si>
  <si>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</si>
  <si>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</si>
  <si>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</si>
  <si>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</si>
  <si>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</si>
  <si>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</si>
  <si>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</si>
  <si>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</si>
  <si>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</si>
  <si>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</si>
  <si>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</si>
  <si>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</si>
  <si>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</si>
  <si>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</si>
  <si>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</si>
  <si>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</si>
  <si>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</si>
  <si>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</si>
  <si>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</si>
  <si>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</si>
  <si>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</si>
  <si>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</si>
  <si>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</si>
  <si>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</si>
  <si>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</si>
  <si>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</si>
  <si>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</si>
  <si>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</si>
  <si>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</si>
  <si>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</si>
  <si>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</si>
  <si>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</si>
  <si>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</si>
  <si>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</si>
  <si>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</si>
  <si>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</si>
  <si>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</si>
  <si>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</si>
  <si>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</si>
  <si>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</si>
  <si>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</si>
  <si>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</si>
  <si>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</si>
  <si>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</si>
  <si>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</si>
  <si>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</si>
  <si>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</si>
  <si>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</si>
  <si>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</si>
  <si>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</si>
  <si>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</si>
  <si>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</si>
  <si>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</si>
  <si>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</si>
  <si>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</si>
  <si>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</si>
  <si>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</si>
  <si>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</si>
  <si>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</si>
  <si>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</si>
  <si>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</si>
  <si>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</si>
  <si>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</si>
  <si>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</si>
  <si>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</si>
  <si>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</si>
  <si>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</si>
  <si>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</si>
  <si>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</si>
  <si>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</si>
  <si>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</si>
  <si>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</si>
  <si>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</si>
  <si>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</si>
  <si>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</si>
  <si>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</si>
  <si>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</si>
  <si>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</si>
  <si>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</si>
  <si>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</si>
  <si>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</si>
  <si>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</si>
  <si>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</si>
  <si>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</si>
  <si>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</si>
  <si>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</si>
  <si>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</si>
  <si>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</si>
  <si>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</si>
  <si>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</si>
  <si>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</si>
  <si>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</si>
  <si>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</si>
  <si>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</si>
  <si>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</si>
  <si>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</si>
  <si>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</si>
  <si>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</si>
  <si>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</si>
  <si>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</si>
  <si>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</si>
  <si>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</si>
  <si>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</si>
  <si>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</si>
  <si>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</si>
  <si>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</si>
  <si>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</si>
  <si>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</si>
  <si>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</si>
  <si>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</si>
  <si>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</si>
  <si>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</si>
  <si>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</si>
  <si>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</si>
  <si>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</si>
  <si>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</si>
  <si>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</si>
  <si>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</si>
  <si>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</si>
  <si>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</si>
  <si>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</si>
  <si>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</si>
  <si>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</si>
  <si>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</si>
  <si>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</si>
  <si>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</si>
  <si>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</si>
  <si>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</si>
  <si>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</si>
  <si>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</si>
  <si>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</si>
  <si>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</si>
  <si>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</si>
  <si>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</si>
  <si>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</si>
  <si>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</si>
  <si>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</si>
  <si>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</si>
  <si>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</si>
  <si>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</si>
  <si>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</si>
  <si>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</si>
  <si>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</si>
  <si>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</si>
  <si>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</si>
  <si>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</si>
  <si>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</si>
  <si>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</si>
  <si>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</si>
  <si>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</si>
  <si>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</si>
  <si>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</si>
  <si>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</si>
  <si>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</si>
  <si>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</si>
  <si>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</si>
  <si>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</si>
  <si>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</si>
  <si>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</si>
  <si>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</si>
  <si>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</si>
  <si>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</si>
  <si>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</si>
  <si>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</si>
  <si>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</si>
  <si>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</si>
  <si>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</si>
  <si>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</si>
  <si>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</si>
  <si>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</si>
  <si>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</si>
  <si>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</si>
  <si>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</si>
  <si>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</si>
  <si>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</si>
  <si>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</si>
  <si>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</si>
  <si>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</si>
  <si>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</si>
  <si>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</si>
  <si>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</si>
  <si>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</si>
  <si>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</si>
  <si>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</si>
  <si>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</si>
  <si>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</si>
  <si>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</si>
  <si>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</si>
  <si>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</si>
  <si>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</si>
  <si>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</si>
  <si>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</si>
  <si>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</si>
  <si>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</si>
  <si>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</si>
  <si>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</si>
  <si>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</si>
  <si>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</si>
  <si>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</si>
  <si>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</si>
  <si>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</si>
  <si>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</si>
  <si>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</si>
  <si>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</si>
  <si>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</si>
  <si>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</si>
  <si>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</si>
  <si>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</si>
  <si>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</si>
  <si>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</si>
  <si>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</si>
  <si>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</si>
  <si>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</si>
  <si>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</si>
  <si>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</si>
  <si>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</si>
  <si>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</si>
  <si>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</si>
  <si>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</si>
  <si>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</si>
  <si>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</si>
  <si>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</si>
  <si>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</si>
  <si>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</si>
  <si>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</si>
  <si>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</si>
  <si>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</si>
  <si>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</si>
  <si>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</si>
  <si>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</si>
  <si>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</si>
  <si>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</si>
  <si>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</si>
  <si>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</si>
  <si>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</si>
  <si>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</si>
  <si>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</si>
  <si>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</si>
  <si>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</si>
  <si>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</si>
  <si>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</si>
  <si>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</si>
  <si>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</si>
  <si>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</si>
  <si>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</si>
  <si>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</si>
  <si>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</si>
  <si>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</si>
  <si>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</si>
  <si>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</si>
  <si>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</si>
  <si>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</si>
  <si>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</si>
  <si>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</si>
  <si>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</si>
  <si>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</si>
  <si>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</si>
  <si>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</si>
  <si>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</si>
  <si>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</si>
  <si>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</si>
  <si>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</si>
  <si>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</si>
  <si>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</si>
  <si>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</si>
  <si>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</si>
  <si>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</si>
  <si>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</si>
  <si>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</si>
  <si>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</si>
  <si>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</si>
  <si>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</si>
  <si>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</si>
  <si>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</si>
  <si>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</si>
  <si>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</si>
  <si>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</si>
  <si>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</si>
  <si>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</si>
  <si>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</si>
  <si>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</si>
  <si>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</si>
  <si>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</si>
  <si>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</si>
  <si>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</si>
  <si>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</si>
  <si>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</si>
  <si>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</si>
  <si>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</si>
  <si>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</si>
  <si>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</si>
  <si>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</si>
  <si>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</si>
  <si>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</si>
  <si>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</si>
  <si>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</si>
  <si>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</si>
  <si>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</si>
  <si>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</si>
  <si>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</si>
  <si>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</si>
  <si>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</si>
  <si>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</si>
  <si>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</si>
  <si>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</si>
  <si>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</si>
  <si>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</si>
  <si>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</si>
  <si>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</si>
  <si>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</si>
  <si>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</si>
  <si>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</si>
  <si>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</si>
  <si>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</si>
  <si>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</si>
  <si>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</si>
  <si>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</si>
  <si>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</si>
  <si>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</si>
  <si>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</si>
  <si>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</si>
  <si>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</si>
  <si>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</si>
  <si>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</si>
  <si>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</si>
  <si>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</si>
  <si>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</si>
  <si>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</si>
  <si>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</si>
  <si>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</si>
  <si>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</si>
  <si>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</si>
  <si>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</si>
  <si>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</si>
  <si>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</si>
  <si>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</si>
  <si>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</si>
  <si>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</si>
  <si>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</si>
  <si>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</si>
  <si>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</si>
  <si>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</si>
  <si>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</si>
  <si>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</si>
  <si>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</si>
  <si>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</si>
  <si>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</si>
  <si>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</si>
  <si>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</si>
  <si>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</si>
  <si>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</si>
  <si>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</si>
  <si>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</si>
  <si>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</si>
  <si>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</si>
  <si>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</si>
  <si>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</si>
  <si>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</si>
  <si>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</si>
  <si>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</si>
  <si>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</si>
  <si>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</si>
  <si>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</si>
  <si>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</si>
  <si>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</si>
  <si>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</si>
  <si>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</si>
  <si>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</si>
  <si>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</si>
  <si>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</si>
  <si>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</si>
  <si>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</si>
  <si>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</si>
  <si>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</si>
  <si>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</si>
  <si>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</si>
  <si>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</si>
  <si>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</si>
  <si>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</si>
  <si>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</si>
  <si>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</si>
  <si>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</si>
  <si>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</si>
  <si>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</si>
  <si>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</si>
  <si>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</si>
  <si>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</si>
  <si>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</si>
  <si>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</si>
  <si>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</si>
  <si>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</si>
  <si>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</si>
  <si>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</si>
  <si>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</si>
  <si>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</si>
  <si>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</si>
  <si>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</si>
  <si>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</si>
  <si>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</si>
  <si>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</si>
  <si>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</si>
  <si>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</si>
  <si>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</si>
  <si>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</si>
  <si>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</si>
  <si>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</si>
  <si>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</si>
  <si>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</si>
  <si>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</si>
  <si>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</si>
  <si>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</si>
  <si>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</si>
  <si>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</si>
  <si>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</si>
  <si>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</si>
  <si>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</si>
  <si>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</si>
  <si>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</si>
  <si>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</si>
  <si>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</si>
  <si>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</si>
  <si>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</si>
  <si>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</si>
  <si>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</si>
  <si>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</si>
  <si>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</si>
  <si>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</si>
  <si>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</si>
  <si>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</si>
  <si>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</si>
  <si>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</si>
  <si>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</si>
  <si>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</si>
  <si>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</si>
  <si>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</si>
  <si>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</si>
  <si>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</si>
  <si>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</si>
  <si>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</si>
  <si>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</si>
  <si>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</si>
  <si>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</si>
  <si>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</si>
  <si>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</si>
  <si>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</si>
  <si>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</si>
  <si>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</si>
  <si>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</si>
  <si>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</si>
  <si>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</si>
  <si>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</si>
  <si>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</si>
  <si>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</si>
  <si>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</si>
  <si>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</si>
  <si>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</si>
  <si>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</si>
  <si>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</si>
  <si>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</si>
  <si>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</si>
  <si>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</si>
  <si>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</si>
  <si>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</si>
  <si>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</si>
  <si>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</si>
  <si>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</si>
  <si>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</si>
  <si>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</si>
  <si>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</si>
  <si>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</si>
  <si>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</si>
  <si>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</si>
  <si>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</si>
  <si>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</si>
  <si>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</si>
  <si>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</si>
  <si>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</si>
  <si>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</si>
  <si>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</si>
  <si>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</si>
  <si>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</si>
  <si>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</si>
  <si>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</si>
  <si>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</si>
  <si>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</si>
  <si>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</si>
  <si>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</si>
  <si>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</si>
  <si>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</si>
  <si>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</si>
  <si>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</si>
  <si>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</si>
  <si>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</si>
  <si>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</si>
  <si>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</si>
  <si>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</si>
  <si>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</si>
  <si>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</si>
  <si>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</si>
  <si>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</si>
  <si>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</si>
  <si>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</si>
  <si>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</si>
  <si>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</si>
  <si>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</si>
  <si>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</si>
  <si>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</si>
  <si>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</si>
  <si>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</si>
  <si>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</si>
  <si>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</si>
  <si>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</si>
  <si>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</si>
  <si>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</si>
  <si>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</si>
  <si>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</si>
  <si>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</si>
  <si>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</si>
  <si>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</si>
  <si>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</si>
  <si>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</si>
  <si>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</si>
  <si>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</si>
  <si>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</si>
  <si>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</si>
  <si>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</si>
  <si>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</si>
  <si>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</si>
  <si>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</si>
  <si>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</si>
  <si>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</si>
  <si>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</si>
  <si>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</si>
  <si>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</si>
  <si>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</si>
  <si>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</si>
  <si>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</si>
  <si>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</si>
  <si>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</si>
  <si>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</si>
  <si>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</si>
  <si>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</si>
  <si>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</si>
  <si>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</si>
  <si>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</si>
  <si>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</si>
  <si>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</si>
  <si>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</si>
  <si>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</si>
  <si>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</si>
  <si>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</si>
  <si>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</si>
  <si>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</si>
  <si>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</si>
  <si>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</si>
  <si>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</si>
  <si>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</si>
  <si>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</si>
  <si>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</si>
  <si>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</si>
  <si>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</si>
  <si>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</si>
  <si>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</si>
  <si>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</si>
  <si>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</si>
  <si>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</si>
  <si>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</si>
  <si>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</si>
  <si>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</si>
  <si>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</si>
  <si>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</si>
  <si>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</si>
  <si>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</si>
  <si>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</si>
  <si>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</si>
  <si>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</si>
  <si>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</si>
  <si>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</si>
  <si>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</si>
  <si>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</si>
  <si>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</si>
  <si>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</si>
  <si>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</si>
  <si>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</si>
  <si>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</si>
  <si>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</si>
  <si>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</si>
  <si>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</si>
  <si>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</si>
  <si>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</si>
  <si>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</si>
  <si>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</si>
  <si>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</si>
  <si>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</si>
  <si>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</si>
  <si>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</si>
  <si>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</si>
  <si>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</si>
  <si>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</si>
  <si>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</si>
  <si>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</si>
  <si>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</si>
  <si>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</si>
  <si>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</si>
  <si>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</si>
  <si>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</si>
  <si>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</si>
  <si>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</si>
  <si>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</si>
  <si>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</si>
  <si>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</si>
  <si>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</si>
  <si>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</si>
  <si>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</si>
  <si>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</si>
  <si>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</si>
  <si>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</si>
  <si>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</si>
  <si>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</si>
  <si>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</si>
  <si>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</si>
  <si>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</si>
  <si>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</si>
  <si>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</si>
  <si>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</si>
  <si>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</si>
  <si>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</si>
  <si>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</si>
  <si>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</si>
  <si>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</si>
  <si>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</si>
  <si>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</si>
  <si>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</si>
  <si>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</si>
  <si>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</si>
  <si>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</si>
  <si>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</si>
  <si>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</si>
  <si>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</si>
  <si>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</si>
  <si>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</si>
  <si>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</si>
  <si>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</si>
  <si>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</si>
  <si>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</si>
  <si>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</si>
  <si>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</si>
  <si>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</si>
  <si>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</si>
  <si>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</si>
  <si>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</si>
  <si>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</si>
  <si>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</si>
  <si>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</si>
  <si>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</si>
  <si>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</si>
  <si>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</si>
  <si>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</si>
  <si>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</si>
  <si>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</si>
  <si>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</si>
  <si>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</si>
  <si>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</si>
  <si>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</si>
  <si>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</si>
  <si>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</si>
  <si>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</si>
  <si>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</si>
  <si>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</si>
  <si>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</si>
  <si>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</si>
  <si>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</si>
  <si>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</si>
  <si>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</si>
  <si>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</si>
  <si>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</si>
  <si>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</si>
  <si>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</si>
  <si>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</si>
  <si>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</si>
  <si>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</si>
  <si>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</si>
  <si>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</si>
  <si>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</si>
  <si>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</si>
  <si>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</si>
  <si>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</si>
  <si>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</si>
  <si>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</si>
  <si>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</si>
  <si>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</si>
  <si>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</si>
  <si>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</si>
  <si>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</si>
  <si>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</si>
  <si>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</si>
  <si>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</si>
  <si>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</si>
  <si>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</si>
  <si>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</si>
  <si>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</si>
  <si>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</si>
  <si>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</si>
  <si>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</si>
  <si>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</si>
  <si>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</si>
  <si>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</si>
  <si>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</si>
  <si>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</si>
  <si>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</si>
  <si>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</si>
  <si>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</si>
  <si>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</si>
  <si>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</si>
  <si>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</si>
  <si>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</si>
  <si>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</si>
  <si>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</si>
  <si>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</si>
  <si>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</si>
  <si>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</si>
  <si>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</si>
  <si>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</si>
  <si>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</si>
  <si>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</si>
  <si>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</si>
  <si>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</si>
  <si>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</si>
  <si>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</si>
  <si>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</si>
  <si>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</si>
  <si>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</si>
  <si>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</si>
  <si>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</si>
  <si>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</si>
  <si>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</si>
  <si>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</si>
  <si>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</si>
  <si>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</si>
  <si>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</si>
  <si>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</si>
  <si>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</si>
  <si>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</si>
  <si>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</si>
  <si>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</si>
  <si>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</si>
  <si>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</si>
  <si>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</si>
  <si>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</si>
  <si>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</si>
  <si>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</si>
  <si>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</si>
  <si>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</si>
  <si>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</si>
  <si>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</si>
  <si>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</si>
  <si>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</si>
  <si>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</si>
  <si>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</si>
  <si>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</si>
  <si>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</si>
  <si>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</si>
  <si>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</si>
  <si>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</si>
  <si>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</si>
  <si>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</si>
  <si>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</si>
  <si>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</si>
  <si>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</si>
  <si>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</si>
  <si>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</si>
  <si>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</si>
  <si>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</si>
  <si>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</si>
  <si>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</si>
  <si>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</si>
  <si>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</si>
  <si>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</si>
  <si>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</si>
  <si>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</si>
  <si>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</si>
  <si>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</si>
  <si>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</si>
  <si>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</si>
  <si>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</si>
  <si>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</si>
  <si>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</si>
  <si>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</si>
  <si>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</si>
  <si>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</si>
  <si>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</si>
  <si>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</si>
  <si>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</si>
  <si>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</si>
  <si>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</si>
  <si>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</si>
  <si>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</si>
  <si>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</si>
  <si>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</si>
  <si>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</si>
  <si>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</si>
  <si>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</si>
  <si>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</si>
  <si>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</si>
  <si>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</si>
  <si>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</si>
  <si>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</si>
  <si>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</si>
  <si>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</si>
  <si>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</si>
  <si>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</si>
  <si>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</si>
  <si>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</si>
  <si>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</si>
  <si>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</si>
  <si>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</si>
  <si>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</si>
  <si>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</si>
  <si>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</si>
  <si>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</si>
  <si>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</si>
  <si>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</si>
  <si>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</si>
  <si>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</si>
  <si>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</si>
  <si>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</si>
  <si>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</si>
  <si>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</si>
  <si>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</si>
  <si>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</si>
  <si>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</si>
  <si>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</si>
  <si>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</si>
  <si>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</si>
  <si>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</si>
  <si>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</si>
  <si>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</si>
  <si>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</si>
  <si>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</si>
  <si>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</si>
  <si>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</si>
  <si>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</si>
  <si>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</si>
  <si>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</si>
  <si>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</si>
  <si>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</si>
  <si>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</si>
  <si>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</si>
  <si>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</si>
  <si>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</si>
  <si>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</si>
  <si>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</si>
  <si>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</si>
  <si>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</si>
  <si>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</si>
  <si>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</si>
  <si>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</si>
  <si>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</si>
  <si>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</si>
  <si>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</si>
  <si>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</si>
  <si>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</si>
  <si>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</si>
  <si>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</si>
  <si>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</si>
  <si>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</si>
  <si>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</si>
  <si>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</si>
  <si>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</si>
  <si>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</si>
  <si>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</si>
  <si>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</si>
  <si>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</si>
  <si>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</si>
  <si>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</si>
  <si>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</si>
  <si>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</si>
  <si>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</si>
  <si>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</si>
  <si>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</si>
  <si>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</si>
  <si>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</si>
  <si>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</si>
  <si>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</si>
  <si>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</si>
  <si>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</si>
  <si>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</si>
  <si>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</si>
  <si>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</si>
  <si>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</si>
  <si>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</si>
  <si>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</si>
  <si>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</si>
  <si>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</si>
  <si>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</si>
  <si>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</si>
  <si>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</si>
  <si>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</si>
  <si>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</si>
  <si>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</si>
  <si>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</si>
  <si>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</si>
  <si>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</si>
  <si>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</si>
  <si>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</si>
  <si>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</si>
  <si>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</si>
  <si>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</si>
  <si>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</si>
  <si>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</si>
  <si>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</si>
  <si>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</si>
  <si>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</si>
  <si>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</si>
  <si>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</si>
  <si>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</si>
  <si>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</si>
  <si>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</si>
  <si>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</si>
  <si>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</si>
  <si>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</si>
  <si>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</si>
  <si>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</si>
  <si>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</si>
  <si>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</si>
  <si>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</si>
  <si>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</si>
  <si>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</si>
  <si>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</si>
  <si>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</si>
  <si>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</si>
  <si>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</si>
  <si>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</si>
  <si>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</si>
  <si>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</si>
  <si>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</si>
  <si>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</si>
  <si>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</si>
  <si>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</si>
  <si>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</si>
  <si>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</si>
  <si>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</si>
  <si>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</si>
  <si>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</si>
  <si>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</si>
  <si>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</si>
  <si>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</si>
  <si>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</si>
  <si>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</si>
  <si>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</si>
  <si>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</si>
  <si>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</si>
  <si>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</si>
  <si>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</si>
  <si>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</si>
  <si>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</si>
  <si>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</si>
  <si>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</si>
  <si>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</si>
  <si>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</si>
  <si>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</si>
  <si>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</si>
  <si>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</si>
  <si>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</si>
  <si>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</si>
  <si>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</si>
  <si>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</si>
  <si>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</si>
  <si>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</si>
  <si>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</si>
  <si>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</si>
  <si>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</si>
  <si>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</si>
  <si>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</si>
  <si>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</si>
  <si>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</si>
  <si>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</si>
  <si>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</si>
  <si>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</si>
  <si>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</si>
  <si>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</si>
  <si>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</si>
  <si>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</si>
  <si>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</si>
  <si>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</si>
  <si>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</si>
  <si>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</si>
  <si>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</si>
  <si>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</si>
  <si>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</si>
  <si>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</si>
  <si>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</si>
  <si>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</si>
  <si>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</si>
  <si>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</si>
  <si>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</si>
  <si>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</si>
  <si>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</si>
  <si>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</si>
  <si>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</si>
  <si>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</si>
  <si>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</si>
  <si>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</si>
  <si>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</si>
  <si>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</si>
  <si>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</si>
  <si>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</si>
  <si>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</si>
  <si>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</si>
  <si>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</si>
  <si>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</si>
  <si>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</si>
  <si>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</si>
  <si>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</si>
  <si>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</si>
  <si>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</si>
  <si>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</si>
  <si>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</si>
  <si>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</si>
  <si>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</si>
  <si>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</si>
  <si>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</si>
  <si>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</si>
  <si>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</si>
  <si>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</si>
  <si>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</si>
  <si>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</si>
  <si>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Sub-category</t>
  </si>
  <si>
    <t>Category</t>
  </si>
  <si>
    <t>(All)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</si>
  <si>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</si>
  <si>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</si>
  <si>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</si>
  <si>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</si>
  <si>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</si>
  <si>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</si>
  <si>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</si>
  <si>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</si>
  <si>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</si>
  <si>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</si>
  <si>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</si>
  <si>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</si>
  <si>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</si>
  <si>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</si>
  <si>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</si>
  <si>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</si>
  <si>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</si>
  <si>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</si>
  <si>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</si>
  <si>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</si>
  <si>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</si>
  <si>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</si>
  <si>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</si>
  <si>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</si>
  <si>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</si>
  <si>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</si>
  <si>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</si>
  <si>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</si>
  <si>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</si>
  <si>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</si>
  <si>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</si>
  <si>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</si>
  <si>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</si>
  <si>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</si>
  <si>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</si>
  <si>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</si>
  <si>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</si>
  <si>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</si>
  <si>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</si>
  <si>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</si>
  <si>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</si>
  <si>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</si>
  <si>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</si>
  <si>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</si>
  <si>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</si>
  <si>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</si>
  <si>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</si>
  <si>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</si>
  <si>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</si>
  <si>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</si>
  <si>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</si>
  <si>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</si>
  <si>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</si>
  <si>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</si>
  <si>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</si>
  <si>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</si>
  <si>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</si>
  <si>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</si>
  <si>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</si>
  <si>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</si>
  <si>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</si>
  <si>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</si>
  <si>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</si>
  <si>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</si>
  <si>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</si>
  <si>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</si>
  <si>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</si>
  <si>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</si>
  <si>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</si>
  <si>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</si>
  <si>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Successful </t>
  </si>
  <si>
    <t>Number Failed</t>
  </si>
  <si>
    <t>Total Projects</t>
  </si>
  <si>
    <t xml:space="preserve">Percentage Successful 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</si>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</sst>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9" fontId="0" fillId="0" borderId="0" xfId="2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3"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000FF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1!PivotTable2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03-48AE-B4BB-D5F2A279FD90}"/>
            </c:ext>
          </c:extLst>
        </c:ser>
        <c:ser>
          <c:idx val="1"/>
          <c:order val="1"/>
          <c:tx>
            <c:strRef>
              <c:f>'Pivot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03-48AE-B4BB-D5F2A279FD90}"/>
            </c:ext>
          </c:extLst>
        </c:ser>
        <c:ser>
          <c:idx val="2"/>
          <c:order val="2"/>
          <c:tx>
            <c:strRef>
              <c:f>'Pivot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03-48AE-B4BB-D5F2A279FD90}"/>
            </c:ext>
          </c:extLst>
        </c:ser>
        <c:ser>
          <c:idx val="3"/>
          <c:order val="3"/>
          <c:tx>
            <c:strRef>
              <c:f>'Pivot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03-48AE-B4BB-D5F2A279F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4359408"/>
        <c:axId val="1568508768"/>
      </c:barChart>
      <c:catAx>
        <c:axId val="167435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508768"/>
        <c:crosses val="autoZero"/>
        <c:auto val="1"/>
        <c:lblAlgn val="ctr"/>
        <c:lblOffset val="100"/>
        <c:noMultiLvlLbl val="0"/>
      </c:catAx>
      <c:valAx>
        <c:axId val="156850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35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ED-45E4-9EDB-808821A2AE95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ED-45E4-9EDB-808821A2AE95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ED-45E4-9EDB-808821A2AE95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ED-45E4-9EDB-808821A2A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9369104"/>
        <c:axId val="1787111776"/>
      </c:barChart>
      <c:catAx>
        <c:axId val="181936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111776"/>
        <c:crosses val="autoZero"/>
        <c:auto val="1"/>
        <c:lblAlgn val="ctr"/>
        <c:lblOffset val="100"/>
        <c:noMultiLvlLbl val="0"/>
      </c:catAx>
      <c:valAx>
        <c:axId val="178711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36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06-4A66-8E52-C697A795F1F9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06-4A66-8E52-C697A795F1F9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06-4A66-8E52-C697A795F1F9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06-4A66-8E52-C697A795F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910272"/>
        <c:axId val="1535388832"/>
      </c:lineChart>
      <c:catAx>
        <c:axId val="19779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388832"/>
        <c:crosses val="autoZero"/>
        <c:auto val="1"/>
        <c:lblAlgn val="ctr"/>
        <c:lblOffset val="100"/>
        <c:noMultiLvlLbl val="0"/>
      </c:catAx>
      <c:valAx>
        <c:axId val="1535388832"/>
        <c:scaling>
          <c:orientation val="minMax"/>
          <c:max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91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10-485F-B246-A67976E5669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10-485F-B246-A67976E5669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10-485F-B246-A67976E56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7113280"/>
        <c:axId val="20094529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 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810-485F-B246-A67976E5669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810-485F-B246-A67976E5669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810-485F-B246-A67976E5669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810-485F-B246-A67976E5669B}"/>
                  </c:ext>
                </c:extLst>
              </c15:ser>
            </c15:filteredLineSeries>
          </c:ext>
        </c:extLst>
      </c:lineChart>
      <c:catAx>
        <c:axId val="194711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452960"/>
        <c:crosses val="autoZero"/>
        <c:auto val="1"/>
        <c:lblAlgn val="ctr"/>
        <c:lblOffset val="100"/>
        <c:noMultiLvlLbl val="0"/>
      </c:catAx>
      <c:valAx>
        <c:axId val="200945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1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204787</xdr:colOff>
      <xdr:row>0</xdr:row>
      <xdr:rowOff>176212</xdr:rowOff>
    </xdr:from>
    <xdr:to>
      <xdr:col>13</xdr:col>
      <xdr:colOff>509587</xdr:colOff>
      <xdr:row>15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6982B4-713B-470D-AD97-AA7B11ACE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2</xdr:row>
      <xdr:rowOff>166687</xdr:rowOff>
    </xdr:from>
    <xdr:to>
      <xdr:col>14</xdr:col>
      <xdr:colOff>104775</xdr:colOff>
      <xdr:row>17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2D240E-8F0E-49D7-8928-8E7FC5385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338137</xdr:colOff>
      <xdr:row>4</xdr:row>
      <xdr:rowOff>71437</xdr:rowOff>
    </xdr:from>
    <xdr:to>
      <xdr:col>14</xdr:col>
      <xdr:colOff>33337</xdr:colOff>
      <xdr:row>18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2D6CFE-FF8D-4EBA-9ACE-8430A8CE5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523875</xdr:colOff>
      <xdr:row>14</xdr:row>
      <xdr:rowOff>128587</xdr:rowOff>
    </xdr:from>
    <xdr:to>
      <xdr:col>7</xdr:col>
      <xdr:colOff>47625</xdr:colOff>
      <xdr:row>29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6F8595-93CE-4C25-9491-45671D877F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pur Murthy" refreshedDate="43670.556104050927" createdVersion="6" refreshedVersion="6" minRefreshableVersion="3" recordCount="4114" xr:uid="{455ED660-AB1F-43B2-80CF-AB58FF8C9F6B}">
  <cacheSource type="worksheet">
    <worksheetSource ref="A1:R4115" sheet="Origin"/>
  </cacheSource>
  <cacheFields count="18">
    <cacheField name="id" numFmtId="0">
      <sharedItems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44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upur Murthy" refreshedDate="43672.653534259262" createdVersion="6" refreshedVersion="6" minRefreshableVersion="3" recordCount="4114" xr:uid="{2021CF5E-A02C-461E-8AB7-1866BC7069F6}">
  <cacheSource type="worksheet">
    <worksheetSource ref="A1:T4115" sheet="Origin"/>
  </cacheSource>
  <cacheFields count="22">
    <cacheField name="id" numFmtId="0">
      <sharedItems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44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d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4"/>
    <x v="0"/>
    <x v="0"/>
  </r>
  <r>
    <s v="id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"/>
    <x v="0"/>
    <x v="0"/>
  </r>
  <r>
    <s v="id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s v="id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"/>
    <x v="0"/>
    <x v="0"/>
  </r>
  <r>
    <s v="id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1"/>
    <x v="0"/>
    <x v="0"/>
  </r>
  <r>
    <s v="id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"/>
    <x v="0"/>
    <x v="0"/>
  </r>
  <r>
    <s v="id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7"/>
    <x v="0"/>
    <x v="0"/>
  </r>
  <r>
    <s v="id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60"/>
    <x v="0"/>
    <x v="0"/>
  </r>
  <r>
    <s v="id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2"/>
    <x v="0"/>
    <x v="0"/>
  </r>
  <r>
    <s v="id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"/>
    <x v="0"/>
    <x v="0"/>
  </r>
  <r>
    <s v="id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9"/>
    <x v="0"/>
    <x v="0"/>
  </r>
  <r>
    <s v="id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"/>
    <x v="0"/>
    <x v="0"/>
  </r>
  <r>
    <s v="id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60"/>
    <x v="0"/>
    <x v="0"/>
  </r>
  <r>
    <s v="id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10"/>
    <x v="0"/>
    <x v="0"/>
  </r>
  <r>
    <s v="id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8"/>
    <x v="0"/>
    <x v="0"/>
  </r>
  <r>
    <s v="id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2"/>
    <x v="0"/>
    <x v="0"/>
  </r>
  <r>
    <s v="id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2"/>
    <x v="0"/>
    <x v="0"/>
  </r>
  <r>
    <s v="id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2"/>
    <x v="0"/>
    <x v="0"/>
  </r>
  <r>
    <s v="id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"/>
    <x v="0"/>
    <x v="0"/>
  </r>
  <r>
    <s v="id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"/>
    <x v="0"/>
    <x v="0"/>
  </r>
  <r>
    <s v="id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"/>
    <x v="0"/>
    <x v="0"/>
  </r>
  <r>
    <s v="id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200"/>
    <x v="0"/>
    <x v="0"/>
  </r>
  <r>
    <s v="id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"/>
    <x v="0"/>
    <x v="0"/>
  </r>
  <r>
    <s v="id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"/>
    <x v="0"/>
    <x v="0"/>
  </r>
  <r>
    <s v="id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"/>
    <x v="0"/>
    <x v="0"/>
  </r>
  <r>
    <s v="id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"/>
    <x v="0"/>
    <x v="0"/>
  </r>
  <r>
    <s v="id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"/>
    <x v="0"/>
    <x v="0"/>
  </r>
  <r>
    <s v="id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9"/>
    <x v="0"/>
    <x v="0"/>
  </r>
  <r>
    <s v="id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70"/>
    <x v="0"/>
    <x v="0"/>
  </r>
  <r>
    <s v="id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2"/>
    <x v="0"/>
    <x v="0"/>
  </r>
  <r>
    <s v="id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"/>
    <x v="0"/>
    <x v="0"/>
  </r>
  <r>
    <s v="id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s v="id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"/>
    <x v="0"/>
    <x v="0"/>
  </r>
  <r>
    <s v="id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4"/>
    <x v="0"/>
    <x v="0"/>
  </r>
  <r>
    <s v="id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50"/>
    <x v="0"/>
    <x v="0"/>
  </r>
  <r>
    <s v="id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"/>
    <x v="0"/>
    <x v="0"/>
  </r>
  <r>
    <s v="id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4"/>
    <x v="0"/>
    <x v="0"/>
  </r>
  <r>
    <s v="id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60"/>
    <x v="0"/>
    <x v="0"/>
  </r>
  <r>
    <s v="id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2"/>
    <x v="0"/>
    <x v="0"/>
  </r>
  <r>
    <s v="id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1"/>
    <x v="0"/>
    <x v="0"/>
  </r>
  <r>
    <s v="id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7"/>
    <x v="0"/>
    <x v="0"/>
  </r>
  <r>
    <s v="id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"/>
    <x v="0"/>
    <x v="0"/>
  </r>
  <r>
    <s v="id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8"/>
    <x v="0"/>
    <x v="0"/>
  </r>
  <r>
    <s v="id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"/>
    <x v="0"/>
    <x v="0"/>
  </r>
  <r>
    <s v="id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"/>
    <x v="0"/>
    <x v="0"/>
  </r>
  <r>
    <s v="id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"/>
    <x v="0"/>
    <x v="0"/>
  </r>
  <r>
    <s v="id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"/>
    <x v="0"/>
    <x v="0"/>
  </r>
  <r>
    <s v="id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7"/>
    <x v="0"/>
    <x v="0"/>
  </r>
  <r>
    <s v="id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7"/>
    <x v="0"/>
    <x v="0"/>
  </r>
  <r>
    <s v="id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8"/>
    <x v="0"/>
    <x v="0"/>
  </r>
  <r>
    <s v="id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"/>
    <x v="0"/>
    <x v="0"/>
  </r>
  <r>
    <s v="id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"/>
    <x v="0"/>
    <x v="0"/>
  </r>
  <r>
    <s v="id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"/>
    <x v="0"/>
    <x v="0"/>
  </r>
  <r>
    <s v="id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"/>
    <x v="0"/>
    <x v="0"/>
  </r>
  <r>
    <s v="id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"/>
    <x v="0"/>
    <x v="0"/>
  </r>
  <r>
    <s v="id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9"/>
    <x v="0"/>
    <x v="0"/>
  </r>
  <r>
    <s v="id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"/>
    <x v="0"/>
    <x v="0"/>
  </r>
  <r>
    <s v="id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2"/>
    <x v="0"/>
    <x v="0"/>
  </r>
  <r>
    <s v="id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"/>
    <x v="0"/>
    <x v="0"/>
  </r>
  <r>
    <s v="id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7"/>
    <x v="0"/>
    <x v="0"/>
  </r>
  <r>
    <s v="id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"/>
    <x v="0"/>
    <x v="1"/>
  </r>
  <r>
    <s v="id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"/>
    <x v="0"/>
    <x v="1"/>
  </r>
  <r>
    <s v="id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7"/>
    <x v="0"/>
    <x v="1"/>
  </r>
  <r>
    <s v="id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"/>
    <x v="0"/>
    <x v="1"/>
  </r>
  <r>
    <s v="id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7"/>
    <x v="0"/>
    <x v="1"/>
  </r>
  <r>
    <s v="id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"/>
    <x v="0"/>
    <x v="1"/>
  </r>
  <r>
    <s v="id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"/>
    <x v="0"/>
    <x v="1"/>
  </r>
  <r>
    <s v="id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"/>
    <x v="0"/>
    <x v="1"/>
  </r>
  <r>
    <s v="id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"/>
    <x v="0"/>
    <x v="1"/>
  </r>
  <r>
    <s v="id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"/>
    <x v="0"/>
    <x v="1"/>
  </r>
  <r>
    <s v="id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"/>
    <x v="0"/>
    <x v="1"/>
  </r>
  <r>
    <s v="id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70"/>
    <x v="0"/>
    <x v="1"/>
  </r>
  <r>
    <s v="id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"/>
    <x v="0"/>
    <x v="1"/>
  </r>
  <r>
    <s v="id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s v="id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"/>
    <x v="0"/>
    <x v="1"/>
  </r>
  <r>
    <s v="id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6"/>
    <x v="0"/>
    <x v="1"/>
  </r>
  <r>
    <s v="id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1"/>
    <x v="0"/>
    <x v="1"/>
  </r>
  <r>
    <s v="id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"/>
    <x v="0"/>
    <x v="1"/>
  </r>
  <r>
    <s v="id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9"/>
    <x v="0"/>
    <x v="1"/>
  </r>
  <r>
    <s v="id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"/>
    <x v="0"/>
    <x v="1"/>
  </r>
  <r>
    <s v="id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4"/>
    <x v="0"/>
    <x v="1"/>
  </r>
  <r>
    <s v="id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"/>
    <x v="0"/>
    <x v="1"/>
  </r>
  <r>
    <s v="id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"/>
    <x v="0"/>
    <x v="1"/>
  </r>
  <r>
    <s v="id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6"/>
    <x v="0"/>
    <x v="1"/>
  </r>
  <r>
    <s v="id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"/>
    <x v="0"/>
    <x v="1"/>
  </r>
  <r>
    <s v="id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2"/>
    <x v="0"/>
    <x v="1"/>
  </r>
  <r>
    <s v="id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6"/>
    <x v="0"/>
    <x v="1"/>
  </r>
  <r>
    <s v="id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5"/>
    <x v="0"/>
    <x v="1"/>
  </r>
  <r>
    <s v="id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s v="id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"/>
    <x v="0"/>
    <x v="1"/>
  </r>
  <r>
    <s v="id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"/>
    <x v="0"/>
    <x v="1"/>
  </r>
  <r>
    <s v="id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"/>
    <x v="0"/>
    <x v="1"/>
  </r>
  <r>
    <s v="id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"/>
    <x v="0"/>
    <x v="1"/>
  </r>
  <r>
    <s v="id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4"/>
    <x v="0"/>
    <x v="1"/>
  </r>
  <r>
    <s v="id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2"/>
    <x v="0"/>
    <x v="1"/>
  </r>
  <r>
    <s v="id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2"/>
    <x v="0"/>
    <x v="1"/>
  </r>
  <r>
    <s v="id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1"/>
    <x v="0"/>
    <x v="1"/>
  </r>
  <r>
    <s v="id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"/>
    <x v="0"/>
    <x v="1"/>
  </r>
  <r>
    <s v="id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7"/>
    <x v="0"/>
    <x v="1"/>
  </r>
  <r>
    <s v="id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1"/>
    <x v="0"/>
    <x v="1"/>
  </r>
  <r>
    <s v="id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"/>
    <x v="0"/>
    <x v="1"/>
  </r>
  <r>
    <s v="id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s v="id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8"/>
    <x v="0"/>
    <x v="1"/>
  </r>
  <r>
    <s v="id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8"/>
    <x v="0"/>
    <x v="1"/>
  </r>
  <r>
    <s v="id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s v="id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"/>
    <x v="0"/>
    <x v="1"/>
  </r>
  <r>
    <s v="id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"/>
    <x v="0"/>
    <x v="1"/>
  </r>
  <r>
    <s v="id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"/>
    <x v="0"/>
    <x v="1"/>
  </r>
  <r>
    <s v="id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9"/>
    <x v="0"/>
    <x v="1"/>
  </r>
  <r>
    <s v="id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7"/>
    <x v="0"/>
    <x v="1"/>
  </r>
  <r>
    <s v="id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"/>
    <x v="0"/>
    <x v="1"/>
  </r>
  <r>
    <s v="id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"/>
    <x v="0"/>
    <x v="1"/>
  </r>
  <r>
    <s v="id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"/>
    <x v="0"/>
    <x v="1"/>
  </r>
  <r>
    <s v="id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"/>
    <x v="0"/>
    <x v="1"/>
  </r>
  <r>
    <s v="id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9"/>
    <x v="0"/>
    <x v="1"/>
  </r>
  <r>
    <s v="id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9"/>
    <x v="0"/>
    <x v="1"/>
  </r>
  <r>
    <s v="id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70"/>
    <x v="0"/>
    <x v="1"/>
  </r>
  <r>
    <s v="id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"/>
    <x v="0"/>
    <x v="1"/>
  </r>
  <r>
    <s v="id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5"/>
    <x v="0"/>
    <x v="1"/>
  </r>
  <r>
    <s v="id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2"/>
    <x v="0"/>
    <x v="1"/>
  </r>
  <r>
    <s v="id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s v="id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s v="id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id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s v="id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id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2"/>
    <x v="0"/>
    <x v="2"/>
  </r>
  <r>
    <s v="id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7"/>
    <x v="0"/>
    <x v="2"/>
  </r>
  <r>
    <s v="id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8"/>
    <x v="0"/>
    <x v="2"/>
  </r>
  <r>
    <s v="id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"/>
    <x v="0"/>
    <x v="2"/>
  </r>
  <r>
    <s v="id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id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d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id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5"/>
    <x v="0"/>
    <x v="2"/>
  </r>
  <r>
    <s v="id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id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id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1"/>
    <x v="0"/>
    <x v="2"/>
  </r>
  <r>
    <s v="id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id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id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"/>
    <x v="0"/>
    <x v="2"/>
  </r>
  <r>
    <s v="id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s v="id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id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"/>
    <x v="0"/>
    <x v="2"/>
  </r>
  <r>
    <s v="id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s v="id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id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6"/>
    <x v="0"/>
    <x v="2"/>
  </r>
  <r>
    <s v="id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8"/>
    <x v="0"/>
    <x v="2"/>
  </r>
  <r>
    <s v="id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"/>
    <x v="0"/>
    <x v="2"/>
  </r>
  <r>
    <s v="id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id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s v="id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"/>
    <x v="0"/>
    <x v="2"/>
  </r>
  <r>
    <s v="id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"/>
    <x v="0"/>
    <x v="2"/>
  </r>
  <r>
    <s v="id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s v="id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s v="id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6"/>
    <x v="0"/>
    <x v="2"/>
  </r>
  <r>
    <s v="id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"/>
    <x v="0"/>
    <x v="2"/>
  </r>
  <r>
    <s v="id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s v="id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s v="id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s v="id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id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s v="id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id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s v="id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4"/>
    <x v="0"/>
    <x v="3"/>
  </r>
  <r>
    <s v="id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id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"/>
    <x v="0"/>
    <x v="3"/>
  </r>
  <r>
    <s v="id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id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s v="id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s v="id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"/>
    <x v="0"/>
    <x v="3"/>
  </r>
  <r>
    <s v="id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s v="id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3"/>
    <x v="0"/>
    <x v="3"/>
  </r>
  <r>
    <s v="id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s v="id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id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id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id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50"/>
    <x v="0"/>
    <x v="3"/>
  </r>
  <r>
    <s v="id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id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6"/>
    <x v="0"/>
    <x v="3"/>
  </r>
  <r>
    <s v="id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id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s v="id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1"/>
    <x v="0"/>
    <x v="3"/>
  </r>
  <r>
    <s v="id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1"/>
    <x v="0"/>
    <x v="3"/>
  </r>
  <r>
    <s v="id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id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4"/>
    <x v="0"/>
    <x v="3"/>
  </r>
  <r>
    <s v="id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6"/>
    <x v="0"/>
    <x v="3"/>
  </r>
  <r>
    <s v="id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s v="id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id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s v="id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id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s v="id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s v="id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"/>
    <x v="0"/>
    <x v="3"/>
  </r>
  <r>
    <s v="id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s v="id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id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s v="id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id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"/>
    <x v="0"/>
    <x v="3"/>
  </r>
  <r>
    <s v="id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3"/>
    <x v="0"/>
    <x v="3"/>
  </r>
  <r>
    <s v="id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7"/>
    <x v="0"/>
    <x v="3"/>
  </r>
  <r>
    <s v="id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id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"/>
    <x v="0"/>
    <x v="3"/>
  </r>
  <r>
    <s v="id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"/>
    <x v="0"/>
    <x v="3"/>
  </r>
  <r>
    <s v="id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id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"/>
    <x v="0"/>
    <x v="3"/>
  </r>
  <r>
    <s v="id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8"/>
    <x v="0"/>
    <x v="3"/>
  </r>
  <r>
    <s v="id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"/>
    <x v="0"/>
    <x v="3"/>
  </r>
  <r>
    <s v="id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id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4"/>
    <x v="0"/>
    <x v="3"/>
  </r>
  <r>
    <s v="id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id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id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2"/>
    <x v="0"/>
    <x v="3"/>
  </r>
  <r>
    <s v="id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6"/>
    <x v="0"/>
    <x v="3"/>
  </r>
  <r>
    <s v="id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s v="id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s v="id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s v="id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s v="id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2"/>
    <x v="0"/>
    <x v="3"/>
  </r>
  <r>
    <s v="id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"/>
    <x v="0"/>
    <x v="3"/>
  </r>
  <r>
    <s v="id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s v="id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6"/>
    <x v="0"/>
    <x v="3"/>
  </r>
  <r>
    <s v="id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s v="id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id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s v="id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id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id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id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s v="id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id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id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d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s v="id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id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6"/>
    <x v="0"/>
    <x v="3"/>
  </r>
  <r>
    <s v="id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id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"/>
    <x v="0"/>
    <x v="3"/>
  </r>
  <r>
    <s v="id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id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id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s v="id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id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s v="id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8"/>
    <x v="0"/>
    <x v="4"/>
  </r>
  <r>
    <s v="id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"/>
    <x v="0"/>
    <x v="4"/>
  </r>
  <r>
    <s v="id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"/>
    <x v="0"/>
    <x v="4"/>
  </r>
  <r>
    <s v="id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"/>
    <x v="0"/>
    <x v="4"/>
  </r>
  <r>
    <s v="id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"/>
    <x v="0"/>
    <x v="4"/>
  </r>
  <r>
    <s v="id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"/>
    <x v="0"/>
    <x v="4"/>
  </r>
  <r>
    <s v="id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"/>
    <x v="0"/>
    <x v="4"/>
  </r>
  <r>
    <s v="id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"/>
    <x v="0"/>
    <x v="4"/>
  </r>
  <r>
    <s v="id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90"/>
    <x v="0"/>
    <x v="4"/>
  </r>
  <r>
    <s v="id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"/>
    <x v="0"/>
    <x v="4"/>
  </r>
  <r>
    <s v="id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"/>
    <x v="0"/>
    <x v="4"/>
  </r>
  <r>
    <s v="id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"/>
    <x v="0"/>
    <x v="4"/>
  </r>
  <r>
    <s v="id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"/>
    <x v="0"/>
    <x v="4"/>
  </r>
  <r>
    <s v="id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6"/>
    <x v="0"/>
    <x v="4"/>
  </r>
  <r>
    <s v="id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"/>
    <x v="0"/>
    <x v="4"/>
  </r>
  <r>
    <s v="id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"/>
    <x v="0"/>
    <x v="4"/>
  </r>
  <r>
    <s v="id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6"/>
    <x v="0"/>
    <x v="4"/>
  </r>
  <r>
    <s v="id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7"/>
    <x v="0"/>
    <x v="4"/>
  </r>
  <r>
    <s v="id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"/>
    <x v="0"/>
    <x v="4"/>
  </r>
  <r>
    <s v="id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"/>
    <x v="0"/>
    <x v="4"/>
  </r>
  <r>
    <s v="id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1"/>
    <x v="0"/>
    <x v="4"/>
  </r>
  <r>
    <s v="id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8"/>
    <x v="0"/>
    <x v="4"/>
  </r>
  <r>
    <s v="id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"/>
    <x v="0"/>
    <x v="4"/>
  </r>
  <r>
    <s v="id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1"/>
    <x v="0"/>
    <x v="4"/>
  </r>
  <r>
    <s v="id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5"/>
    <x v="0"/>
    <x v="4"/>
  </r>
  <r>
    <s v="id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6"/>
    <x v="0"/>
    <x v="4"/>
  </r>
  <r>
    <s v="id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"/>
    <x v="0"/>
    <x v="4"/>
  </r>
  <r>
    <s v="id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9"/>
    <x v="0"/>
    <x v="4"/>
  </r>
  <r>
    <s v="id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"/>
    <x v="0"/>
    <x v="4"/>
  </r>
  <r>
    <s v="id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"/>
    <x v="0"/>
    <x v="4"/>
  </r>
  <r>
    <s v="id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8"/>
    <x v="0"/>
    <x v="4"/>
  </r>
  <r>
    <s v="id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"/>
    <x v="0"/>
    <x v="4"/>
  </r>
  <r>
    <s v="id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2"/>
    <x v="0"/>
    <x v="4"/>
  </r>
  <r>
    <s v="id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6"/>
    <x v="0"/>
    <x v="4"/>
  </r>
  <r>
    <s v="id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"/>
    <x v="0"/>
    <x v="4"/>
  </r>
  <r>
    <s v="id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"/>
    <x v="0"/>
    <x v="4"/>
  </r>
  <r>
    <s v="id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"/>
    <x v="0"/>
    <x v="4"/>
  </r>
  <r>
    <s v="id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"/>
    <x v="0"/>
    <x v="4"/>
  </r>
  <r>
    <s v="id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8"/>
    <x v="0"/>
    <x v="4"/>
  </r>
  <r>
    <s v="id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8"/>
    <x v="0"/>
    <x v="4"/>
  </r>
  <r>
    <s v="id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5"/>
    <x v="0"/>
    <x v="4"/>
  </r>
  <r>
    <s v="id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4"/>
    <x v="0"/>
    <x v="4"/>
  </r>
  <r>
    <s v="id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"/>
    <x v="0"/>
    <x v="4"/>
  </r>
  <r>
    <s v="id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2"/>
    <x v="0"/>
    <x v="4"/>
  </r>
  <r>
    <s v="id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"/>
    <x v="0"/>
    <x v="4"/>
  </r>
  <r>
    <s v="id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7"/>
    <x v="0"/>
    <x v="4"/>
  </r>
  <r>
    <s v="id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"/>
    <x v="0"/>
    <x v="4"/>
  </r>
  <r>
    <s v="id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"/>
    <x v="0"/>
    <x v="4"/>
  </r>
  <r>
    <s v="id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"/>
    <x v="0"/>
    <x v="4"/>
  </r>
  <r>
    <s v="id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8"/>
    <x v="0"/>
    <x v="4"/>
  </r>
  <r>
    <s v="id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9"/>
    <x v="0"/>
    <x v="4"/>
  </r>
  <r>
    <s v="id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7"/>
    <x v="0"/>
    <x v="4"/>
  </r>
  <r>
    <s v="id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"/>
    <x v="0"/>
    <x v="4"/>
  </r>
  <r>
    <s v="id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"/>
    <x v="0"/>
    <x v="4"/>
  </r>
  <r>
    <s v="id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s v="id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"/>
    <x v="0"/>
    <x v="4"/>
  </r>
  <r>
    <s v="id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"/>
    <x v="0"/>
    <x v="4"/>
  </r>
  <r>
    <s v="id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2"/>
    <x v="0"/>
    <x v="4"/>
  </r>
  <r>
    <s v="id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"/>
    <x v="0"/>
    <x v="4"/>
  </r>
  <r>
    <s v="id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"/>
    <x v="0"/>
    <x v="4"/>
  </r>
  <r>
    <s v="id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"/>
    <x v="0"/>
    <x v="4"/>
  </r>
  <r>
    <s v="id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"/>
    <x v="0"/>
    <x v="4"/>
  </r>
  <r>
    <s v="id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"/>
    <x v="0"/>
    <x v="4"/>
  </r>
  <r>
    <s v="id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"/>
    <x v="0"/>
    <x v="4"/>
  </r>
  <r>
    <s v="id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"/>
    <x v="0"/>
    <x v="4"/>
  </r>
  <r>
    <s v="id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2"/>
    <x v="0"/>
    <x v="4"/>
  </r>
  <r>
    <s v="id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7"/>
    <x v="0"/>
    <x v="4"/>
  </r>
  <r>
    <s v="id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3"/>
    <x v="0"/>
    <x v="4"/>
  </r>
  <r>
    <s v="id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3"/>
    <x v="0"/>
    <x v="4"/>
  </r>
  <r>
    <s v="id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90"/>
    <x v="0"/>
    <x v="4"/>
  </r>
  <r>
    <s v="id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9"/>
    <x v="0"/>
    <x v="4"/>
  </r>
  <r>
    <s v="id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9"/>
    <x v="0"/>
    <x v="4"/>
  </r>
  <r>
    <s v="id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"/>
    <x v="0"/>
    <x v="4"/>
  </r>
  <r>
    <s v="id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"/>
    <x v="0"/>
    <x v="4"/>
  </r>
  <r>
    <s v="id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"/>
    <x v="0"/>
    <x v="4"/>
  </r>
  <r>
    <s v="id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1"/>
    <x v="0"/>
    <x v="4"/>
  </r>
  <r>
    <s v="id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"/>
    <x v="0"/>
    <x v="4"/>
  </r>
  <r>
    <s v="id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6"/>
    <x v="0"/>
    <x v="4"/>
  </r>
  <r>
    <s v="id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50"/>
    <x v="0"/>
    <x v="4"/>
  </r>
  <r>
    <s v="id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"/>
    <x v="0"/>
    <x v="4"/>
  </r>
  <r>
    <s v="id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5"/>
    <x v="0"/>
    <x v="4"/>
  </r>
  <r>
    <s v="id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7"/>
    <x v="0"/>
    <x v="4"/>
  </r>
  <r>
    <s v="id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"/>
    <x v="0"/>
    <x v="4"/>
  </r>
  <r>
    <s v="id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5"/>
    <x v="0"/>
    <x v="4"/>
  </r>
  <r>
    <s v="id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"/>
    <x v="0"/>
    <x v="4"/>
  </r>
  <r>
    <s v="id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1"/>
    <x v="0"/>
    <x v="4"/>
  </r>
  <r>
    <s v="id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"/>
    <x v="0"/>
    <x v="4"/>
  </r>
  <r>
    <s v="id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"/>
    <x v="0"/>
    <x v="4"/>
  </r>
  <r>
    <s v="id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"/>
    <x v="0"/>
    <x v="4"/>
  </r>
  <r>
    <s v="id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"/>
    <x v="0"/>
    <x v="4"/>
  </r>
  <r>
    <s v="id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5"/>
    <x v="0"/>
    <x v="4"/>
  </r>
  <r>
    <s v="id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"/>
    <x v="0"/>
    <x v="4"/>
  </r>
  <r>
    <s v="id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4"/>
    <x v="0"/>
    <x v="4"/>
  </r>
  <r>
    <s v="id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"/>
    <x v="0"/>
    <x v="4"/>
  </r>
  <r>
    <s v="id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7"/>
    <x v="0"/>
    <x v="4"/>
  </r>
  <r>
    <s v="id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"/>
    <x v="0"/>
    <x v="4"/>
  </r>
  <r>
    <s v="id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"/>
    <x v="0"/>
    <x v="4"/>
  </r>
  <r>
    <s v="id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8"/>
    <x v="0"/>
    <x v="4"/>
  </r>
  <r>
    <s v="id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s v="id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3"/>
    <x v="0"/>
    <x v="4"/>
  </r>
  <r>
    <s v="id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"/>
    <x v="0"/>
    <x v="4"/>
  </r>
  <r>
    <s v="id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8"/>
    <x v="0"/>
    <x v="4"/>
  </r>
  <r>
    <s v="id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70"/>
    <x v="0"/>
    <x v="4"/>
  </r>
  <r>
    <s v="id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"/>
    <x v="0"/>
    <x v="4"/>
  </r>
  <r>
    <s v="id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20"/>
    <x v="0"/>
    <x v="4"/>
  </r>
  <r>
    <s v="id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100"/>
    <x v="0"/>
    <x v="4"/>
  </r>
  <r>
    <s v="id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1"/>
    <x v="0"/>
    <x v="4"/>
  </r>
  <r>
    <s v="id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8"/>
    <x v="0"/>
    <x v="4"/>
  </r>
  <r>
    <s v="id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7"/>
    <x v="0"/>
    <x v="4"/>
  </r>
  <r>
    <s v="id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2"/>
    <x v="0"/>
    <x v="4"/>
  </r>
  <r>
    <s v="id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30"/>
    <x v="0"/>
    <x v="4"/>
  </r>
  <r>
    <s v="id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5"/>
    <x v="0"/>
    <x v="4"/>
  </r>
  <r>
    <s v="id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1"/>
    <x v="0"/>
    <x v="4"/>
  </r>
  <r>
    <s v="id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4"/>
    <x v="0"/>
    <x v="4"/>
  </r>
  <r>
    <s v="id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"/>
    <x v="0"/>
    <x v="4"/>
  </r>
  <r>
    <s v="id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7"/>
    <x v="0"/>
    <x v="4"/>
  </r>
  <r>
    <s v="id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"/>
    <x v="0"/>
    <x v="4"/>
  </r>
  <r>
    <s v="id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"/>
    <x v="0"/>
    <x v="4"/>
  </r>
  <r>
    <s v="id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"/>
    <x v="0"/>
    <x v="4"/>
  </r>
  <r>
    <s v="id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"/>
    <x v="0"/>
    <x v="4"/>
  </r>
  <r>
    <s v="id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40"/>
    <x v="0"/>
    <x v="4"/>
  </r>
  <r>
    <s v="id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10"/>
    <x v="0"/>
    <x v="4"/>
  </r>
  <r>
    <s v="id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40"/>
    <x v="0"/>
    <x v="4"/>
  </r>
  <r>
    <s v="id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8"/>
    <x v="0"/>
    <x v="4"/>
  </r>
  <r>
    <s v="id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"/>
    <x v="0"/>
    <x v="4"/>
  </r>
  <r>
    <s v="id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40"/>
    <x v="0"/>
    <x v="4"/>
  </r>
  <r>
    <s v="id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"/>
    <x v="0"/>
    <x v="4"/>
  </r>
  <r>
    <s v="id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7"/>
    <x v="0"/>
    <x v="4"/>
  </r>
  <r>
    <s v="id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2"/>
    <x v="0"/>
    <x v="4"/>
  </r>
  <r>
    <s v="id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3"/>
    <x v="0"/>
    <x v="4"/>
  </r>
  <r>
    <s v="id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"/>
    <x v="0"/>
    <x v="4"/>
  </r>
  <r>
    <s v="id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"/>
    <x v="0"/>
    <x v="4"/>
  </r>
  <r>
    <s v="id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2"/>
    <x v="0"/>
    <x v="4"/>
  </r>
  <r>
    <s v="id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90"/>
    <x v="0"/>
    <x v="4"/>
  </r>
  <r>
    <s v="id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"/>
    <x v="0"/>
    <x v="4"/>
  </r>
  <r>
    <s v="id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3"/>
    <x v="0"/>
    <x v="4"/>
  </r>
  <r>
    <s v="id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"/>
    <x v="0"/>
    <x v="4"/>
  </r>
  <r>
    <s v="id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"/>
    <x v="0"/>
    <x v="4"/>
  </r>
  <r>
    <s v="id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"/>
    <x v="0"/>
    <x v="4"/>
  </r>
  <r>
    <s v="id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7"/>
    <x v="0"/>
    <x v="4"/>
  </r>
  <r>
    <s v="id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6"/>
    <x v="0"/>
    <x v="4"/>
  </r>
  <r>
    <s v="id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"/>
    <x v="0"/>
    <x v="4"/>
  </r>
  <r>
    <s v="id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70"/>
    <x v="0"/>
    <x v="4"/>
  </r>
  <r>
    <s v="id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"/>
    <x v="0"/>
    <x v="4"/>
  </r>
  <r>
    <s v="id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9"/>
    <x v="0"/>
    <x v="4"/>
  </r>
  <r>
    <s v="id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2"/>
    <x v="0"/>
    <x v="4"/>
  </r>
  <r>
    <s v="id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"/>
    <x v="0"/>
    <x v="4"/>
  </r>
  <r>
    <s v="id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5"/>
    <x v="0"/>
    <x v="4"/>
  </r>
  <r>
    <s v="id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9"/>
    <x v="0"/>
    <x v="4"/>
  </r>
  <r>
    <s v="id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2"/>
    <x v="0"/>
    <x v="4"/>
  </r>
  <r>
    <s v="id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"/>
    <x v="0"/>
    <x v="4"/>
  </r>
  <r>
    <s v="id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"/>
    <x v="0"/>
    <x v="4"/>
  </r>
  <r>
    <s v="id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1"/>
    <x v="0"/>
    <x v="4"/>
  </r>
  <r>
    <s v="id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"/>
    <x v="0"/>
    <x v="4"/>
  </r>
  <r>
    <s v="id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"/>
    <x v="0"/>
    <x v="4"/>
  </r>
  <r>
    <s v="id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9"/>
    <x v="0"/>
    <x v="4"/>
  </r>
  <r>
    <s v="id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2"/>
    <x v="0"/>
    <x v="4"/>
  </r>
  <r>
    <s v="id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"/>
    <x v="0"/>
    <x v="4"/>
  </r>
  <r>
    <s v="id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"/>
    <x v="0"/>
    <x v="4"/>
  </r>
  <r>
    <s v="id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5"/>
    <x v="0"/>
    <x v="4"/>
  </r>
  <r>
    <s v="id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"/>
    <x v="0"/>
    <x v="4"/>
  </r>
  <r>
    <s v="id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"/>
    <x v="0"/>
    <x v="4"/>
  </r>
  <r>
    <s v="id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6"/>
    <x v="0"/>
    <x v="4"/>
  </r>
  <r>
    <s v="id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"/>
    <x v="0"/>
    <x v="4"/>
  </r>
  <r>
    <s v="id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"/>
    <x v="0"/>
    <x v="4"/>
  </r>
  <r>
    <s v="id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"/>
    <x v="0"/>
    <x v="4"/>
  </r>
  <r>
    <s v="id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"/>
    <x v="0"/>
    <x v="4"/>
  </r>
  <r>
    <s v="id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"/>
    <x v="0"/>
    <x v="4"/>
  </r>
  <r>
    <s v="id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"/>
    <x v="0"/>
    <x v="4"/>
  </r>
  <r>
    <s v="id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6"/>
    <x v="0"/>
    <x v="4"/>
  </r>
  <r>
    <s v="id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"/>
    <x v="0"/>
    <x v="4"/>
  </r>
  <r>
    <s v="id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6"/>
    <x v="0"/>
    <x v="4"/>
  </r>
  <r>
    <s v="id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8"/>
    <x v="0"/>
    <x v="4"/>
  </r>
  <r>
    <s v="id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9"/>
    <x v="0"/>
    <x v="4"/>
  </r>
  <r>
    <s v="id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"/>
    <x v="0"/>
    <x v="4"/>
  </r>
  <r>
    <s v="id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"/>
    <x v="0"/>
    <x v="4"/>
  </r>
  <r>
    <s v="id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"/>
    <x v="0"/>
    <x v="4"/>
  </r>
  <r>
    <s v="id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"/>
    <x v="0"/>
    <x v="4"/>
  </r>
  <r>
    <s v="id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7"/>
    <x v="0"/>
    <x v="4"/>
  </r>
  <r>
    <s v="id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"/>
    <x v="0"/>
    <x v="4"/>
  </r>
  <r>
    <s v="id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s v="id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"/>
    <x v="0"/>
    <x v="5"/>
  </r>
  <r>
    <s v="id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6"/>
    <x v="0"/>
    <x v="5"/>
  </r>
  <r>
    <s v="id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2"/>
    <x v="0"/>
    <x v="5"/>
  </r>
  <r>
    <s v="id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1"/>
    <x v="0"/>
    <x v="5"/>
  </r>
  <r>
    <s v="id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s v="id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7"/>
    <x v="0"/>
    <x v="5"/>
  </r>
  <r>
    <s v="id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id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s v="id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id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5"/>
    <x v="0"/>
    <x v="5"/>
  </r>
  <r>
    <s v="id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2"/>
    <x v="0"/>
    <x v="5"/>
  </r>
  <r>
    <s v="id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"/>
    <x v="0"/>
    <x v="5"/>
  </r>
  <r>
    <s v="id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id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"/>
    <x v="0"/>
    <x v="5"/>
  </r>
  <r>
    <s v="id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s v="id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id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id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1"/>
    <x v="0"/>
    <x v="5"/>
  </r>
  <r>
    <s v="id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id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s v="id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id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4"/>
    <x v="0"/>
    <x v="5"/>
  </r>
  <r>
    <s v="id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s v="id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s v="id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s v="id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8"/>
    <x v="0"/>
    <x v="5"/>
  </r>
  <r>
    <s v="id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s v="id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1"/>
    <x v="0"/>
    <x v="5"/>
  </r>
  <r>
    <s v="id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s v="id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7"/>
    <x v="0"/>
    <x v="5"/>
  </r>
  <r>
    <s v="id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id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s v="id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s v="id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"/>
    <x v="0"/>
    <x v="5"/>
  </r>
  <r>
    <s v="id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s v="id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"/>
    <x v="0"/>
    <x v="5"/>
  </r>
  <r>
    <s v="id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id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7"/>
    <x v="0"/>
    <x v="5"/>
  </r>
  <r>
    <s v="id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s v="id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s v="id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id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id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4"/>
    <x v="0"/>
    <x v="5"/>
  </r>
  <r>
    <s v="id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s v="id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"/>
    <x v="0"/>
    <x v="5"/>
  </r>
  <r>
    <s v="id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"/>
    <x v="0"/>
    <x v="5"/>
  </r>
  <r>
    <s v="id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1"/>
    <x v="0"/>
    <x v="5"/>
  </r>
  <r>
    <s v="id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id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id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6"/>
    <x v="0"/>
    <x v="5"/>
  </r>
  <r>
    <s v="id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"/>
    <x v="0"/>
    <x v="5"/>
  </r>
  <r>
    <s v="id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"/>
    <x v="0"/>
    <x v="5"/>
  </r>
  <r>
    <s v="id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2"/>
    <x v="0"/>
    <x v="5"/>
  </r>
  <r>
    <s v="id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s v="id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id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40"/>
    <x v="0"/>
    <x v="5"/>
  </r>
  <r>
    <s v="id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id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id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9"/>
    <x v="0"/>
    <x v="5"/>
  </r>
  <r>
    <s v="id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"/>
    <x v="0"/>
    <x v="5"/>
  </r>
  <r>
    <s v="id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"/>
    <x v="0"/>
    <x v="5"/>
  </r>
  <r>
    <s v="id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s v="id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"/>
    <x v="0"/>
    <x v="5"/>
  </r>
  <r>
    <s v="id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s v="id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7"/>
    <x v="0"/>
    <x v="5"/>
  </r>
  <r>
    <s v="id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s v="id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id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id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s v="id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id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id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id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id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s v="id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id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s v="id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s v="id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"/>
    <x v="0"/>
    <x v="5"/>
  </r>
  <r>
    <s v="id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"/>
    <x v="0"/>
    <x v="5"/>
  </r>
  <r>
    <s v="id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4"/>
    <x v="0"/>
    <x v="5"/>
  </r>
  <r>
    <s v="id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id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8"/>
    <x v="0"/>
    <x v="5"/>
  </r>
  <r>
    <s v="id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3"/>
    <x v="0"/>
    <x v="5"/>
  </r>
  <r>
    <s v="id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s v="id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s v="id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s v="id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s v="id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"/>
    <x v="0"/>
    <x v="5"/>
  </r>
  <r>
    <s v="id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s v="id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id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s v="id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s v="id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"/>
    <x v="0"/>
    <x v="5"/>
  </r>
  <r>
    <s v="id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7"/>
    <x v="0"/>
    <x v="5"/>
  </r>
  <r>
    <s v="id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"/>
    <x v="0"/>
    <x v="5"/>
  </r>
  <r>
    <s v="id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id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"/>
    <x v="0"/>
    <x v="5"/>
  </r>
  <r>
    <s v="id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id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"/>
    <x v="0"/>
    <x v="5"/>
  </r>
  <r>
    <s v="id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"/>
    <x v="1"/>
    <x v="6"/>
  </r>
  <r>
    <s v="id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"/>
    <x v="1"/>
    <x v="6"/>
  </r>
  <r>
    <s v="id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1"/>
    <x v="1"/>
    <x v="6"/>
  </r>
  <r>
    <s v="id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2"/>
    <x v="1"/>
    <x v="6"/>
  </r>
  <r>
    <s v="id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"/>
    <x v="1"/>
    <x v="6"/>
  </r>
  <r>
    <s v="id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s v="id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"/>
    <x v="1"/>
    <x v="6"/>
  </r>
  <r>
    <s v="id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4"/>
    <x v="1"/>
    <x v="6"/>
  </r>
  <r>
    <s v="id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"/>
    <x v="1"/>
    <x v="6"/>
  </r>
  <r>
    <s v="id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7"/>
    <x v="1"/>
    <x v="6"/>
  </r>
  <r>
    <s v="id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7"/>
    <x v="1"/>
    <x v="6"/>
  </r>
  <r>
    <s v="id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"/>
    <x v="1"/>
    <x v="6"/>
  </r>
  <r>
    <s v="id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"/>
    <x v="1"/>
    <x v="6"/>
  </r>
  <r>
    <s v="id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8"/>
    <x v="1"/>
    <x v="6"/>
  </r>
  <r>
    <s v="id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"/>
    <x v="1"/>
    <x v="6"/>
  </r>
  <r>
    <s v="id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5"/>
    <x v="1"/>
    <x v="6"/>
  </r>
  <r>
    <s v="id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"/>
    <x v="1"/>
    <x v="6"/>
  </r>
  <r>
    <s v="id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1"/>
    <x v="1"/>
    <x v="6"/>
  </r>
  <r>
    <s v="id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"/>
    <x v="1"/>
    <x v="6"/>
  </r>
  <r>
    <s v="id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"/>
    <x v="1"/>
    <x v="6"/>
  </r>
  <r>
    <s v="id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s v="id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s v="id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s v="id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s v="id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s v="id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3"/>
    <x v="2"/>
    <x v="7"/>
  </r>
  <r>
    <s v="id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s v="id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id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s v="id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9"/>
    <x v="2"/>
    <x v="7"/>
  </r>
  <r>
    <s v="id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9"/>
    <x v="2"/>
    <x v="7"/>
  </r>
  <r>
    <s v="id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"/>
    <x v="2"/>
    <x v="7"/>
  </r>
  <r>
    <s v="id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id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s v="id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"/>
    <x v="2"/>
    <x v="7"/>
  </r>
  <r>
    <s v="id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id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s v="id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"/>
    <x v="2"/>
    <x v="7"/>
  </r>
  <r>
    <s v="id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id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s v="id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s v="id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s v="id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id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s v="id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s v="id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id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s v="id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id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s v="id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s v="id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s v="id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s v="id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id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s v="id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s v="id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s v="id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s v="id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s v="id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s v="id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s v="id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s v="id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id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id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s v="id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s v="id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id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s v="id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"/>
    <x v="2"/>
    <x v="7"/>
  </r>
  <r>
    <s v="id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1"/>
    <x v="2"/>
    <x v="7"/>
  </r>
  <r>
    <s v="id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s v="id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5"/>
    <x v="2"/>
    <x v="7"/>
  </r>
  <r>
    <s v="id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s v="id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s v="id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"/>
    <x v="2"/>
    <x v="7"/>
  </r>
  <r>
    <s v="id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s v="id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s v="id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s v="id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s v="id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"/>
    <x v="2"/>
    <x v="7"/>
  </r>
  <r>
    <s v="id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s v="id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s v="id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"/>
    <x v="2"/>
    <x v="7"/>
  </r>
  <r>
    <s v="id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id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"/>
    <x v="2"/>
    <x v="7"/>
  </r>
  <r>
    <s v="id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id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"/>
    <x v="2"/>
    <x v="7"/>
  </r>
  <r>
    <s v="id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s v="id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id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"/>
    <x v="2"/>
    <x v="7"/>
  </r>
  <r>
    <s v="id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s v="id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id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id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id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6"/>
    <x v="2"/>
    <x v="7"/>
  </r>
  <r>
    <s v="id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id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id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id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s v="id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id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s v="id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s v="id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s v="id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8"/>
    <x v="2"/>
    <x v="7"/>
  </r>
  <r>
    <s v="id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id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id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id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"/>
    <x v="2"/>
    <x v="7"/>
  </r>
  <r>
    <s v="id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s v="id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id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s v="id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s v="id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7"/>
    <x v="2"/>
    <x v="7"/>
  </r>
  <r>
    <s v="id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id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50"/>
    <x v="2"/>
    <x v="7"/>
  </r>
  <r>
    <s v="id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s v="id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s v="id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s v="id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id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s v="id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s v="id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1"/>
    <x v="2"/>
    <x v="8"/>
  </r>
  <r>
    <s v="id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"/>
    <x v="2"/>
    <x v="8"/>
  </r>
  <r>
    <s v="id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"/>
    <x v="2"/>
    <x v="8"/>
  </r>
  <r>
    <s v="id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"/>
    <x v="2"/>
    <x v="8"/>
  </r>
  <r>
    <s v="id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"/>
    <x v="2"/>
    <x v="8"/>
  </r>
  <r>
    <s v="id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4"/>
    <x v="2"/>
    <x v="8"/>
  </r>
  <r>
    <s v="id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"/>
    <x v="2"/>
    <x v="8"/>
  </r>
  <r>
    <s v="id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6"/>
    <x v="2"/>
    <x v="8"/>
  </r>
  <r>
    <s v="id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s v="id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3"/>
    <x v="2"/>
    <x v="8"/>
  </r>
  <r>
    <s v="id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"/>
    <x v="2"/>
    <x v="8"/>
  </r>
  <r>
    <s v="id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"/>
    <x v="2"/>
    <x v="8"/>
  </r>
  <r>
    <s v="id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8"/>
    <x v="2"/>
    <x v="8"/>
  </r>
  <r>
    <s v="id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6"/>
    <x v="2"/>
    <x v="8"/>
  </r>
  <r>
    <s v="id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2"/>
    <x v="2"/>
    <x v="8"/>
  </r>
  <r>
    <s v="id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3"/>
    <x v="2"/>
    <x v="8"/>
  </r>
  <r>
    <s v="id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3"/>
    <x v="2"/>
    <x v="8"/>
  </r>
  <r>
    <s v="id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"/>
    <x v="2"/>
    <x v="8"/>
  </r>
  <r>
    <s v="id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"/>
    <x v="2"/>
    <x v="8"/>
  </r>
  <r>
    <s v="id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4"/>
    <x v="2"/>
    <x v="8"/>
  </r>
  <r>
    <s v="id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5"/>
    <x v="2"/>
    <x v="8"/>
  </r>
  <r>
    <s v="id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1"/>
    <x v="2"/>
    <x v="8"/>
  </r>
  <r>
    <s v="id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s v="id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s v="id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"/>
    <x v="2"/>
    <x v="8"/>
  </r>
  <r>
    <s v="id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"/>
    <x v="2"/>
    <x v="8"/>
  </r>
  <r>
    <s v="id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s v="id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9"/>
    <x v="2"/>
    <x v="8"/>
  </r>
  <r>
    <s v="id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"/>
    <x v="2"/>
    <x v="8"/>
  </r>
  <r>
    <s v="id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"/>
    <x v="2"/>
    <x v="8"/>
  </r>
  <r>
    <s v="id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s v="id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9"/>
    <x v="2"/>
    <x v="8"/>
  </r>
  <r>
    <s v="id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"/>
    <x v="2"/>
    <x v="8"/>
  </r>
  <r>
    <s v="id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s v="id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s v="id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"/>
    <x v="2"/>
    <x v="8"/>
  </r>
  <r>
    <s v="id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"/>
    <x v="2"/>
    <x v="8"/>
  </r>
  <r>
    <s v="id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"/>
    <x v="2"/>
    <x v="8"/>
  </r>
  <r>
    <s v="id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"/>
    <x v="2"/>
    <x v="8"/>
  </r>
  <r>
    <s v="id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4"/>
    <x v="2"/>
    <x v="8"/>
  </r>
  <r>
    <s v="id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1"/>
    <x v="2"/>
    <x v="8"/>
  </r>
  <r>
    <s v="id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s v="id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s v="id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"/>
    <x v="2"/>
    <x v="8"/>
  </r>
  <r>
    <s v="id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"/>
    <x v="2"/>
    <x v="8"/>
  </r>
  <r>
    <s v="id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"/>
    <x v="2"/>
    <x v="8"/>
  </r>
  <r>
    <s v="id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id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2"/>
    <x v="2"/>
    <x v="8"/>
  </r>
  <r>
    <s v="id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6"/>
    <x v="2"/>
    <x v="8"/>
  </r>
  <r>
    <s v="id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"/>
    <x v="2"/>
    <x v="8"/>
  </r>
  <r>
    <s v="id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3"/>
    <x v="2"/>
    <x v="8"/>
  </r>
  <r>
    <s v="id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s v="id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"/>
    <x v="2"/>
    <x v="8"/>
  </r>
  <r>
    <s v="id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"/>
    <x v="2"/>
    <x v="8"/>
  </r>
  <r>
    <s v="id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s v="id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1"/>
    <x v="2"/>
    <x v="8"/>
  </r>
  <r>
    <s v="id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s v="id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"/>
    <x v="2"/>
    <x v="8"/>
  </r>
  <r>
    <s v="id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1"/>
    <x v="2"/>
    <x v="8"/>
  </r>
  <r>
    <s v="id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"/>
    <x v="2"/>
    <x v="8"/>
  </r>
  <r>
    <s v="id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s v="id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"/>
    <x v="2"/>
    <x v="8"/>
  </r>
  <r>
    <s v="id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5"/>
    <x v="2"/>
    <x v="8"/>
  </r>
  <r>
    <s v="id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20"/>
    <x v="2"/>
    <x v="8"/>
  </r>
  <r>
    <s v="id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"/>
    <x v="2"/>
    <x v="8"/>
  </r>
  <r>
    <s v="id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"/>
    <x v="2"/>
    <x v="8"/>
  </r>
  <r>
    <s v="id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id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8"/>
    <x v="2"/>
    <x v="8"/>
  </r>
  <r>
    <s v="id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4"/>
    <x v="2"/>
    <x v="8"/>
  </r>
  <r>
    <s v="id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s v="id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id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100"/>
    <x v="2"/>
    <x v="8"/>
  </r>
  <r>
    <s v="id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s v="id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s v="id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"/>
    <x v="2"/>
    <x v="8"/>
  </r>
  <r>
    <s v="id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6"/>
    <x v="2"/>
    <x v="8"/>
  </r>
  <r>
    <s v="id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5"/>
    <x v="2"/>
    <x v="8"/>
  </r>
  <r>
    <s v="id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s v="id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3"/>
    <x v="2"/>
    <x v="8"/>
  </r>
  <r>
    <s v="id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"/>
    <x v="2"/>
    <x v="8"/>
  </r>
  <r>
    <s v="id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7"/>
    <x v="3"/>
    <x v="9"/>
  </r>
  <r>
    <s v="id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"/>
    <x v="3"/>
    <x v="9"/>
  </r>
  <r>
    <s v="id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6"/>
    <x v="3"/>
    <x v="9"/>
  </r>
  <r>
    <s v="id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5"/>
    <x v="3"/>
    <x v="9"/>
  </r>
  <r>
    <s v="id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2"/>
    <x v="3"/>
    <x v="9"/>
  </r>
  <r>
    <s v="id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"/>
    <x v="3"/>
    <x v="9"/>
  </r>
  <r>
    <s v="id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"/>
    <x v="3"/>
    <x v="9"/>
  </r>
  <r>
    <s v="id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7"/>
    <x v="3"/>
    <x v="9"/>
  </r>
  <r>
    <s v="id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1"/>
    <x v="3"/>
    <x v="9"/>
  </r>
  <r>
    <s v="id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4"/>
    <x v="3"/>
    <x v="9"/>
  </r>
  <r>
    <s v="id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100"/>
    <x v="3"/>
    <x v="9"/>
  </r>
  <r>
    <s v="id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9"/>
    <x v="3"/>
    <x v="9"/>
  </r>
  <r>
    <s v="id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5"/>
    <x v="3"/>
    <x v="9"/>
  </r>
  <r>
    <s v="id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8"/>
    <x v="3"/>
    <x v="9"/>
  </r>
  <r>
    <s v="id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"/>
    <x v="3"/>
    <x v="9"/>
  </r>
  <r>
    <s v="id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5"/>
    <x v="3"/>
    <x v="9"/>
  </r>
  <r>
    <s v="id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"/>
    <x v="3"/>
    <x v="9"/>
  </r>
  <r>
    <s v="id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7"/>
    <x v="3"/>
    <x v="9"/>
  </r>
  <r>
    <s v="id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"/>
    <x v="3"/>
    <x v="9"/>
  </r>
  <r>
    <s v="id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"/>
    <x v="3"/>
    <x v="9"/>
  </r>
  <r>
    <s v="id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70"/>
    <x v="3"/>
    <x v="9"/>
  </r>
  <r>
    <s v="id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"/>
    <x v="3"/>
    <x v="9"/>
  </r>
  <r>
    <s v="id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"/>
    <x v="3"/>
    <x v="9"/>
  </r>
  <r>
    <s v="id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"/>
    <x v="3"/>
    <x v="9"/>
  </r>
  <r>
    <s v="id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3"/>
    <x v="3"/>
    <x v="9"/>
  </r>
  <r>
    <s v="id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4"/>
    <x v="3"/>
    <x v="9"/>
  </r>
  <r>
    <s v="id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"/>
    <x v="3"/>
    <x v="9"/>
  </r>
  <r>
    <s v="id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"/>
    <x v="3"/>
    <x v="9"/>
  </r>
  <r>
    <s v="id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6"/>
    <x v="3"/>
    <x v="9"/>
  </r>
  <r>
    <s v="id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6"/>
    <x v="3"/>
    <x v="9"/>
  </r>
  <r>
    <s v="id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"/>
    <x v="3"/>
    <x v="9"/>
  </r>
  <r>
    <s v="id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"/>
    <x v="3"/>
    <x v="9"/>
  </r>
  <r>
    <s v="id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"/>
    <x v="3"/>
    <x v="9"/>
  </r>
  <r>
    <s v="id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"/>
    <x v="3"/>
    <x v="9"/>
  </r>
  <r>
    <s v="id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"/>
    <x v="3"/>
    <x v="9"/>
  </r>
  <r>
    <s v="id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"/>
    <x v="3"/>
    <x v="9"/>
  </r>
  <r>
    <s v="id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"/>
    <x v="3"/>
    <x v="9"/>
  </r>
  <r>
    <s v="id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"/>
    <x v="3"/>
    <x v="9"/>
  </r>
  <r>
    <s v="id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"/>
    <x v="3"/>
    <x v="9"/>
  </r>
  <r>
    <s v="id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"/>
    <x v="3"/>
    <x v="9"/>
  </r>
  <r>
    <s v="id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id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"/>
    <x v="3"/>
    <x v="10"/>
  </r>
  <r>
    <s v="id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id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s v="id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id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"/>
    <x v="3"/>
    <x v="10"/>
  </r>
  <r>
    <s v="id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id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s v="id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id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2"/>
    <x v="3"/>
    <x v="10"/>
  </r>
  <r>
    <s v="id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id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s v="id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s v="id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s v="id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s v="id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s v="id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"/>
    <x v="3"/>
    <x v="10"/>
  </r>
  <r>
    <s v="id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s v="id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s v="id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7"/>
    <x v="3"/>
    <x v="10"/>
  </r>
  <r>
    <s v="id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9"/>
    <x v="4"/>
    <x v="11"/>
  </r>
  <r>
    <s v="id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3"/>
    <x v="4"/>
    <x v="11"/>
  </r>
  <r>
    <s v="id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s v="id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"/>
    <x v="4"/>
    <x v="11"/>
  </r>
  <r>
    <s v="id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3"/>
    <x v="4"/>
    <x v="11"/>
  </r>
  <r>
    <s v="id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"/>
    <x v="4"/>
    <x v="11"/>
  </r>
  <r>
    <s v="id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"/>
    <x v="4"/>
    <x v="11"/>
  </r>
  <r>
    <s v="id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1"/>
    <x v="4"/>
    <x v="11"/>
  </r>
  <r>
    <s v="id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60"/>
    <x v="4"/>
    <x v="11"/>
  </r>
  <r>
    <s v="id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3"/>
    <x v="4"/>
    <x v="11"/>
  </r>
  <r>
    <s v="id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3"/>
    <x v="4"/>
    <x v="11"/>
  </r>
  <r>
    <s v="id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1"/>
    <x v="4"/>
    <x v="11"/>
  </r>
  <r>
    <s v="id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2"/>
    <x v="4"/>
    <x v="11"/>
  </r>
  <r>
    <s v="id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"/>
    <x v="4"/>
    <x v="11"/>
  </r>
  <r>
    <s v="id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9"/>
    <x v="4"/>
    <x v="11"/>
  </r>
  <r>
    <s v="id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"/>
    <x v="4"/>
    <x v="11"/>
  </r>
  <r>
    <s v="id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3"/>
    <x v="4"/>
    <x v="11"/>
  </r>
  <r>
    <s v="id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"/>
    <x v="4"/>
    <x v="11"/>
  </r>
  <r>
    <s v="id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"/>
    <x v="4"/>
    <x v="11"/>
  </r>
  <r>
    <s v="id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9"/>
    <x v="4"/>
    <x v="11"/>
  </r>
  <r>
    <s v="id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1"/>
    <x v="4"/>
    <x v="11"/>
  </r>
  <r>
    <s v="id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4"/>
    <x v="4"/>
    <x v="11"/>
  </r>
  <r>
    <s v="id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"/>
    <x v="4"/>
    <x v="11"/>
  </r>
  <r>
    <s v="id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5"/>
    <x v="4"/>
    <x v="11"/>
  </r>
  <r>
    <s v="id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6"/>
    <x v="4"/>
    <x v="11"/>
  </r>
  <r>
    <s v="id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"/>
    <x v="4"/>
    <x v="11"/>
  </r>
  <r>
    <s v="id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8"/>
    <x v="4"/>
    <x v="11"/>
  </r>
  <r>
    <s v="id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4"/>
    <x v="4"/>
    <x v="11"/>
  </r>
  <r>
    <s v="id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5"/>
    <x v="4"/>
    <x v="11"/>
  </r>
  <r>
    <s v="id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80"/>
    <x v="4"/>
    <x v="11"/>
  </r>
  <r>
    <s v="id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"/>
    <x v="4"/>
    <x v="11"/>
  </r>
  <r>
    <s v="id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7"/>
    <x v="4"/>
    <x v="11"/>
  </r>
  <r>
    <s v="id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8"/>
    <x v="4"/>
    <x v="11"/>
  </r>
  <r>
    <s v="id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s v="id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"/>
    <x v="4"/>
    <x v="11"/>
  </r>
  <r>
    <s v="id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00"/>
    <x v="4"/>
    <x v="11"/>
  </r>
  <r>
    <s v="id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"/>
    <x v="4"/>
    <x v="11"/>
  </r>
  <r>
    <s v="id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"/>
    <x v="4"/>
    <x v="11"/>
  </r>
  <r>
    <s v="id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9"/>
    <x v="4"/>
    <x v="11"/>
  </r>
  <r>
    <s v="id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"/>
    <x v="4"/>
    <x v="11"/>
  </r>
  <r>
    <s v="id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1"/>
    <x v="4"/>
    <x v="11"/>
  </r>
  <r>
    <s v="id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"/>
    <x v="4"/>
    <x v="11"/>
  </r>
  <r>
    <s v="id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2"/>
    <x v="4"/>
    <x v="11"/>
  </r>
  <r>
    <s v="id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4"/>
    <x v="4"/>
    <x v="11"/>
  </r>
  <r>
    <s v="id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40"/>
    <x v="4"/>
    <x v="11"/>
  </r>
  <r>
    <s v="id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7"/>
    <x v="4"/>
    <x v="11"/>
  </r>
  <r>
    <s v="id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4"/>
    <x v="4"/>
    <x v="11"/>
  </r>
  <r>
    <s v="id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"/>
    <x v="4"/>
    <x v="11"/>
  </r>
  <r>
    <s v="id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7"/>
    <x v="4"/>
    <x v="11"/>
  </r>
  <r>
    <s v="id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3"/>
    <x v="4"/>
    <x v="11"/>
  </r>
  <r>
    <s v="id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1"/>
    <x v="4"/>
    <x v="11"/>
  </r>
  <r>
    <s v="id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s v="id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8"/>
    <x v="4"/>
    <x v="11"/>
  </r>
  <r>
    <s v="id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9"/>
    <x v="4"/>
    <x v="11"/>
  </r>
  <r>
    <s v="id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"/>
    <x v="4"/>
    <x v="11"/>
  </r>
  <r>
    <s v="id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9"/>
    <x v="4"/>
    <x v="11"/>
  </r>
  <r>
    <s v="id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10"/>
    <x v="4"/>
    <x v="11"/>
  </r>
  <r>
    <s v="id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"/>
    <x v="4"/>
    <x v="11"/>
  </r>
  <r>
    <s v="id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8"/>
    <x v="4"/>
    <x v="11"/>
  </r>
  <r>
    <s v="id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1"/>
    <x v="4"/>
    <x v="11"/>
  </r>
  <r>
    <s v="id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"/>
    <x v="4"/>
    <x v="12"/>
  </r>
  <r>
    <s v="id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4"/>
    <x v="4"/>
    <x v="12"/>
  </r>
  <r>
    <s v="id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7"/>
    <x v="4"/>
    <x v="12"/>
  </r>
  <r>
    <s v="id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"/>
    <x v="4"/>
    <x v="12"/>
  </r>
  <r>
    <s v="id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7"/>
    <x v="4"/>
    <x v="12"/>
  </r>
  <r>
    <s v="id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"/>
    <x v="4"/>
    <x v="12"/>
  </r>
  <r>
    <s v="id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9"/>
    <x v="4"/>
    <x v="12"/>
  </r>
  <r>
    <s v="id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s v="id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9"/>
    <x v="4"/>
    <x v="12"/>
  </r>
  <r>
    <s v="id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2"/>
    <x v="4"/>
    <x v="12"/>
  </r>
  <r>
    <s v="id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7"/>
    <x v="4"/>
    <x v="12"/>
  </r>
  <r>
    <s v="id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"/>
    <x v="4"/>
    <x v="12"/>
  </r>
  <r>
    <s v="id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"/>
    <x v="4"/>
    <x v="12"/>
  </r>
  <r>
    <s v="id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s v="id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6"/>
    <x v="4"/>
    <x v="12"/>
  </r>
  <r>
    <s v="id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2"/>
    <x v="4"/>
    <x v="12"/>
  </r>
  <r>
    <s v="id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"/>
    <x v="4"/>
    <x v="12"/>
  </r>
  <r>
    <s v="id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s v="id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3"/>
    <x v="4"/>
    <x v="12"/>
  </r>
  <r>
    <s v="id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3"/>
    <x v="4"/>
    <x v="12"/>
  </r>
  <r>
    <s v="id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3"/>
    <x v="4"/>
    <x v="13"/>
  </r>
  <r>
    <s v="id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1"/>
    <x v="4"/>
    <x v="13"/>
  </r>
  <r>
    <s v="id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s v="id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s v="id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"/>
    <x v="4"/>
    <x v="13"/>
  </r>
  <r>
    <s v="id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3"/>
    <x v="4"/>
    <x v="13"/>
  </r>
  <r>
    <s v="id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"/>
    <x v="4"/>
    <x v="13"/>
  </r>
  <r>
    <s v="id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"/>
    <x v="4"/>
    <x v="13"/>
  </r>
  <r>
    <s v="id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s v="id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7"/>
    <x v="4"/>
    <x v="13"/>
  </r>
  <r>
    <s v="id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s v="id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"/>
    <x v="4"/>
    <x v="13"/>
  </r>
  <r>
    <s v="id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3"/>
    <x v="4"/>
    <x v="13"/>
  </r>
  <r>
    <s v="id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s v="id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5"/>
    <x v="4"/>
    <x v="13"/>
  </r>
  <r>
    <s v="id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id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9"/>
    <x v="4"/>
    <x v="13"/>
  </r>
  <r>
    <s v="id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7"/>
    <x v="4"/>
    <x v="13"/>
  </r>
  <r>
    <s v="id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3"/>
    <x v="4"/>
    <x v="13"/>
  </r>
  <r>
    <s v="id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"/>
    <x v="4"/>
    <x v="13"/>
  </r>
  <r>
    <s v="id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"/>
    <x v="4"/>
    <x v="14"/>
  </r>
  <r>
    <s v="id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s v="id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2"/>
    <x v="4"/>
    <x v="14"/>
  </r>
  <r>
    <s v="id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"/>
    <x v="4"/>
    <x v="14"/>
  </r>
  <r>
    <s v="id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s v="id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6"/>
    <x v="4"/>
    <x v="14"/>
  </r>
  <r>
    <s v="id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"/>
    <x v="4"/>
    <x v="14"/>
  </r>
  <r>
    <s v="id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id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s v="id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4"/>
    <x v="4"/>
    <x v="14"/>
  </r>
  <r>
    <s v="id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"/>
    <x v="4"/>
    <x v="14"/>
  </r>
  <r>
    <s v="id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9"/>
    <x v="4"/>
    <x v="14"/>
  </r>
  <r>
    <s v="id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4"/>
    <x v="4"/>
    <x v="14"/>
  </r>
  <r>
    <s v="id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s v="id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8"/>
    <x v="4"/>
    <x v="14"/>
  </r>
  <r>
    <s v="id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8"/>
    <x v="4"/>
    <x v="14"/>
  </r>
  <r>
    <s v="id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"/>
    <x v="4"/>
    <x v="14"/>
  </r>
  <r>
    <s v="id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id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s v="id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s v="id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s v="id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id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s v="id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s v="id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s v="id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3"/>
    <x v="4"/>
    <x v="13"/>
  </r>
  <r>
    <s v="id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id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id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id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s v="id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5"/>
    <x v="4"/>
    <x v="13"/>
  </r>
  <r>
    <s v="id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id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s v="id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3"/>
    <x v="4"/>
    <x v="13"/>
  </r>
  <r>
    <s v="id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id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2"/>
    <x v="4"/>
    <x v="13"/>
  </r>
  <r>
    <s v="id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id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s v="id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20"/>
    <x v="4"/>
    <x v="13"/>
  </r>
  <r>
    <s v="id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s v="id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id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2"/>
    <x v="4"/>
    <x v="13"/>
  </r>
  <r>
    <s v="id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"/>
    <x v="4"/>
    <x v="13"/>
  </r>
  <r>
    <s v="id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s v="id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2"/>
    <x v="4"/>
    <x v="13"/>
  </r>
  <r>
    <s v="id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s v="id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id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id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"/>
    <x v="4"/>
    <x v="13"/>
  </r>
  <r>
    <s v="id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id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s v="id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9"/>
    <x v="4"/>
    <x v="13"/>
  </r>
  <r>
    <s v="id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"/>
    <x v="4"/>
    <x v="13"/>
  </r>
  <r>
    <s v="id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s v="id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1"/>
    <x v="4"/>
    <x v="13"/>
  </r>
  <r>
    <s v="id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s v="id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id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s v="id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s v="id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s v="id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"/>
    <x v="2"/>
    <x v="8"/>
  </r>
  <r>
    <s v="id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"/>
    <x v="2"/>
    <x v="8"/>
  </r>
  <r>
    <s v="id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2"/>
    <x v="2"/>
    <x v="8"/>
  </r>
  <r>
    <s v="id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"/>
    <x v="2"/>
    <x v="8"/>
  </r>
  <r>
    <s v="id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"/>
    <x v="2"/>
    <x v="8"/>
  </r>
  <r>
    <s v="id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"/>
    <x v="2"/>
    <x v="8"/>
  </r>
  <r>
    <s v="id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"/>
    <x v="2"/>
    <x v="8"/>
  </r>
  <r>
    <s v="id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id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s v="id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s v="id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"/>
    <x v="2"/>
    <x v="8"/>
  </r>
  <r>
    <s v="id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9"/>
    <x v="2"/>
    <x v="8"/>
  </r>
  <r>
    <s v="id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100"/>
    <x v="2"/>
    <x v="8"/>
  </r>
  <r>
    <s v="id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"/>
    <x v="2"/>
    <x v="8"/>
  </r>
  <r>
    <s v="id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"/>
    <x v="2"/>
    <x v="8"/>
  </r>
  <r>
    <s v="id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3"/>
    <x v="2"/>
    <x v="8"/>
  </r>
  <r>
    <s v="id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1"/>
    <x v="2"/>
    <x v="8"/>
  </r>
  <r>
    <s v="id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"/>
    <x v="2"/>
    <x v="8"/>
  </r>
  <r>
    <s v="id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2"/>
    <x v="2"/>
    <x v="8"/>
  </r>
  <r>
    <s v="id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4"/>
    <x v="2"/>
    <x v="8"/>
  </r>
  <r>
    <s v="id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"/>
    <x v="2"/>
    <x v="8"/>
  </r>
  <r>
    <s v="id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"/>
    <x v="2"/>
    <x v="8"/>
  </r>
  <r>
    <s v="id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"/>
    <x v="2"/>
    <x v="8"/>
  </r>
  <r>
    <s v="id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2"/>
    <x v="2"/>
    <x v="8"/>
  </r>
  <r>
    <s v="id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"/>
    <x v="2"/>
    <x v="8"/>
  </r>
  <r>
    <s v="id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50"/>
    <x v="2"/>
    <x v="8"/>
  </r>
  <r>
    <s v="id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"/>
    <x v="2"/>
    <x v="8"/>
  </r>
  <r>
    <s v="id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4"/>
    <x v="2"/>
    <x v="8"/>
  </r>
  <r>
    <s v="id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7"/>
    <x v="2"/>
    <x v="8"/>
  </r>
  <r>
    <s v="id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3"/>
    <x v="2"/>
    <x v="8"/>
  </r>
  <r>
    <s v="id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s v="id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s v="id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4"/>
    <x v="2"/>
    <x v="8"/>
  </r>
  <r>
    <s v="id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"/>
    <x v="2"/>
    <x v="8"/>
  </r>
  <r>
    <s v="id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"/>
    <x v="2"/>
    <x v="8"/>
  </r>
  <r>
    <s v="id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9"/>
    <x v="2"/>
    <x v="8"/>
  </r>
  <r>
    <s v="id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1"/>
    <x v="2"/>
    <x v="8"/>
  </r>
  <r>
    <s v="id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6"/>
    <x v="2"/>
    <x v="8"/>
  </r>
  <r>
    <s v="id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1"/>
    <x v="2"/>
    <x v="8"/>
  </r>
  <r>
    <s v="id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2"/>
    <x v="2"/>
    <x v="8"/>
  </r>
  <r>
    <s v="id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8"/>
    <x v="2"/>
    <x v="8"/>
  </r>
  <r>
    <s v="id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s v="id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s v="id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2"/>
    <x v="2"/>
    <x v="8"/>
  </r>
  <r>
    <s v="id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"/>
    <x v="2"/>
    <x v="8"/>
  </r>
  <r>
    <s v="id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"/>
    <x v="2"/>
    <x v="8"/>
  </r>
  <r>
    <s v="id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1"/>
    <x v="2"/>
    <x v="8"/>
  </r>
  <r>
    <s v="id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"/>
    <x v="2"/>
    <x v="8"/>
  </r>
  <r>
    <s v="id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id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"/>
    <x v="2"/>
    <x v="8"/>
  </r>
  <r>
    <s v="id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s v="id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"/>
    <x v="2"/>
    <x v="8"/>
  </r>
  <r>
    <s v="id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s v="id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90"/>
    <x v="2"/>
    <x v="8"/>
  </r>
  <r>
    <s v="id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"/>
    <x v="2"/>
    <x v="8"/>
  </r>
  <r>
    <s v="id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1"/>
    <x v="2"/>
    <x v="8"/>
  </r>
  <r>
    <s v="id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s v="id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"/>
    <x v="2"/>
    <x v="8"/>
  </r>
  <r>
    <s v="id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"/>
    <x v="2"/>
    <x v="8"/>
  </r>
  <r>
    <s v="id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"/>
    <x v="2"/>
    <x v="8"/>
  </r>
  <r>
    <s v="id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s v="id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s v="id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5"/>
    <x v="2"/>
    <x v="8"/>
  </r>
  <r>
    <s v="id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"/>
    <x v="2"/>
    <x v="8"/>
  </r>
  <r>
    <s v="id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"/>
    <x v="2"/>
    <x v="8"/>
  </r>
  <r>
    <s v="id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"/>
    <x v="2"/>
    <x v="8"/>
  </r>
  <r>
    <s v="id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"/>
    <x v="2"/>
    <x v="8"/>
  </r>
  <r>
    <s v="id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5"/>
    <x v="2"/>
    <x v="8"/>
  </r>
  <r>
    <s v="id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s v="id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s v="id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s v="id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s v="id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"/>
    <x v="2"/>
    <x v="8"/>
  </r>
  <r>
    <s v="id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6"/>
    <x v="2"/>
    <x v="8"/>
  </r>
  <r>
    <s v="id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"/>
    <x v="2"/>
    <x v="8"/>
  </r>
  <r>
    <s v="id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s v="id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5"/>
    <x v="2"/>
    <x v="8"/>
  </r>
  <r>
    <s v="id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"/>
    <x v="2"/>
    <x v="8"/>
  </r>
  <r>
    <s v="id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9"/>
    <x v="2"/>
    <x v="8"/>
  </r>
  <r>
    <s v="id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"/>
    <x v="2"/>
    <x v="8"/>
  </r>
  <r>
    <s v="id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"/>
    <x v="4"/>
    <x v="15"/>
  </r>
  <r>
    <s v="id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"/>
    <x v="4"/>
    <x v="15"/>
  </r>
  <r>
    <s v="id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"/>
    <x v="4"/>
    <x v="15"/>
  </r>
  <r>
    <s v="id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"/>
    <x v="4"/>
    <x v="15"/>
  </r>
  <r>
    <s v="id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9"/>
    <x v="4"/>
    <x v="15"/>
  </r>
  <r>
    <s v="id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2"/>
    <x v="4"/>
    <x v="15"/>
  </r>
  <r>
    <s v="id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"/>
    <x v="4"/>
    <x v="15"/>
  </r>
  <r>
    <s v="id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70"/>
    <x v="4"/>
    <x v="15"/>
  </r>
  <r>
    <s v="id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6"/>
    <x v="4"/>
    <x v="15"/>
  </r>
  <r>
    <s v="id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"/>
    <x v="4"/>
    <x v="15"/>
  </r>
  <r>
    <s v="id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"/>
    <x v="4"/>
    <x v="15"/>
  </r>
  <r>
    <s v="id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"/>
    <x v="4"/>
    <x v="15"/>
  </r>
  <r>
    <s v="id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"/>
    <x v="4"/>
    <x v="15"/>
  </r>
  <r>
    <s v="id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1"/>
    <x v="4"/>
    <x v="15"/>
  </r>
  <r>
    <s v="id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"/>
    <x v="4"/>
    <x v="15"/>
  </r>
  <r>
    <s v="id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"/>
    <x v="4"/>
    <x v="15"/>
  </r>
  <r>
    <s v="id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4"/>
    <x v="4"/>
    <x v="15"/>
  </r>
  <r>
    <s v="id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9"/>
    <x v="4"/>
    <x v="15"/>
  </r>
  <r>
    <s v="id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6"/>
    <x v="4"/>
    <x v="15"/>
  </r>
  <r>
    <s v="id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"/>
    <x v="4"/>
    <x v="15"/>
  </r>
  <r>
    <s v="id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s v="id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id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s v="id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"/>
    <x v="5"/>
    <x v="16"/>
  </r>
  <r>
    <s v="id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s v="id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"/>
    <x v="5"/>
    <x v="16"/>
  </r>
  <r>
    <s v="id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id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s v="id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s v="id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id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id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id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id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s v="id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id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id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id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id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id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id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s v="id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id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8"/>
    <x v="5"/>
    <x v="16"/>
  </r>
  <r>
    <s v="id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id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6"/>
    <x v="6"/>
    <x v="17"/>
  </r>
  <r>
    <s v="id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"/>
    <x v="6"/>
    <x v="17"/>
  </r>
  <r>
    <s v="id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"/>
    <x v="6"/>
    <x v="17"/>
  </r>
  <r>
    <s v="id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s v="id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s v="id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"/>
    <x v="6"/>
    <x v="17"/>
  </r>
  <r>
    <s v="id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s v="id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id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s v="id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s v="id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4"/>
    <x v="6"/>
    <x v="17"/>
  </r>
  <r>
    <s v="id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s v="id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"/>
    <x v="6"/>
    <x v="17"/>
  </r>
  <r>
    <s v="id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4"/>
    <x v="6"/>
    <x v="17"/>
  </r>
  <r>
    <s v="id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s v="id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8"/>
    <x v="6"/>
    <x v="17"/>
  </r>
  <r>
    <s v="id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9"/>
    <x v="6"/>
    <x v="17"/>
  </r>
  <r>
    <s v="id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s v="id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9"/>
    <x v="6"/>
    <x v="17"/>
  </r>
  <r>
    <s v="id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s v="id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id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s v="id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s v="id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id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"/>
    <x v="6"/>
    <x v="17"/>
  </r>
  <r>
    <s v="id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4"/>
    <x v="6"/>
    <x v="17"/>
  </r>
  <r>
    <s v="id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s v="id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3"/>
    <x v="6"/>
    <x v="17"/>
  </r>
  <r>
    <s v="id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s v="id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1"/>
    <x v="6"/>
    <x v="17"/>
  </r>
  <r>
    <s v="id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s v="id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8"/>
    <x v="6"/>
    <x v="17"/>
  </r>
  <r>
    <s v="id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"/>
    <x v="6"/>
    <x v="17"/>
  </r>
  <r>
    <s v="id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s v="id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2"/>
    <x v="6"/>
    <x v="17"/>
  </r>
  <r>
    <s v="id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s v="id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s v="id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s v="id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8"/>
    <x v="6"/>
    <x v="17"/>
  </r>
  <r>
    <s v="id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"/>
    <x v="6"/>
    <x v="17"/>
  </r>
  <r>
    <s v="id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"/>
    <x v="6"/>
    <x v="17"/>
  </r>
  <r>
    <s v="id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s v="id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4"/>
    <x v="6"/>
    <x v="17"/>
  </r>
  <r>
    <s v="id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id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5"/>
    <x v="6"/>
    <x v="17"/>
  </r>
  <r>
    <s v="id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s v="id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"/>
    <x v="6"/>
    <x v="17"/>
  </r>
  <r>
    <s v="id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s v="id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"/>
    <x v="6"/>
    <x v="17"/>
  </r>
  <r>
    <s v="id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s v="id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s v="id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s v="id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s v="id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"/>
    <x v="6"/>
    <x v="17"/>
  </r>
  <r>
    <s v="id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"/>
    <x v="6"/>
    <x v="17"/>
  </r>
  <r>
    <s v="id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s v="id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id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s v="id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id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s v="id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s v="id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id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s v="id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"/>
    <x v="6"/>
    <x v="18"/>
  </r>
  <r>
    <s v="id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s v="id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s v="id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s v="id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id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1"/>
    <x v="6"/>
    <x v="18"/>
  </r>
  <r>
    <s v="id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s v="id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s v="id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s v="id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s v="id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"/>
    <x v="6"/>
    <x v="18"/>
  </r>
  <r>
    <s v="id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s v="id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s v="id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id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id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id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s v="id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id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s v="id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"/>
    <x v="7"/>
    <x v="19"/>
  </r>
  <r>
    <s v="id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id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s v="id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s v="id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s v="id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id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1"/>
    <x v="7"/>
    <x v="19"/>
  </r>
  <r>
    <s v="id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s v="id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"/>
    <x v="7"/>
    <x v="19"/>
  </r>
  <r>
    <s v="id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4"/>
    <x v="7"/>
    <x v="19"/>
  </r>
  <r>
    <s v="id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id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"/>
    <x v="7"/>
    <x v="19"/>
  </r>
  <r>
    <s v="id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s v="id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id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1"/>
    <x v="7"/>
    <x v="19"/>
  </r>
  <r>
    <s v="id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id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s v="id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id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id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3"/>
    <x v="7"/>
    <x v="19"/>
  </r>
  <r>
    <s v="id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9"/>
    <x v="7"/>
    <x v="19"/>
  </r>
  <r>
    <s v="id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"/>
    <x v="7"/>
    <x v="19"/>
  </r>
  <r>
    <s v="id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s v="id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s v="id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s v="id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s v="id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id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s v="id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7"/>
    <x v="7"/>
    <x v="19"/>
  </r>
  <r>
    <s v="id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s v="id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s v="id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id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s v="id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s v="id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"/>
    <x v="7"/>
    <x v="19"/>
  </r>
  <r>
    <s v="id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s v="id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1"/>
    <x v="7"/>
    <x v="19"/>
  </r>
  <r>
    <s v="id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"/>
    <x v="7"/>
    <x v="19"/>
  </r>
  <r>
    <s v="id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2"/>
    <x v="8"/>
    <x v="20"/>
  </r>
  <r>
    <s v="id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9"/>
    <x v="8"/>
    <x v="20"/>
  </r>
  <r>
    <s v="id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"/>
    <x v="8"/>
    <x v="20"/>
  </r>
  <r>
    <s v="id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"/>
    <x v="8"/>
    <x v="20"/>
  </r>
  <r>
    <s v="id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8"/>
    <x v="8"/>
    <x v="20"/>
  </r>
  <r>
    <s v="id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3"/>
    <x v="8"/>
    <x v="20"/>
  </r>
  <r>
    <s v="id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2"/>
    <x v="8"/>
    <x v="20"/>
  </r>
  <r>
    <s v="id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"/>
    <x v="8"/>
    <x v="20"/>
  </r>
  <r>
    <s v="id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"/>
    <x v="8"/>
    <x v="20"/>
  </r>
  <r>
    <s v="id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80"/>
    <x v="8"/>
    <x v="20"/>
  </r>
  <r>
    <s v="id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"/>
    <x v="8"/>
    <x v="20"/>
  </r>
  <r>
    <s v="id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"/>
    <x v="8"/>
    <x v="20"/>
  </r>
  <r>
    <s v="id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"/>
    <x v="8"/>
    <x v="20"/>
  </r>
  <r>
    <s v="id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s v="id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5"/>
    <x v="8"/>
    <x v="20"/>
  </r>
  <r>
    <s v="id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"/>
    <x v="8"/>
    <x v="20"/>
  </r>
  <r>
    <s v="id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9"/>
    <x v="8"/>
    <x v="20"/>
  </r>
  <r>
    <s v="id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"/>
    <x v="8"/>
    <x v="20"/>
  </r>
  <r>
    <s v="id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4"/>
    <x v="8"/>
    <x v="20"/>
  </r>
  <r>
    <s v="id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"/>
    <x v="8"/>
    <x v="20"/>
  </r>
  <r>
    <s v="id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5"/>
    <x v="8"/>
    <x v="20"/>
  </r>
  <r>
    <s v="id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"/>
    <x v="8"/>
    <x v="20"/>
  </r>
  <r>
    <s v="id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"/>
    <x v="8"/>
    <x v="20"/>
  </r>
  <r>
    <s v="id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"/>
    <x v="8"/>
    <x v="20"/>
  </r>
  <r>
    <s v="id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"/>
    <x v="8"/>
    <x v="20"/>
  </r>
  <r>
    <s v="id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"/>
    <x v="8"/>
    <x v="20"/>
  </r>
  <r>
    <s v="id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4"/>
    <x v="8"/>
    <x v="20"/>
  </r>
  <r>
    <s v="id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9"/>
    <x v="8"/>
    <x v="20"/>
  </r>
  <r>
    <s v="id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9"/>
    <x v="8"/>
    <x v="20"/>
  </r>
  <r>
    <s v="id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2"/>
    <x v="8"/>
    <x v="20"/>
  </r>
  <r>
    <s v="id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"/>
    <x v="8"/>
    <x v="20"/>
  </r>
  <r>
    <s v="id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2"/>
    <x v="8"/>
    <x v="20"/>
  </r>
  <r>
    <s v="id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2"/>
    <x v="8"/>
    <x v="20"/>
  </r>
  <r>
    <s v="id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9"/>
    <x v="8"/>
    <x v="20"/>
  </r>
  <r>
    <s v="id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"/>
    <x v="8"/>
    <x v="20"/>
  </r>
  <r>
    <s v="id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3"/>
    <x v="8"/>
    <x v="20"/>
  </r>
  <r>
    <s v="id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"/>
    <x v="8"/>
    <x v="20"/>
  </r>
  <r>
    <s v="id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4"/>
    <x v="8"/>
    <x v="20"/>
  </r>
  <r>
    <s v="id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"/>
    <x v="8"/>
    <x v="20"/>
  </r>
  <r>
    <s v="id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"/>
    <x v="8"/>
    <x v="20"/>
  </r>
  <r>
    <s v="id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9"/>
    <x v="4"/>
    <x v="21"/>
  </r>
  <r>
    <s v="id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s v="id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"/>
    <x v="4"/>
    <x v="21"/>
  </r>
  <r>
    <s v="id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id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"/>
    <x v="4"/>
    <x v="21"/>
  </r>
  <r>
    <s v="id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s v="id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id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id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s v="id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"/>
    <x v="4"/>
    <x v="21"/>
  </r>
  <r>
    <s v="id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id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s v="id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id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id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"/>
    <x v="4"/>
    <x v="21"/>
  </r>
  <r>
    <s v="id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id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"/>
    <x v="4"/>
    <x v="21"/>
  </r>
  <r>
    <s v="id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5"/>
    <x v="4"/>
    <x v="21"/>
  </r>
  <r>
    <s v="id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s v="id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5"/>
    <x v="4"/>
    <x v="21"/>
  </r>
  <r>
    <s v="id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"/>
    <x v="4"/>
    <x v="11"/>
  </r>
  <r>
    <s v="id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"/>
    <x v="4"/>
    <x v="11"/>
  </r>
  <r>
    <s v="id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"/>
    <x v="4"/>
    <x v="11"/>
  </r>
  <r>
    <s v="id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6"/>
    <x v="4"/>
    <x v="11"/>
  </r>
  <r>
    <s v="id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"/>
    <x v="4"/>
    <x v="11"/>
  </r>
  <r>
    <s v="id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"/>
    <x v="4"/>
    <x v="11"/>
  </r>
  <r>
    <s v="id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"/>
    <x v="4"/>
    <x v="11"/>
  </r>
  <r>
    <s v="id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3"/>
    <x v="4"/>
    <x v="11"/>
  </r>
  <r>
    <s v="id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"/>
    <x v="4"/>
    <x v="11"/>
  </r>
  <r>
    <s v="id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3"/>
    <x v="4"/>
    <x v="11"/>
  </r>
  <r>
    <s v="id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"/>
    <x v="4"/>
    <x v="11"/>
  </r>
  <r>
    <s v="id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6"/>
    <x v="4"/>
    <x v="11"/>
  </r>
  <r>
    <s v="id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"/>
    <x v="4"/>
    <x v="11"/>
  </r>
  <r>
    <s v="id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"/>
    <x v="4"/>
    <x v="11"/>
  </r>
  <r>
    <s v="id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"/>
    <x v="4"/>
    <x v="11"/>
  </r>
  <r>
    <s v="id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"/>
    <x v="4"/>
    <x v="11"/>
  </r>
  <r>
    <s v="id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1"/>
    <x v="4"/>
    <x v="11"/>
  </r>
  <r>
    <s v="id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9"/>
    <x v="4"/>
    <x v="11"/>
  </r>
  <r>
    <s v="id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8"/>
    <x v="4"/>
    <x v="11"/>
  </r>
  <r>
    <s v="id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4"/>
    <x v="4"/>
    <x v="11"/>
  </r>
  <r>
    <s v="id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2"/>
    <x v="4"/>
    <x v="11"/>
  </r>
  <r>
    <s v="id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"/>
    <x v="4"/>
    <x v="11"/>
  </r>
  <r>
    <s v="id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1"/>
    <x v="4"/>
    <x v="11"/>
  </r>
  <r>
    <s v="id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1"/>
    <x v="4"/>
    <x v="11"/>
  </r>
  <r>
    <s v="id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7"/>
    <x v="4"/>
    <x v="11"/>
  </r>
  <r>
    <s v="id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"/>
    <x v="4"/>
    <x v="11"/>
  </r>
  <r>
    <s v="id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8"/>
    <x v="4"/>
    <x v="11"/>
  </r>
  <r>
    <s v="id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"/>
    <x v="4"/>
    <x v="11"/>
  </r>
  <r>
    <s v="id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"/>
    <x v="4"/>
    <x v="11"/>
  </r>
  <r>
    <s v="id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7"/>
    <x v="4"/>
    <x v="11"/>
  </r>
  <r>
    <s v="id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3"/>
    <x v="4"/>
    <x v="11"/>
  </r>
  <r>
    <s v="id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3"/>
    <x v="4"/>
    <x v="11"/>
  </r>
  <r>
    <s v="id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"/>
    <x v="4"/>
    <x v="11"/>
  </r>
  <r>
    <s v="id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9"/>
    <x v="4"/>
    <x v="11"/>
  </r>
  <r>
    <s v="id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"/>
    <x v="4"/>
    <x v="11"/>
  </r>
  <r>
    <s v="id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"/>
    <x v="4"/>
    <x v="11"/>
  </r>
  <r>
    <s v="id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8"/>
    <x v="4"/>
    <x v="11"/>
  </r>
  <r>
    <s v="id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5"/>
    <x v="4"/>
    <x v="11"/>
  </r>
  <r>
    <s v="id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8"/>
    <x v="4"/>
    <x v="11"/>
  </r>
  <r>
    <s v="id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6"/>
    <x v="4"/>
    <x v="11"/>
  </r>
  <r>
    <s v="id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"/>
    <x v="1"/>
    <x v="6"/>
  </r>
  <r>
    <s v="id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"/>
    <x v="1"/>
    <x v="6"/>
  </r>
  <r>
    <s v="id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"/>
    <x v="1"/>
    <x v="6"/>
  </r>
  <r>
    <s v="id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"/>
    <x v="1"/>
    <x v="6"/>
  </r>
  <r>
    <s v="id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6"/>
    <x v="1"/>
    <x v="6"/>
  </r>
  <r>
    <s v="id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"/>
    <x v="1"/>
    <x v="6"/>
  </r>
  <r>
    <s v="id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"/>
    <x v="1"/>
    <x v="6"/>
  </r>
  <r>
    <s v="id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"/>
    <x v="1"/>
    <x v="6"/>
  </r>
  <r>
    <s v="id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6"/>
    <x v="1"/>
    <x v="6"/>
  </r>
  <r>
    <s v="id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8"/>
    <x v="1"/>
    <x v="6"/>
  </r>
  <r>
    <s v="id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8"/>
    <x v="1"/>
    <x v="6"/>
  </r>
  <r>
    <s v="id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40"/>
    <x v="1"/>
    <x v="6"/>
  </r>
  <r>
    <s v="id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"/>
    <x v="1"/>
    <x v="6"/>
  </r>
  <r>
    <s v="id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"/>
    <x v="1"/>
    <x v="6"/>
  </r>
  <r>
    <s v="id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"/>
    <x v="1"/>
    <x v="6"/>
  </r>
  <r>
    <s v="id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6"/>
    <x v="1"/>
    <x v="6"/>
  </r>
  <r>
    <s v="id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9"/>
    <x v="1"/>
    <x v="6"/>
  </r>
  <r>
    <s v="id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1"/>
    <x v="1"/>
    <x v="6"/>
  </r>
  <r>
    <s v="id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s v="id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"/>
    <x v="1"/>
    <x v="6"/>
  </r>
  <r>
    <s v="id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"/>
    <x v="2"/>
    <x v="8"/>
  </r>
  <r>
    <s v="id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1"/>
    <x v="2"/>
    <x v="8"/>
  </r>
  <r>
    <s v="id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2"/>
    <x v="2"/>
    <x v="8"/>
  </r>
  <r>
    <s v="id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8"/>
    <x v="2"/>
    <x v="8"/>
  </r>
  <r>
    <s v="id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30"/>
    <x v="2"/>
    <x v="8"/>
  </r>
  <r>
    <s v="id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8"/>
    <x v="2"/>
    <x v="8"/>
  </r>
  <r>
    <s v="id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"/>
    <x v="2"/>
    <x v="8"/>
  </r>
  <r>
    <s v="id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1"/>
    <x v="2"/>
    <x v="8"/>
  </r>
  <r>
    <s v="id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s v="id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"/>
    <x v="2"/>
    <x v="8"/>
  </r>
  <r>
    <s v="id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"/>
    <x v="2"/>
    <x v="8"/>
  </r>
  <r>
    <s v="id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3"/>
    <x v="2"/>
    <x v="8"/>
  </r>
  <r>
    <s v="id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s v="id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4"/>
    <x v="2"/>
    <x v="8"/>
  </r>
  <r>
    <s v="id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"/>
    <x v="2"/>
    <x v="8"/>
  </r>
  <r>
    <s v="id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"/>
    <x v="2"/>
    <x v="8"/>
  </r>
  <r>
    <s v="id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8"/>
    <x v="2"/>
    <x v="8"/>
  </r>
  <r>
    <s v="id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60"/>
    <x v="2"/>
    <x v="8"/>
  </r>
  <r>
    <s v="id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s v="id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"/>
    <x v="2"/>
    <x v="8"/>
  </r>
  <r>
    <s v="id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5"/>
    <x v="2"/>
    <x v="8"/>
  </r>
  <r>
    <s v="id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1"/>
    <x v="2"/>
    <x v="8"/>
  </r>
  <r>
    <s v="id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3"/>
    <x v="2"/>
    <x v="8"/>
  </r>
  <r>
    <s v="id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2"/>
    <x v="2"/>
    <x v="8"/>
  </r>
  <r>
    <s v="id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7"/>
    <x v="2"/>
    <x v="8"/>
  </r>
  <r>
    <s v="id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"/>
    <x v="2"/>
    <x v="8"/>
  </r>
  <r>
    <s v="id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"/>
    <x v="2"/>
    <x v="8"/>
  </r>
  <r>
    <s v="id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1"/>
    <x v="2"/>
    <x v="8"/>
  </r>
  <r>
    <s v="id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id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id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2"/>
    <x v="2"/>
    <x v="8"/>
  </r>
  <r>
    <s v="id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9"/>
    <x v="2"/>
    <x v="8"/>
  </r>
  <r>
    <s v="id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"/>
    <x v="2"/>
    <x v="8"/>
  </r>
  <r>
    <s v="id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"/>
    <x v="2"/>
    <x v="8"/>
  </r>
  <r>
    <s v="id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"/>
    <x v="2"/>
    <x v="8"/>
  </r>
  <r>
    <s v="id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90"/>
    <x v="2"/>
    <x v="8"/>
  </r>
  <r>
    <s v="id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id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"/>
    <x v="2"/>
    <x v="8"/>
  </r>
  <r>
    <s v="id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s v="id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"/>
    <x v="2"/>
    <x v="8"/>
  </r>
  <r>
    <s v="id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1"/>
    <x v="3"/>
    <x v="9"/>
  </r>
  <r>
    <s v="id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4"/>
    <x v="3"/>
    <x v="9"/>
  </r>
  <r>
    <s v="id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"/>
    <x v="3"/>
    <x v="9"/>
  </r>
  <r>
    <s v="id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"/>
    <x v="3"/>
    <x v="9"/>
  </r>
  <r>
    <s v="id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"/>
    <x v="3"/>
    <x v="9"/>
  </r>
  <r>
    <s v="id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"/>
    <x v="3"/>
    <x v="9"/>
  </r>
  <r>
    <s v="id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7"/>
    <x v="3"/>
    <x v="9"/>
  </r>
  <r>
    <s v="id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9"/>
    <x v="3"/>
    <x v="9"/>
  </r>
  <r>
    <s v="id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60"/>
    <x v="3"/>
    <x v="9"/>
  </r>
  <r>
    <s v="id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2"/>
    <x v="3"/>
    <x v="9"/>
  </r>
  <r>
    <s v="id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"/>
    <x v="3"/>
    <x v="9"/>
  </r>
  <r>
    <s v="id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"/>
    <x v="3"/>
    <x v="9"/>
  </r>
  <r>
    <s v="id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"/>
    <x v="3"/>
    <x v="9"/>
  </r>
  <r>
    <s v="id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9"/>
    <x v="3"/>
    <x v="9"/>
  </r>
  <r>
    <s v="id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"/>
    <x v="3"/>
    <x v="9"/>
  </r>
  <r>
    <s v="id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"/>
    <x v="3"/>
    <x v="9"/>
  </r>
  <r>
    <s v="id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"/>
    <x v="3"/>
    <x v="9"/>
  </r>
  <r>
    <s v="id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9"/>
    <x v="3"/>
    <x v="9"/>
  </r>
  <r>
    <s v="id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4"/>
    <x v="3"/>
    <x v="9"/>
  </r>
  <r>
    <s v="id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s v="id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"/>
    <x v="4"/>
    <x v="11"/>
  </r>
  <r>
    <s v="id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2"/>
    <x v="4"/>
    <x v="11"/>
  </r>
  <r>
    <s v="id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5"/>
    <x v="4"/>
    <x v="11"/>
  </r>
  <r>
    <s v="id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"/>
    <x v="4"/>
    <x v="11"/>
  </r>
  <r>
    <s v="id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4"/>
    <x v="4"/>
    <x v="11"/>
  </r>
  <r>
    <s v="id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4"/>
    <x v="4"/>
    <x v="11"/>
  </r>
  <r>
    <s v="id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8"/>
    <x v="4"/>
    <x v="11"/>
  </r>
  <r>
    <s v="id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"/>
    <x v="4"/>
    <x v="11"/>
  </r>
  <r>
    <s v="id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9"/>
    <x v="4"/>
    <x v="11"/>
  </r>
  <r>
    <s v="id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2"/>
    <x v="4"/>
    <x v="11"/>
  </r>
  <r>
    <s v="id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"/>
    <x v="4"/>
    <x v="11"/>
  </r>
  <r>
    <s v="id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3"/>
    <x v="4"/>
    <x v="11"/>
  </r>
  <r>
    <s v="id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6"/>
    <x v="4"/>
    <x v="11"/>
  </r>
  <r>
    <s v="id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9"/>
    <x v="4"/>
    <x v="11"/>
  </r>
  <r>
    <s v="id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1"/>
    <x v="4"/>
    <x v="11"/>
  </r>
  <r>
    <s v="id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4"/>
    <x v="4"/>
    <x v="11"/>
  </r>
  <r>
    <s v="id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"/>
    <x v="4"/>
    <x v="11"/>
  </r>
  <r>
    <s v="id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"/>
    <x v="4"/>
    <x v="11"/>
  </r>
  <r>
    <s v="id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"/>
    <x v="4"/>
    <x v="11"/>
  </r>
  <r>
    <s v="id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"/>
    <x v="4"/>
    <x v="11"/>
  </r>
  <r>
    <s v="id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9"/>
    <x v="4"/>
    <x v="11"/>
  </r>
  <r>
    <s v="id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6"/>
    <x v="4"/>
    <x v="11"/>
  </r>
  <r>
    <s v="id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3"/>
    <x v="4"/>
    <x v="11"/>
  </r>
  <r>
    <s v="id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"/>
    <x v="4"/>
    <x v="11"/>
  </r>
  <r>
    <s v="id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"/>
    <x v="4"/>
    <x v="11"/>
  </r>
  <r>
    <s v="id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"/>
    <x v="4"/>
    <x v="11"/>
  </r>
  <r>
    <s v="id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1"/>
    <x v="4"/>
    <x v="11"/>
  </r>
  <r>
    <s v="id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"/>
    <x v="4"/>
    <x v="11"/>
  </r>
  <r>
    <s v="id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"/>
    <x v="4"/>
    <x v="11"/>
  </r>
  <r>
    <s v="id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7"/>
    <x v="4"/>
    <x v="11"/>
  </r>
  <r>
    <s v="id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4"/>
    <x v="4"/>
    <x v="11"/>
  </r>
  <r>
    <s v="id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8"/>
    <x v="4"/>
    <x v="11"/>
  </r>
  <r>
    <s v="id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"/>
    <x v="4"/>
    <x v="11"/>
  </r>
  <r>
    <s v="id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"/>
    <x v="4"/>
    <x v="11"/>
  </r>
  <r>
    <s v="id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"/>
    <x v="4"/>
    <x v="11"/>
  </r>
  <r>
    <s v="id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2"/>
    <x v="4"/>
    <x v="11"/>
  </r>
  <r>
    <s v="id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"/>
    <x v="4"/>
    <x v="11"/>
  </r>
  <r>
    <s v="id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2"/>
    <x v="4"/>
    <x v="11"/>
  </r>
  <r>
    <s v="id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"/>
    <x v="4"/>
    <x v="11"/>
  </r>
  <r>
    <s v="id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"/>
    <x v="4"/>
    <x v="11"/>
  </r>
  <r>
    <s v="id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"/>
    <x v="3"/>
    <x v="22"/>
  </r>
  <r>
    <s v="id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s v="id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s v="id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8"/>
    <x v="3"/>
    <x v="22"/>
  </r>
  <r>
    <s v="id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s v="id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id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s v="id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s v="id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5"/>
    <x v="3"/>
    <x v="22"/>
  </r>
  <r>
    <s v="id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s v="id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s v="id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9"/>
    <x v="3"/>
    <x v="22"/>
  </r>
  <r>
    <s v="id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id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8"/>
    <x v="3"/>
    <x v="22"/>
  </r>
  <r>
    <s v="id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s v="id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5"/>
    <x v="3"/>
    <x v="22"/>
  </r>
  <r>
    <s v="id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s v="id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s v="id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s v="id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s v="id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"/>
    <x v="3"/>
    <x v="22"/>
  </r>
  <r>
    <s v="id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id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id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5"/>
    <x v="3"/>
    <x v="22"/>
  </r>
  <r>
    <s v="id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s v="id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id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1"/>
    <x v="3"/>
    <x v="22"/>
  </r>
  <r>
    <s v="id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6"/>
    <x v="3"/>
    <x v="22"/>
  </r>
  <r>
    <s v="id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id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1"/>
    <x v="3"/>
    <x v="22"/>
  </r>
  <r>
    <s v="id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5"/>
    <x v="3"/>
    <x v="22"/>
  </r>
  <r>
    <s v="id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s v="id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9"/>
    <x v="3"/>
    <x v="22"/>
  </r>
  <r>
    <s v="id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7"/>
    <x v="3"/>
    <x v="22"/>
  </r>
  <r>
    <s v="id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s v="id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s v="id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s v="id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"/>
    <x v="3"/>
    <x v="22"/>
  </r>
  <r>
    <s v="id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id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id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id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id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d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s v="id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id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id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s v="id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s v="id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id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id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s v="id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s v="id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"/>
    <x v="3"/>
    <x v="22"/>
  </r>
  <r>
    <s v="id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id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id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id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id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5"/>
    <x v="3"/>
    <x v="23"/>
  </r>
  <r>
    <s v="id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9"/>
    <x v="3"/>
    <x v="23"/>
  </r>
  <r>
    <s v="id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"/>
    <x v="3"/>
    <x v="23"/>
  </r>
  <r>
    <s v="id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5"/>
    <x v="3"/>
    <x v="23"/>
  </r>
  <r>
    <s v="id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3"/>
    <x v="3"/>
    <x v="23"/>
  </r>
  <r>
    <s v="id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70"/>
    <x v="3"/>
    <x v="23"/>
  </r>
  <r>
    <s v="id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7"/>
    <x v="3"/>
    <x v="23"/>
  </r>
  <r>
    <s v="id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"/>
    <x v="3"/>
    <x v="23"/>
  </r>
  <r>
    <s v="id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"/>
    <x v="3"/>
    <x v="23"/>
  </r>
  <r>
    <s v="id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"/>
    <x v="3"/>
    <x v="23"/>
  </r>
  <r>
    <s v="id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7"/>
    <x v="3"/>
    <x v="23"/>
  </r>
  <r>
    <s v="id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"/>
    <x v="3"/>
    <x v="23"/>
  </r>
  <r>
    <s v="id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"/>
    <x v="3"/>
    <x v="23"/>
  </r>
  <r>
    <s v="id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"/>
    <x v="3"/>
    <x v="23"/>
  </r>
  <r>
    <s v="id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"/>
    <x v="3"/>
    <x v="23"/>
  </r>
  <r>
    <s v="id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"/>
    <x v="3"/>
    <x v="23"/>
  </r>
  <r>
    <s v="id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"/>
    <x v="3"/>
    <x v="23"/>
  </r>
  <r>
    <s v="id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"/>
    <x v="3"/>
    <x v="23"/>
  </r>
  <r>
    <s v="id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1"/>
    <x v="3"/>
    <x v="23"/>
  </r>
  <r>
    <s v="id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"/>
    <x v="3"/>
    <x v="23"/>
  </r>
  <r>
    <s v="id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8"/>
    <x v="3"/>
    <x v="10"/>
  </r>
  <r>
    <s v="id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s v="id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s v="id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id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s v="id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s v="id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id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s v="id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id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"/>
    <x v="3"/>
    <x v="10"/>
  </r>
  <r>
    <s v="id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s v="id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s v="id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id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"/>
    <x v="3"/>
    <x v="10"/>
  </r>
  <r>
    <s v="id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id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id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s v="id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s v="id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s v="id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7"/>
    <x v="3"/>
    <x v="10"/>
  </r>
  <r>
    <s v="id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8"/>
    <x v="8"/>
    <x v="20"/>
  </r>
  <r>
    <s v="id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8"/>
    <x v="8"/>
    <x v="20"/>
  </r>
  <r>
    <s v="id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7"/>
    <x v="8"/>
    <x v="20"/>
  </r>
  <r>
    <s v="id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"/>
    <x v="8"/>
    <x v="20"/>
  </r>
  <r>
    <s v="id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"/>
    <x v="8"/>
    <x v="20"/>
  </r>
  <r>
    <s v="id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9"/>
    <x v="8"/>
    <x v="20"/>
  </r>
  <r>
    <s v="id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"/>
    <x v="8"/>
    <x v="20"/>
  </r>
  <r>
    <s v="id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"/>
    <x v="8"/>
    <x v="20"/>
  </r>
  <r>
    <s v="id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"/>
    <x v="8"/>
    <x v="20"/>
  </r>
  <r>
    <s v="id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40"/>
    <x v="8"/>
    <x v="20"/>
  </r>
  <r>
    <s v="id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6"/>
    <x v="8"/>
    <x v="20"/>
  </r>
  <r>
    <s v="id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"/>
    <x v="8"/>
    <x v="20"/>
  </r>
  <r>
    <s v="id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6"/>
    <x v="8"/>
    <x v="20"/>
  </r>
  <r>
    <s v="id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"/>
    <x v="8"/>
    <x v="20"/>
  </r>
  <r>
    <s v="id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50"/>
    <x v="8"/>
    <x v="20"/>
  </r>
  <r>
    <s v="id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"/>
    <x v="8"/>
    <x v="20"/>
  </r>
  <r>
    <s v="id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40"/>
    <x v="8"/>
    <x v="20"/>
  </r>
  <r>
    <s v="id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1"/>
    <x v="8"/>
    <x v="20"/>
  </r>
  <r>
    <s v="id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"/>
    <x v="8"/>
    <x v="20"/>
  </r>
  <r>
    <s v="id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2"/>
    <x v="8"/>
    <x v="20"/>
  </r>
  <r>
    <s v="id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"/>
    <x v="8"/>
    <x v="20"/>
  </r>
  <r>
    <s v="id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4"/>
    <x v="8"/>
    <x v="20"/>
  </r>
  <r>
    <s v="id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6"/>
    <x v="8"/>
    <x v="20"/>
  </r>
  <r>
    <s v="id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2"/>
    <x v="8"/>
    <x v="20"/>
  </r>
  <r>
    <s v="id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"/>
    <x v="8"/>
    <x v="20"/>
  </r>
  <r>
    <s v="id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9"/>
    <x v="8"/>
    <x v="20"/>
  </r>
  <r>
    <s v="id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"/>
    <x v="8"/>
    <x v="20"/>
  </r>
  <r>
    <s v="id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3"/>
    <x v="8"/>
    <x v="20"/>
  </r>
  <r>
    <s v="id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6"/>
    <x v="8"/>
    <x v="20"/>
  </r>
  <r>
    <s v="id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4"/>
    <x v="8"/>
    <x v="20"/>
  </r>
  <r>
    <s v="id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7"/>
    <x v="8"/>
    <x v="20"/>
  </r>
  <r>
    <s v="id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"/>
    <x v="8"/>
    <x v="20"/>
  </r>
  <r>
    <s v="id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"/>
    <x v="8"/>
    <x v="20"/>
  </r>
  <r>
    <s v="id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5"/>
    <x v="8"/>
    <x v="20"/>
  </r>
  <r>
    <s v="id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"/>
    <x v="8"/>
    <x v="20"/>
  </r>
  <r>
    <s v="id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"/>
    <x v="8"/>
    <x v="20"/>
  </r>
  <r>
    <s v="id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"/>
    <x v="8"/>
    <x v="20"/>
  </r>
  <r>
    <s v="id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"/>
    <x v="8"/>
    <x v="20"/>
  </r>
  <r>
    <s v="id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6"/>
    <x v="8"/>
    <x v="20"/>
  </r>
  <r>
    <s v="id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"/>
    <x v="8"/>
    <x v="20"/>
  </r>
  <r>
    <s v="id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s v="id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s v="id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s v="id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id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s v="id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"/>
    <x v="8"/>
    <x v="24"/>
  </r>
  <r>
    <s v="id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id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s v="id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"/>
    <x v="8"/>
    <x v="24"/>
  </r>
  <r>
    <s v="id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"/>
    <x v="8"/>
    <x v="24"/>
  </r>
  <r>
    <s v="id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id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"/>
    <x v="8"/>
    <x v="24"/>
  </r>
  <r>
    <s v="id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id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id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id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"/>
    <x v="8"/>
    <x v="24"/>
  </r>
  <r>
    <s v="id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s v="id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2"/>
    <x v="8"/>
    <x v="24"/>
  </r>
  <r>
    <s v="id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s v="id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4"/>
    <x v="8"/>
    <x v="24"/>
  </r>
  <r>
    <s v="id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s v="id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id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3"/>
    <x v="3"/>
    <x v="25"/>
  </r>
  <r>
    <s v="id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s v="id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s v="id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"/>
    <x v="3"/>
    <x v="25"/>
  </r>
  <r>
    <s v="id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7"/>
    <x v="3"/>
    <x v="25"/>
  </r>
  <r>
    <s v="id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s v="id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id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8"/>
    <x v="3"/>
    <x v="25"/>
  </r>
  <r>
    <s v="id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s v="id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2"/>
    <x v="3"/>
    <x v="25"/>
  </r>
  <r>
    <s v="id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"/>
    <x v="3"/>
    <x v="25"/>
  </r>
  <r>
    <s v="id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"/>
    <x v="3"/>
    <x v="25"/>
  </r>
  <r>
    <s v="id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"/>
    <x v="3"/>
    <x v="25"/>
  </r>
  <r>
    <s v="id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s v="id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8"/>
    <x v="3"/>
    <x v="25"/>
  </r>
  <r>
    <s v="id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"/>
    <x v="3"/>
    <x v="25"/>
  </r>
  <r>
    <s v="id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s v="id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id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s v="id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s v="id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s v="id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id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2"/>
    <x v="8"/>
    <x v="26"/>
  </r>
  <r>
    <s v="id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id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s v="id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id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id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s v="id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"/>
    <x v="8"/>
    <x v="26"/>
  </r>
  <r>
    <s v="id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id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s v="id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1"/>
    <x v="8"/>
    <x v="26"/>
  </r>
  <r>
    <s v="id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s v="id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s v="id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id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s v="id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id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1"/>
    <x v="8"/>
    <x v="26"/>
  </r>
  <r>
    <s v="id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"/>
    <x v="4"/>
    <x v="11"/>
  </r>
  <r>
    <s v="id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7"/>
    <x v="4"/>
    <x v="11"/>
  </r>
  <r>
    <s v="id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7"/>
    <x v="4"/>
    <x v="11"/>
  </r>
  <r>
    <s v="id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9"/>
    <x v="4"/>
    <x v="11"/>
  </r>
  <r>
    <s v="id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"/>
    <x v="4"/>
    <x v="11"/>
  </r>
  <r>
    <s v="id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8"/>
    <x v="4"/>
    <x v="11"/>
  </r>
  <r>
    <s v="id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1"/>
    <x v="4"/>
    <x v="11"/>
  </r>
  <r>
    <s v="id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3"/>
    <x v="4"/>
    <x v="11"/>
  </r>
  <r>
    <s v="id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4"/>
    <x v="4"/>
    <x v="11"/>
  </r>
  <r>
    <s v="id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9"/>
    <x v="4"/>
    <x v="11"/>
  </r>
  <r>
    <s v="id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"/>
    <x v="4"/>
    <x v="11"/>
  </r>
  <r>
    <s v="id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s v="id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"/>
    <x v="4"/>
    <x v="11"/>
  </r>
  <r>
    <s v="id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7"/>
    <x v="4"/>
    <x v="11"/>
  </r>
  <r>
    <s v="id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"/>
    <x v="4"/>
    <x v="11"/>
  </r>
  <r>
    <s v="id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"/>
    <x v="4"/>
    <x v="11"/>
  </r>
  <r>
    <s v="id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5"/>
    <x v="4"/>
    <x v="11"/>
  </r>
  <r>
    <s v="id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"/>
    <x v="4"/>
    <x v="11"/>
  </r>
  <r>
    <s v="id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7"/>
    <x v="4"/>
    <x v="11"/>
  </r>
  <r>
    <s v="id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"/>
    <x v="4"/>
    <x v="11"/>
  </r>
  <r>
    <s v="id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4"/>
    <x v="4"/>
    <x v="11"/>
  </r>
  <r>
    <s v="id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8"/>
    <x v="4"/>
    <x v="11"/>
  </r>
  <r>
    <s v="id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"/>
    <x v="4"/>
    <x v="11"/>
  </r>
  <r>
    <s v="id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"/>
    <x v="4"/>
    <x v="11"/>
  </r>
  <r>
    <s v="id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"/>
    <x v="4"/>
    <x v="11"/>
  </r>
  <r>
    <s v="id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5"/>
    <x v="4"/>
    <x v="11"/>
  </r>
  <r>
    <s v="id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2"/>
    <x v="4"/>
    <x v="11"/>
  </r>
  <r>
    <s v="id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6"/>
    <x v="4"/>
    <x v="11"/>
  </r>
  <r>
    <s v="id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6"/>
    <x v="4"/>
    <x v="11"/>
  </r>
  <r>
    <s v="id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"/>
    <x v="4"/>
    <x v="11"/>
  </r>
  <r>
    <s v="id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"/>
    <x v="4"/>
    <x v="11"/>
  </r>
  <r>
    <s v="id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"/>
    <x v="4"/>
    <x v="11"/>
  </r>
  <r>
    <s v="id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"/>
    <x v="4"/>
    <x v="11"/>
  </r>
  <r>
    <s v="id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3"/>
    <x v="4"/>
    <x v="11"/>
  </r>
  <r>
    <s v="id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8"/>
    <x v="4"/>
    <x v="11"/>
  </r>
  <r>
    <s v="id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4"/>
    <x v="4"/>
    <x v="11"/>
  </r>
  <r>
    <s v="id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5"/>
    <x v="4"/>
    <x v="11"/>
  </r>
  <r>
    <s v="id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9"/>
    <x v="4"/>
    <x v="11"/>
  </r>
  <r>
    <s v="id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5"/>
    <x v="4"/>
    <x v="11"/>
  </r>
  <r>
    <s v="id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40"/>
    <x v="4"/>
    <x v="11"/>
  </r>
  <r>
    <s v="id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8"/>
    <x v="4"/>
    <x v="27"/>
  </r>
  <r>
    <s v="id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3"/>
    <x v="4"/>
    <x v="27"/>
  </r>
  <r>
    <s v="id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9"/>
    <x v="4"/>
    <x v="27"/>
  </r>
  <r>
    <s v="id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6"/>
    <x v="4"/>
    <x v="27"/>
  </r>
  <r>
    <s v="id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s v="id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7"/>
    <x v="4"/>
    <x v="27"/>
  </r>
  <r>
    <s v="id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4"/>
    <x v="4"/>
    <x v="27"/>
  </r>
  <r>
    <s v="id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"/>
    <x v="4"/>
    <x v="27"/>
  </r>
  <r>
    <s v="id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"/>
    <x v="4"/>
    <x v="27"/>
  </r>
  <r>
    <s v="id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"/>
    <x v="4"/>
    <x v="27"/>
  </r>
  <r>
    <s v="id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1"/>
    <x v="4"/>
    <x v="27"/>
  </r>
  <r>
    <s v="id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5"/>
    <x v="4"/>
    <x v="27"/>
  </r>
  <r>
    <s v="id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2"/>
    <x v="4"/>
    <x v="27"/>
  </r>
  <r>
    <s v="id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9"/>
    <x v="4"/>
    <x v="27"/>
  </r>
  <r>
    <s v="id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5"/>
    <x v="4"/>
    <x v="27"/>
  </r>
  <r>
    <s v="id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7"/>
    <x v="4"/>
    <x v="27"/>
  </r>
  <r>
    <s v="id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9"/>
    <x v="4"/>
    <x v="27"/>
  </r>
  <r>
    <s v="id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"/>
    <x v="4"/>
    <x v="27"/>
  </r>
  <r>
    <s v="id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3"/>
    <x v="4"/>
    <x v="27"/>
  </r>
  <r>
    <s v="id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8"/>
    <x v="4"/>
    <x v="27"/>
  </r>
  <r>
    <s v="id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"/>
    <x v="4"/>
    <x v="27"/>
  </r>
  <r>
    <s v="id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"/>
    <x v="4"/>
    <x v="27"/>
  </r>
  <r>
    <s v="id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4"/>
    <x v="4"/>
    <x v="27"/>
  </r>
  <r>
    <s v="id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"/>
    <x v="4"/>
    <x v="27"/>
  </r>
  <r>
    <s v="id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5"/>
    <x v="4"/>
    <x v="27"/>
  </r>
  <r>
    <s v="id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"/>
    <x v="4"/>
    <x v="27"/>
  </r>
  <r>
    <s v="id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3"/>
    <x v="4"/>
    <x v="27"/>
  </r>
  <r>
    <s v="id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1"/>
    <x v="4"/>
    <x v="27"/>
  </r>
  <r>
    <s v="id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4"/>
    <x v="4"/>
    <x v="27"/>
  </r>
  <r>
    <s v="id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5"/>
    <x v="4"/>
    <x v="27"/>
  </r>
  <r>
    <s v="id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"/>
    <x v="4"/>
    <x v="27"/>
  </r>
  <r>
    <s v="id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"/>
    <x v="4"/>
    <x v="27"/>
  </r>
  <r>
    <s v="id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6"/>
    <x v="4"/>
    <x v="27"/>
  </r>
  <r>
    <s v="id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"/>
    <x v="4"/>
    <x v="27"/>
  </r>
  <r>
    <s v="id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"/>
    <x v="4"/>
    <x v="27"/>
  </r>
  <r>
    <s v="id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"/>
    <x v="4"/>
    <x v="27"/>
  </r>
  <r>
    <s v="id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60"/>
    <x v="4"/>
    <x v="27"/>
  </r>
  <r>
    <s v="id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"/>
    <x v="4"/>
    <x v="27"/>
  </r>
  <r>
    <s v="id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3"/>
    <x v="4"/>
    <x v="27"/>
  </r>
  <r>
    <s v="id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s v="id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5"/>
    <x v="4"/>
    <x v="28"/>
  </r>
  <r>
    <s v="id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id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s v="id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"/>
    <x v="4"/>
    <x v="28"/>
  </r>
  <r>
    <s v="id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s v="id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s v="id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"/>
    <x v="4"/>
    <x v="28"/>
  </r>
  <r>
    <s v="id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"/>
    <x v="4"/>
    <x v="28"/>
  </r>
  <r>
    <s v="id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"/>
    <x v="4"/>
    <x v="28"/>
  </r>
  <r>
    <s v="id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8"/>
    <x v="4"/>
    <x v="28"/>
  </r>
  <r>
    <s v="id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"/>
    <x v="4"/>
    <x v="28"/>
  </r>
  <r>
    <s v="id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"/>
    <x v="4"/>
    <x v="28"/>
  </r>
  <r>
    <s v="id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s v="id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s v="id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"/>
    <x v="4"/>
    <x v="28"/>
  </r>
  <r>
    <s v="id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id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5"/>
    <x v="4"/>
    <x v="28"/>
  </r>
  <r>
    <s v="id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id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s v="id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6"/>
    <x v="4"/>
    <x v="28"/>
  </r>
  <r>
    <s v="id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s v="id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s v="id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6"/>
    <x v="4"/>
    <x v="28"/>
  </r>
  <r>
    <s v="id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"/>
    <x v="4"/>
    <x v="28"/>
  </r>
  <r>
    <s v="id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id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id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"/>
    <x v="4"/>
    <x v="28"/>
  </r>
  <r>
    <s v="id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id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"/>
    <x v="4"/>
    <x v="28"/>
  </r>
  <r>
    <s v="id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s v="id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s v="id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id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s v="id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6"/>
    <x v="4"/>
    <x v="28"/>
  </r>
  <r>
    <s v="id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s v="id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s v="id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"/>
    <x v="4"/>
    <x v="28"/>
  </r>
  <r>
    <s v="id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s v="id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2"/>
    <x v="4"/>
    <x v="28"/>
  </r>
  <r>
    <s v="id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"/>
    <x v="4"/>
    <x v="28"/>
  </r>
  <r>
    <s v="id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id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s v="id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7"/>
    <x v="4"/>
    <x v="28"/>
  </r>
  <r>
    <s v="id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9"/>
    <x v="4"/>
    <x v="28"/>
  </r>
  <r>
    <s v="id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"/>
    <x v="4"/>
    <x v="28"/>
  </r>
  <r>
    <s v="id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"/>
    <x v="4"/>
    <x v="28"/>
  </r>
  <r>
    <s v="id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s v="id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"/>
    <x v="4"/>
    <x v="28"/>
  </r>
  <r>
    <s v="id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id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id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id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id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id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s v="id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s v="id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s v="id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7"/>
    <x v="4"/>
    <x v="28"/>
  </r>
  <r>
    <s v="id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s v="id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s v="id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id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6"/>
    <x v="8"/>
    <x v="20"/>
  </r>
  <r>
    <s v="id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4"/>
    <x v="8"/>
    <x v="20"/>
  </r>
  <r>
    <s v="id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90"/>
    <x v="8"/>
    <x v="20"/>
  </r>
  <r>
    <s v="id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"/>
    <x v="8"/>
    <x v="20"/>
  </r>
  <r>
    <s v="id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90"/>
    <x v="8"/>
    <x v="20"/>
  </r>
  <r>
    <s v="id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8"/>
    <x v="8"/>
    <x v="20"/>
  </r>
  <r>
    <s v="id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"/>
    <x v="8"/>
    <x v="20"/>
  </r>
  <r>
    <s v="id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9"/>
    <x v="8"/>
    <x v="20"/>
  </r>
  <r>
    <s v="id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5"/>
    <x v="8"/>
    <x v="20"/>
  </r>
  <r>
    <s v="id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1"/>
    <x v="8"/>
    <x v="20"/>
  </r>
  <r>
    <s v="id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9"/>
    <x v="8"/>
    <x v="20"/>
  </r>
  <r>
    <s v="id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5"/>
    <x v="8"/>
    <x v="20"/>
  </r>
  <r>
    <s v="id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3"/>
    <x v="8"/>
    <x v="20"/>
  </r>
  <r>
    <s v="id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"/>
    <x v="8"/>
    <x v="20"/>
  </r>
  <r>
    <s v="id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8"/>
    <x v="8"/>
    <x v="20"/>
  </r>
  <r>
    <s v="id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"/>
    <x v="8"/>
    <x v="20"/>
  </r>
  <r>
    <s v="id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"/>
    <x v="8"/>
    <x v="20"/>
  </r>
  <r>
    <s v="id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"/>
    <x v="8"/>
    <x v="20"/>
  </r>
  <r>
    <s v="id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9"/>
    <x v="8"/>
    <x v="20"/>
  </r>
  <r>
    <s v="id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"/>
    <x v="8"/>
    <x v="20"/>
  </r>
  <r>
    <s v="id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2"/>
    <x v="8"/>
    <x v="20"/>
  </r>
  <r>
    <s v="id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"/>
    <x v="8"/>
    <x v="20"/>
  </r>
  <r>
    <s v="id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4"/>
    <x v="8"/>
    <x v="20"/>
  </r>
  <r>
    <s v="id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"/>
    <x v="8"/>
    <x v="20"/>
  </r>
  <r>
    <s v="id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"/>
    <x v="8"/>
    <x v="20"/>
  </r>
  <r>
    <s v="id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id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9"/>
    <x v="8"/>
    <x v="20"/>
  </r>
  <r>
    <s v="id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"/>
    <x v="8"/>
    <x v="20"/>
  </r>
  <r>
    <s v="id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"/>
    <x v="8"/>
    <x v="20"/>
  </r>
  <r>
    <s v="id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1"/>
    <x v="8"/>
    <x v="20"/>
  </r>
  <r>
    <s v="id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6"/>
    <x v="8"/>
    <x v="20"/>
  </r>
  <r>
    <s v="id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"/>
    <x v="8"/>
    <x v="20"/>
  </r>
  <r>
    <s v="id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9"/>
    <x v="8"/>
    <x v="20"/>
  </r>
  <r>
    <s v="id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"/>
    <x v="8"/>
    <x v="20"/>
  </r>
  <r>
    <s v="id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1"/>
    <x v="8"/>
    <x v="20"/>
  </r>
  <r>
    <s v="id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4"/>
    <x v="8"/>
    <x v="20"/>
  </r>
  <r>
    <s v="id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"/>
    <x v="8"/>
    <x v="20"/>
  </r>
  <r>
    <s v="id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"/>
    <x v="8"/>
    <x v="20"/>
  </r>
  <r>
    <s v="id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5"/>
    <x v="8"/>
    <x v="20"/>
  </r>
  <r>
    <s v="id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"/>
    <x v="8"/>
    <x v="20"/>
  </r>
  <r>
    <s v="id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"/>
    <x v="8"/>
    <x v="20"/>
  </r>
  <r>
    <s v="id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"/>
    <x v="8"/>
    <x v="20"/>
  </r>
  <r>
    <s v="id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"/>
    <x v="8"/>
    <x v="20"/>
  </r>
  <r>
    <s v="id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"/>
    <x v="8"/>
    <x v="20"/>
  </r>
  <r>
    <s v="id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5"/>
    <x v="8"/>
    <x v="20"/>
  </r>
  <r>
    <s v="id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"/>
    <x v="8"/>
    <x v="20"/>
  </r>
  <r>
    <s v="id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4"/>
    <x v="8"/>
    <x v="20"/>
  </r>
  <r>
    <s v="id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s v="id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s v="id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"/>
    <x v="8"/>
    <x v="20"/>
  </r>
  <r>
    <s v="id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7"/>
    <x v="8"/>
    <x v="20"/>
  </r>
  <r>
    <s v="id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10"/>
    <x v="8"/>
    <x v="20"/>
  </r>
  <r>
    <s v="id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s v="id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"/>
    <x v="8"/>
    <x v="20"/>
  </r>
  <r>
    <s v="id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4"/>
    <x v="8"/>
    <x v="20"/>
  </r>
  <r>
    <s v="id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9"/>
    <x v="8"/>
    <x v="20"/>
  </r>
  <r>
    <s v="id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"/>
    <x v="8"/>
    <x v="20"/>
  </r>
  <r>
    <s v="id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9"/>
    <x v="8"/>
    <x v="20"/>
  </r>
  <r>
    <s v="id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2"/>
    <x v="8"/>
    <x v="20"/>
  </r>
  <r>
    <s v="id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4"/>
    <x v="8"/>
    <x v="20"/>
  </r>
  <r>
    <s v="id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4"/>
    <x v="8"/>
    <x v="20"/>
  </r>
  <r>
    <s v="id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"/>
    <x v="8"/>
    <x v="20"/>
  </r>
  <r>
    <s v="id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2"/>
    <x v="8"/>
    <x v="20"/>
  </r>
  <r>
    <s v="id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5"/>
    <x v="8"/>
    <x v="20"/>
  </r>
  <r>
    <s v="id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"/>
    <x v="8"/>
    <x v="20"/>
  </r>
  <r>
    <s v="id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4"/>
    <x v="8"/>
    <x v="20"/>
  </r>
  <r>
    <s v="id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"/>
    <x v="8"/>
    <x v="20"/>
  </r>
  <r>
    <s v="id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1"/>
    <x v="8"/>
    <x v="20"/>
  </r>
  <r>
    <s v="id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"/>
    <x v="8"/>
    <x v="20"/>
  </r>
  <r>
    <s v="id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8"/>
    <x v="8"/>
    <x v="20"/>
  </r>
  <r>
    <s v="id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s v="id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8"/>
    <x v="8"/>
    <x v="20"/>
  </r>
  <r>
    <s v="id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id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"/>
    <x v="8"/>
    <x v="20"/>
  </r>
  <r>
    <s v="id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id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5"/>
    <x v="8"/>
    <x v="20"/>
  </r>
  <r>
    <s v="id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"/>
    <x v="8"/>
    <x v="20"/>
  </r>
  <r>
    <s v="id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id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"/>
    <x v="8"/>
    <x v="20"/>
  </r>
  <r>
    <s v="id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"/>
    <x v="8"/>
    <x v="20"/>
  </r>
  <r>
    <s v="id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"/>
    <x v="4"/>
    <x v="11"/>
  </r>
  <r>
    <s v="id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"/>
    <x v="4"/>
    <x v="11"/>
  </r>
  <r>
    <s v="id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5"/>
    <x v="4"/>
    <x v="11"/>
  </r>
  <r>
    <s v="id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"/>
    <x v="4"/>
    <x v="11"/>
  </r>
  <r>
    <s v="id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"/>
    <x v="4"/>
    <x v="11"/>
  </r>
  <r>
    <s v="id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"/>
    <x v="4"/>
    <x v="11"/>
  </r>
  <r>
    <s v="id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4"/>
    <x v="4"/>
    <x v="11"/>
  </r>
  <r>
    <s v="id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"/>
    <x v="4"/>
    <x v="11"/>
  </r>
  <r>
    <s v="id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6"/>
    <x v="4"/>
    <x v="11"/>
  </r>
  <r>
    <s v="id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"/>
    <x v="4"/>
    <x v="11"/>
  </r>
  <r>
    <s v="id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4"/>
    <x v="4"/>
    <x v="11"/>
  </r>
  <r>
    <s v="id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s v="id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s v="id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"/>
    <x v="4"/>
    <x v="11"/>
  </r>
  <r>
    <s v="id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"/>
    <x v="4"/>
    <x v="11"/>
  </r>
  <r>
    <s v="id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"/>
    <x v="4"/>
    <x v="11"/>
  </r>
  <r>
    <s v="id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"/>
    <x v="4"/>
    <x v="11"/>
  </r>
  <r>
    <s v="id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6"/>
    <x v="4"/>
    <x v="11"/>
  </r>
  <r>
    <s v="id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6"/>
    <x v="4"/>
    <x v="11"/>
  </r>
  <r>
    <s v="id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"/>
    <x v="4"/>
    <x v="11"/>
  </r>
  <r>
    <s v="id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1"/>
    <x v="4"/>
    <x v="11"/>
  </r>
  <r>
    <s v="id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"/>
    <x v="4"/>
    <x v="11"/>
  </r>
  <r>
    <s v="id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3"/>
    <x v="4"/>
    <x v="11"/>
  </r>
  <r>
    <s v="id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"/>
    <x v="4"/>
    <x v="11"/>
  </r>
  <r>
    <s v="id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3"/>
    <x v="4"/>
    <x v="11"/>
  </r>
  <r>
    <s v="id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9"/>
    <x v="4"/>
    <x v="11"/>
  </r>
  <r>
    <s v="id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80"/>
    <x v="4"/>
    <x v="11"/>
  </r>
  <r>
    <s v="id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"/>
    <x v="4"/>
    <x v="11"/>
  </r>
  <r>
    <s v="id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8"/>
    <x v="4"/>
    <x v="11"/>
  </r>
  <r>
    <s v="id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"/>
    <x v="4"/>
    <x v="11"/>
  </r>
  <r>
    <s v="id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"/>
    <x v="4"/>
    <x v="11"/>
  </r>
  <r>
    <s v="id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4"/>
    <x v="4"/>
    <x v="11"/>
  </r>
  <r>
    <s v="id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"/>
    <x v="4"/>
    <x v="11"/>
  </r>
  <r>
    <s v="id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"/>
    <x v="4"/>
    <x v="11"/>
  </r>
  <r>
    <s v="id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1"/>
    <x v="4"/>
    <x v="11"/>
  </r>
  <r>
    <s v="id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"/>
    <x v="4"/>
    <x v="11"/>
  </r>
  <r>
    <s v="id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"/>
    <x v="4"/>
    <x v="11"/>
  </r>
  <r>
    <s v="id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1"/>
    <x v="4"/>
    <x v="11"/>
  </r>
  <r>
    <s v="id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1"/>
    <x v="4"/>
    <x v="11"/>
  </r>
  <r>
    <s v="id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3"/>
    <x v="4"/>
    <x v="11"/>
  </r>
  <r>
    <s v="id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id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1"/>
    <x v="6"/>
    <x v="18"/>
  </r>
  <r>
    <s v="id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s v="id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"/>
    <x v="6"/>
    <x v="18"/>
  </r>
  <r>
    <s v="id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s v="id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3"/>
    <x v="6"/>
    <x v="18"/>
  </r>
  <r>
    <s v="id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s v="id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2"/>
    <x v="6"/>
    <x v="18"/>
  </r>
  <r>
    <s v="id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id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3"/>
    <x v="6"/>
    <x v="18"/>
  </r>
  <r>
    <s v="id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"/>
    <x v="6"/>
    <x v="18"/>
  </r>
  <r>
    <s v="id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"/>
    <x v="6"/>
    <x v="18"/>
  </r>
  <r>
    <s v="id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s v="id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s v="id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s v="id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id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id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id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s v="id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2"/>
    <x v="6"/>
    <x v="18"/>
  </r>
  <r>
    <s v="id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"/>
    <x v="4"/>
    <x v="14"/>
  </r>
  <r>
    <s v="id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2"/>
    <x v="4"/>
    <x v="14"/>
  </r>
  <r>
    <s v="id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3"/>
    <x v="4"/>
    <x v="14"/>
  </r>
  <r>
    <s v="id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2"/>
    <x v="4"/>
    <x v="14"/>
  </r>
  <r>
    <s v="id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1"/>
    <x v="4"/>
    <x v="14"/>
  </r>
  <r>
    <s v="id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"/>
    <x v="4"/>
    <x v="14"/>
  </r>
  <r>
    <s v="id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7"/>
    <x v="4"/>
    <x v="14"/>
  </r>
  <r>
    <s v="id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7"/>
    <x v="4"/>
    <x v="14"/>
  </r>
  <r>
    <s v="id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"/>
    <x v="4"/>
    <x v="14"/>
  </r>
  <r>
    <s v="id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1"/>
    <x v="4"/>
    <x v="14"/>
  </r>
  <r>
    <s v="id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8"/>
    <x v="4"/>
    <x v="14"/>
  </r>
  <r>
    <s v="id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"/>
    <x v="4"/>
    <x v="14"/>
  </r>
  <r>
    <s v="id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8"/>
    <x v="4"/>
    <x v="14"/>
  </r>
  <r>
    <s v="id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"/>
    <x v="4"/>
    <x v="14"/>
  </r>
  <r>
    <s v="id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"/>
    <x v="4"/>
    <x v="14"/>
  </r>
  <r>
    <s v="id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s v="id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6"/>
    <x v="4"/>
    <x v="14"/>
  </r>
  <r>
    <s v="id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9"/>
    <x v="4"/>
    <x v="14"/>
  </r>
  <r>
    <s v="id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9"/>
    <x v="4"/>
    <x v="14"/>
  </r>
  <r>
    <s v="id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1"/>
    <x v="4"/>
    <x v="14"/>
  </r>
  <r>
    <s v="id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7"/>
    <x v="2"/>
    <x v="29"/>
  </r>
  <r>
    <s v="id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s v="id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"/>
    <x v="2"/>
    <x v="29"/>
  </r>
  <r>
    <s v="id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s v="id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s v="id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6"/>
    <x v="2"/>
    <x v="29"/>
  </r>
  <r>
    <s v="id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s v="id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"/>
    <x v="2"/>
    <x v="29"/>
  </r>
  <r>
    <s v="id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30"/>
    <x v="2"/>
    <x v="29"/>
  </r>
  <r>
    <s v="id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"/>
    <x v="2"/>
    <x v="29"/>
  </r>
  <r>
    <s v="id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s v="id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1"/>
    <x v="2"/>
    <x v="29"/>
  </r>
  <r>
    <s v="id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5"/>
    <x v="2"/>
    <x v="29"/>
  </r>
  <r>
    <s v="id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s v="id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s v="id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s v="id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9"/>
    <x v="2"/>
    <x v="29"/>
  </r>
  <r>
    <s v="id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9"/>
    <x v="2"/>
    <x v="29"/>
  </r>
  <r>
    <s v="id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30"/>
    <x v="2"/>
    <x v="29"/>
  </r>
  <r>
    <s v="id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1"/>
    <x v="2"/>
    <x v="29"/>
  </r>
  <r>
    <s v="id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s v="id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"/>
    <x v="4"/>
    <x v="14"/>
  </r>
  <r>
    <s v="id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"/>
    <x v="4"/>
    <x v="14"/>
  </r>
  <r>
    <s v="id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s v="id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2"/>
    <x v="4"/>
    <x v="14"/>
  </r>
  <r>
    <s v="id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"/>
    <x v="4"/>
    <x v="14"/>
  </r>
  <r>
    <s v="id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"/>
    <x v="4"/>
    <x v="14"/>
  </r>
  <r>
    <s v="id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"/>
    <x v="4"/>
    <x v="14"/>
  </r>
  <r>
    <s v="id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3"/>
    <x v="4"/>
    <x v="14"/>
  </r>
  <r>
    <s v="id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9"/>
    <x v="4"/>
    <x v="14"/>
  </r>
  <r>
    <s v="id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"/>
    <x v="4"/>
    <x v="14"/>
  </r>
  <r>
    <s v="id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"/>
    <x v="4"/>
    <x v="14"/>
  </r>
  <r>
    <s v="id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"/>
    <x v="4"/>
    <x v="14"/>
  </r>
  <r>
    <s v="id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"/>
    <x v="4"/>
    <x v="14"/>
  </r>
  <r>
    <s v="id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"/>
    <x v="4"/>
    <x v="14"/>
  </r>
  <r>
    <s v="id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"/>
    <x v="4"/>
    <x v="14"/>
  </r>
  <r>
    <s v="id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9"/>
    <x v="4"/>
    <x v="14"/>
  </r>
  <r>
    <s v="id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3"/>
    <x v="4"/>
    <x v="14"/>
  </r>
  <r>
    <s v="id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"/>
    <x v="4"/>
    <x v="14"/>
  </r>
  <r>
    <s v="id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6"/>
    <x v="4"/>
    <x v="14"/>
  </r>
  <r>
    <s v="id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5"/>
    <x v="2"/>
    <x v="30"/>
  </r>
  <r>
    <s v="id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"/>
    <x v="2"/>
    <x v="30"/>
  </r>
  <r>
    <s v="id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9"/>
    <x v="2"/>
    <x v="30"/>
  </r>
  <r>
    <s v="id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"/>
    <x v="2"/>
    <x v="30"/>
  </r>
  <r>
    <s v="id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2"/>
    <x v="2"/>
    <x v="30"/>
  </r>
  <r>
    <s v="id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"/>
    <x v="2"/>
    <x v="30"/>
  </r>
  <r>
    <s v="id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s v="id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9"/>
    <x v="2"/>
    <x v="30"/>
  </r>
  <r>
    <s v="id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"/>
    <x v="2"/>
    <x v="30"/>
  </r>
  <r>
    <s v="id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"/>
    <x v="2"/>
    <x v="30"/>
  </r>
  <r>
    <s v="id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"/>
    <x v="2"/>
    <x v="30"/>
  </r>
  <r>
    <s v="id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2"/>
    <x v="2"/>
    <x v="30"/>
  </r>
  <r>
    <s v="id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1"/>
    <x v="2"/>
    <x v="30"/>
  </r>
  <r>
    <s v="id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"/>
    <x v="2"/>
    <x v="30"/>
  </r>
  <r>
    <s v="id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"/>
    <x v="2"/>
    <x v="30"/>
  </r>
  <r>
    <s v="id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"/>
    <x v="2"/>
    <x v="30"/>
  </r>
  <r>
    <s v="id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"/>
    <x v="2"/>
    <x v="30"/>
  </r>
  <r>
    <s v="id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"/>
    <x v="2"/>
    <x v="30"/>
  </r>
  <r>
    <s v="id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7"/>
    <x v="2"/>
    <x v="30"/>
  </r>
  <r>
    <s v="id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1"/>
    <x v="2"/>
    <x v="30"/>
  </r>
  <r>
    <s v="id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8"/>
    <x v="2"/>
    <x v="30"/>
  </r>
  <r>
    <s v="id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"/>
    <x v="2"/>
    <x v="30"/>
  </r>
  <r>
    <s v="id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8"/>
    <x v="2"/>
    <x v="30"/>
  </r>
  <r>
    <s v="id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1"/>
    <x v="2"/>
    <x v="30"/>
  </r>
  <r>
    <s v="id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"/>
    <x v="2"/>
    <x v="30"/>
  </r>
  <r>
    <s v="id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7"/>
    <x v="2"/>
    <x v="30"/>
  </r>
  <r>
    <s v="id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3"/>
    <x v="2"/>
    <x v="30"/>
  </r>
  <r>
    <s v="id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"/>
    <x v="2"/>
    <x v="30"/>
  </r>
  <r>
    <s v="id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"/>
    <x v="2"/>
    <x v="30"/>
  </r>
  <r>
    <s v="id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1"/>
    <x v="2"/>
    <x v="30"/>
  </r>
  <r>
    <s v="id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"/>
    <x v="2"/>
    <x v="30"/>
  </r>
  <r>
    <s v="id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1"/>
    <x v="2"/>
    <x v="30"/>
  </r>
  <r>
    <s v="id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8"/>
    <x v="2"/>
    <x v="30"/>
  </r>
  <r>
    <s v="id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7"/>
    <x v="2"/>
    <x v="30"/>
  </r>
  <r>
    <s v="id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2"/>
    <x v="2"/>
    <x v="30"/>
  </r>
  <r>
    <s v="id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"/>
    <x v="2"/>
    <x v="30"/>
  </r>
  <r>
    <s v="id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"/>
    <x v="2"/>
    <x v="30"/>
  </r>
  <r>
    <s v="id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"/>
    <x v="2"/>
    <x v="30"/>
  </r>
  <r>
    <s v="id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3"/>
    <x v="2"/>
    <x v="30"/>
  </r>
  <r>
    <s v="id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"/>
    <x v="2"/>
    <x v="30"/>
  </r>
  <r>
    <s v="id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2"/>
    <x v="8"/>
    <x v="31"/>
  </r>
  <r>
    <s v="id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id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9"/>
    <x v="8"/>
    <x v="31"/>
  </r>
  <r>
    <s v="id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"/>
    <x v="8"/>
    <x v="31"/>
  </r>
  <r>
    <s v="id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3"/>
    <x v="8"/>
    <x v="31"/>
  </r>
  <r>
    <s v="id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s v="id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"/>
    <x v="8"/>
    <x v="31"/>
  </r>
  <r>
    <s v="id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s v="id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s v="id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2"/>
    <x v="8"/>
    <x v="31"/>
  </r>
  <r>
    <s v="id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7"/>
    <x v="8"/>
    <x v="31"/>
  </r>
  <r>
    <s v="id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s v="id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id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id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s v="id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id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id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"/>
    <x v="8"/>
    <x v="31"/>
  </r>
  <r>
    <s v="id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4"/>
    <x v="8"/>
    <x v="31"/>
  </r>
  <r>
    <s v="id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s v="id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"/>
    <x v="2"/>
    <x v="30"/>
  </r>
  <r>
    <s v="id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9"/>
    <x v="2"/>
    <x v="30"/>
  </r>
  <r>
    <s v="id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2"/>
    <x v="2"/>
    <x v="30"/>
  </r>
  <r>
    <s v="id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"/>
    <x v="2"/>
    <x v="30"/>
  </r>
  <r>
    <s v="id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"/>
    <x v="2"/>
    <x v="30"/>
  </r>
  <r>
    <s v="id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9"/>
    <x v="2"/>
    <x v="30"/>
  </r>
  <r>
    <s v="id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"/>
    <x v="2"/>
    <x v="30"/>
  </r>
  <r>
    <s v="id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5"/>
    <x v="2"/>
    <x v="30"/>
  </r>
  <r>
    <s v="id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"/>
    <x v="2"/>
    <x v="30"/>
  </r>
  <r>
    <s v="id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"/>
    <x v="2"/>
    <x v="30"/>
  </r>
  <r>
    <s v="id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"/>
    <x v="2"/>
    <x v="30"/>
  </r>
  <r>
    <s v="id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"/>
    <x v="2"/>
    <x v="30"/>
  </r>
  <r>
    <s v="id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4"/>
    <x v="2"/>
    <x v="30"/>
  </r>
  <r>
    <s v="id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9"/>
    <x v="2"/>
    <x v="30"/>
  </r>
  <r>
    <s v="id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"/>
    <x v="2"/>
    <x v="30"/>
  </r>
  <r>
    <s v="id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"/>
    <x v="2"/>
    <x v="30"/>
  </r>
  <r>
    <s v="id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"/>
    <x v="2"/>
    <x v="30"/>
  </r>
  <r>
    <s v="id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8"/>
    <x v="2"/>
    <x v="30"/>
  </r>
  <r>
    <s v="id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9"/>
    <x v="2"/>
    <x v="30"/>
  </r>
  <r>
    <s v="id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4"/>
    <x v="2"/>
    <x v="30"/>
  </r>
  <r>
    <s v="id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8"/>
    <x v="2"/>
    <x v="30"/>
  </r>
  <r>
    <s v="id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"/>
    <x v="2"/>
    <x v="30"/>
  </r>
  <r>
    <s v="id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"/>
    <x v="2"/>
    <x v="30"/>
  </r>
  <r>
    <s v="id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3"/>
    <x v="2"/>
    <x v="30"/>
  </r>
  <r>
    <s v="id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1"/>
    <x v="2"/>
    <x v="30"/>
  </r>
  <r>
    <s v="id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4"/>
    <x v="2"/>
    <x v="30"/>
  </r>
  <r>
    <s v="id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"/>
    <x v="2"/>
    <x v="30"/>
  </r>
  <r>
    <s v="id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8"/>
    <x v="2"/>
    <x v="30"/>
  </r>
  <r>
    <s v="id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"/>
    <x v="2"/>
    <x v="30"/>
  </r>
  <r>
    <s v="id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9"/>
    <x v="2"/>
    <x v="30"/>
  </r>
  <r>
    <s v="id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"/>
    <x v="2"/>
    <x v="30"/>
  </r>
  <r>
    <s v="id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"/>
    <x v="2"/>
    <x v="30"/>
  </r>
  <r>
    <s v="id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3"/>
    <x v="2"/>
    <x v="30"/>
  </r>
  <r>
    <s v="id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4"/>
    <x v="2"/>
    <x v="30"/>
  </r>
  <r>
    <s v="id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"/>
    <x v="2"/>
    <x v="30"/>
  </r>
  <r>
    <s v="id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7"/>
    <x v="2"/>
    <x v="30"/>
  </r>
  <r>
    <s v="id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"/>
    <x v="2"/>
    <x v="30"/>
  </r>
  <r>
    <s v="id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5"/>
    <x v="2"/>
    <x v="30"/>
  </r>
  <r>
    <s v="id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"/>
    <x v="2"/>
    <x v="30"/>
  </r>
  <r>
    <s v="id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"/>
    <x v="2"/>
    <x v="30"/>
  </r>
  <r>
    <s v="id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4"/>
    <x v="2"/>
    <x v="30"/>
  </r>
  <r>
    <s v="id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"/>
    <x v="2"/>
    <x v="30"/>
  </r>
  <r>
    <s v="id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"/>
    <x v="2"/>
    <x v="30"/>
  </r>
  <r>
    <s v="id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"/>
    <x v="2"/>
    <x v="30"/>
  </r>
  <r>
    <s v="id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3"/>
    <x v="2"/>
    <x v="30"/>
  </r>
  <r>
    <s v="id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6"/>
    <x v="2"/>
    <x v="30"/>
  </r>
  <r>
    <s v="id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8"/>
    <x v="2"/>
    <x v="30"/>
  </r>
  <r>
    <s v="id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2"/>
    <x v="2"/>
    <x v="30"/>
  </r>
  <r>
    <s v="id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1"/>
    <x v="2"/>
    <x v="30"/>
  </r>
  <r>
    <s v="id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"/>
    <x v="2"/>
    <x v="30"/>
  </r>
  <r>
    <s v="id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"/>
    <x v="2"/>
    <x v="30"/>
  </r>
  <r>
    <s v="id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"/>
    <x v="2"/>
    <x v="30"/>
  </r>
  <r>
    <s v="id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2"/>
    <x v="2"/>
    <x v="30"/>
  </r>
  <r>
    <s v="id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"/>
    <x v="2"/>
    <x v="30"/>
  </r>
  <r>
    <s v="id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"/>
    <x v="2"/>
    <x v="30"/>
  </r>
  <r>
    <s v="id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"/>
    <x v="2"/>
    <x v="30"/>
  </r>
  <r>
    <s v="id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6"/>
    <x v="2"/>
    <x v="30"/>
  </r>
  <r>
    <s v="id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1"/>
    <x v="2"/>
    <x v="30"/>
  </r>
  <r>
    <s v="id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5"/>
    <x v="2"/>
    <x v="30"/>
  </r>
  <r>
    <s v="id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s v="id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"/>
    <x v="2"/>
    <x v="30"/>
  </r>
  <r>
    <s v="id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"/>
    <x v="2"/>
    <x v="30"/>
  </r>
  <r>
    <s v="id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1"/>
    <x v="2"/>
    <x v="30"/>
  </r>
  <r>
    <s v="id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"/>
    <x v="2"/>
    <x v="30"/>
  </r>
  <r>
    <s v="id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"/>
    <x v="2"/>
    <x v="30"/>
  </r>
  <r>
    <s v="id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"/>
    <x v="2"/>
    <x v="30"/>
  </r>
  <r>
    <s v="id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3"/>
    <x v="2"/>
    <x v="30"/>
  </r>
  <r>
    <s v="id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"/>
    <x v="2"/>
    <x v="30"/>
  </r>
  <r>
    <s v="id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"/>
    <x v="2"/>
    <x v="30"/>
  </r>
  <r>
    <s v="id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"/>
    <x v="2"/>
    <x v="30"/>
  </r>
  <r>
    <s v="id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2"/>
    <x v="2"/>
    <x v="30"/>
  </r>
  <r>
    <s v="id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"/>
    <x v="2"/>
    <x v="30"/>
  </r>
  <r>
    <s v="id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5"/>
    <x v="2"/>
    <x v="30"/>
  </r>
  <r>
    <s v="id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s v="id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"/>
    <x v="2"/>
    <x v="30"/>
  </r>
  <r>
    <s v="id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"/>
    <x v="2"/>
    <x v="30"/>
  </r>
  <r>
    <s v="id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"/>
    <x v="2"/>
    <x v="30"/>
  </r>
  <r>
    <s v="id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7"/>
    <x v="2"/>
    <x v="30"/>
  </r>
  <r>
    <s v="id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"/>
    <x v="2"/>
    <x v="30"/>
  </r>
  <r>
    <s v="id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2"/>
    <x v="2"/>
    <x v="30"/>
  </r>
  <r>
    <s v="id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3"/>
    <x v="4"/>
    <x v="14"/>
  </r>
  <r>
    <s v="id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4"/>
    <x v="4"/>
    <x v="14"/>
  </r>
  <r>
    <s v="id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s v="id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1"/>
    <x v="4"/>
    <x v="14"/>
  </r>
  <r>
    <s v="id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"/>
    <x v="4"/>
    <x v="14"/>
  </r>
  <r>
    <s v="id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"/>
    <x v="4"/>
    <x v="14"/>
  </r>
  <r>
    <s v="id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"/>
    <x v="4"/>
    <x v="14"/>
  </r>
  <r>
    <s v="id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"/>
    <x v="4"/>
    <x v="14"/>
  </r>
  <r>
    <s v="id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9"/>
    <x v="4"/>
    <x v="14"/>
  </r>
  <r>
    <s v="id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8"/>
    <x v="4"/>
    <x v="14"/>
  </r>
  <r>
    <s v="id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"/>
    <x v="4"/>
    <x v="14"/>
  </r>
  <r>
    <s v="id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"/>
    <x v="4"/>
    <x v="14"/>
  </r>
  <r>
    <s v="id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7"/>
    <x v="4"/>
    <x v="14"/>
  </r>
  <r>
    <s v="id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9"/>
    <x v="4"/>
    <x v="14"/>
  </r>
  <r>
    <s v="id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4"/>
    <x v="4"/>
    <x v="14"/>
  </r>
  <r>
    <s v="id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4"/>
    <x v="4"/>
    <x v="14"/>
  </r>
  <r>
    <s v="id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9"/>
    <x v="4"/>
    <x v="14"/>
  </r>
  <r>
    <s v="id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"/>
    <x v="4"/>
    <x v="14"/>
  </r>
  <r>
    <s v="id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"/>
    <x v="4"/>
    <x v="14"/>
  </r>
  <r>
    <s v="id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"/>
    <x v="4"/>
    <x v="14"/>
  </r>
  <r>
    <s v="id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"/>
    <x v="4"/>
    <x v="14"/>
  </r>
  <r>
    <s v="id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6"/>
    <x v="4"/>
    <x v="14"/>
  </r>
  <r>
    <s v="id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9"/>
    <x v="4"/>
    <x v="14"/>
  </r>
  <r>
    <s v="id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s v="id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"/>
    <x v="4"/>
    <x v="14"/>
  </r>
  <r>
    <s v="id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4"/>
    <x v="4"/>
    <x v="14"/>
  </r>
  <r>
    <s v="id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"/>
    <x v="4"/>
    <x v="14"/>
  </r>
  <r>
    <s v="id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90"/>
    <x v="4"/>
    <x v="14"/>
  </r>
  <r>
    <s v="id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7"/>
    <x v="4"/>
    <x v="14"/>
  </r>
  <r>
    <s v="id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3"/>
    <x v="4"/>
    <x v="14"/>
  </r>
  <r>
    <s v="id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5"/>
    <x v="4"/>
    <x v="14"/>
  </r>
  <r>
    <s v="id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"/>
    <x v="4"/>
    <x v="14"/>
  </r>
  <r>
    <s v="id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9"/>
    <x v="4"/>
    <x v="14"/>
  </r>
  <r>
    <s v="id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6"/>
    <x v="4"/>
    <x v="14"/>
  </r>
  <r>
    <s v="id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"/>
    <x v="4"/>
    <x v="14"/>
  </r>
  <r>
    <s v="id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"/>
    <x v="4"/>
    <x v="14"/>
  </r>
  <r>
    <s v="id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1"/>
    <x v="4"/>
    <x v="14"/>
  </r>
  <r>
    <s v="id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"/>
    <x v="4"/>
    <x v="14"/>
  </r>
  <r>
    <s v="id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2"/>
    <x v="4"/>
    <x v="14"/>
  </r>
  <r>
    <s v="id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7"/>
    <x v="4"/>
    <x v="14"/>
  </r>
  <r>
    <s v="id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"/>
    <x v="6"/>
    <x v="17"/>
  </r>
  <r>
    <s v="id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s v="id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s v="id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s v="id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2"/>
    <x v="6"/>
    <x v="17"/>
  </r>
  <r>
    <s v="id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s v="id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"/>
    <x v="6"/>
    <x v="17"/>
  </r>
  <r>
    <s v="id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s v="id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20"/>
    <x v="6"/>
    <x v="17"/>
  </r>
  <r>
    <s v="id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s v="id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"/>
    <x v="6"/>
    <x v="17"/>
  </r>
  <r>
    <s v="id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"/>
    <x v="6"/>
    <x v="17"/>
  </r>
  <r>
    <s v="id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"/>
    <x v="6"/>
    <x v="17"/>
  </r>
  <r>
    <s v="id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5"/>
    <x v="6"/>
    <x v="17"/>
  </r>
  <r>
    <s v="id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2"/>
    <x v="6"/>
    <x v="17"/>
  </r>
  <r>
    <s v="id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s v="id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7"/>
    <x v="6"/>
    <x v="17"/>
  </r>
  <r>
    <s v="id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1"/>
    <x v="6"/>
    <x v="17"/>
  </r>
  <r>
    <s v="id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"/>
    <x v="6"/>
    <x v="17"/>
  </r>
  <r>
    <s v="id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s v="id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id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"/>
    <x v="6"/>
    <x v="17"/>
  </r>
  <r>
    <s v="id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s v="id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"/>
    <x v="6"/>
    <x v="17"/>
  </r>
  <r>
    <s v="id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"/>
    <x v="6"/>
    <x v="17"/>
  </r>
  <r>
    <s v="id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s v="id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"/>
    <x v="6"/>
    <x v="17"/>
  </r>
  <r>
    <s v="id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s v="id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id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"/>
    <x v="6"/>
    <x v="17"/>
  </r>
  <r>
    <s v="id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s v="id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s v="id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s v="id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s v="id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s v="id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8"/>
    <x v="6"/>
    <x v="17"/>
  </r>
  <r>
    <s v="id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1"/>
    <x v="6"/>
    <x v="17"/>
  </r>
  <r>
    <s v="id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4"/>
    <x v="6"/>
    <x v="17"/>
  </r>
  <r>
    <s v="id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s v="id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"/>
    <x v="6"/>
    <x v="17"/>
  </r>
  <r>
    <s v="id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6"/>
    <x v="4"/>
    <x v="11"/>
  </r>
  <r>
    <s v="id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"/>
    <x v="4"/>
    <x v="11"/>
  </r>
  <r>
    <s v="id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"/>
    <x v="4"/>
    <x v="11"/>
  </r>
  <r>
    <s v="id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"/>
    <x v="4"/>
    <x v="11"/>
  </r>
  <r>
    <s v="id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30"/>
    <x v="4"/>
    <x v="11"/>
  </r>
  <r>
    <s v="id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2"/>
    <x v="4"/>
    <x v="11"/>
  </r>
  <r>
    <s v="id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3"/>
    <x v="4"/>
    <x v="11"/>
  </r>
  <r>
    <s v="id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"/>
    <x v="4"/>
    <x v="11"/>
  </r>
  <r>
    <s v="id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2"/>
    <x v="4"/>
    <x v="11"/>
  </r>
  <r>
    <s v="id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"/>
    <x v="4"/>
    <x v="11"/>
  </r>
  <r>
    <s v="id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"/>
    <x v="4"/>
    <x v="11"/>
  </r>
  <r>
    <s v="id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7"/>
    <x v="4"/>
    <x v="11"/>
  </r>
  <r>
    <s v="id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"/>
    <x v="4"/>
    <x v="11"/>
  </r>
  <r>
    <s v="id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"/>
    <x v="4"/>
    <x v="11"/>
  </r>
  <r>
    <s v="id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"/>
    <x v="4"/>
    <x v="11"/>
  </r>
  <r>
    <s v="id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9"/>
    <x v="4"/>
    <x v="11"/>
  </r>
  <r>
    <s v="id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6"/>
    <x v="4"/>
    <x v="11"/>
  </r>
  <r>
    <s v="id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"/>
    <x v="4"/>
    <x v="11"/>
  </r>
  <r>
    <s v="id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7"/>
    <x v="4"/>
    <x v="11"/>
  </r>
  <r>
    <s v="id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9"/>
    <x v="4"/>
    <x v="11"/>
  </r>
  <r>
    <s v="id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8"/>
    <x v="6"/>
    <x v="32"/>
  </r>
  <r>
    <s v="id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"/>
    <x v="6"/>
    <x v="32"/>
  </r>
  <r>
    <s v="id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2"/>
    <x v="6"/>
    <x v="32"/>
  </r>
  <r>
    <s v="id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"/>
    <x v="6"/>
    <x v="32"/>
  </r>
  <r>
    <s v="id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"/>
    <x v="6"/>
    <x v="32"/>
  </r>
  <r>
    <s v="id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6"/>
    <x v="6"/>
    <x v="32"/>
  </r>
  <r>
    <s v="id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7"/>
    <x v="6"/>
    <x v="32"/>
  </r>
  <r>
    <s v="id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"/>
    <x v="6"/>
    <x v="32"/>
  </r>
  <r>
    <s v="id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9"/>
    <x v="6"/>
    <x v="32"/>
  </r>
  <r>
    <s v="id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"/>
    <x v="6"/>
    <x v="32"/>
  </r>
  <r>
    <s v="id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6"/>
    <x v="6"/>
    <x v="32"/>
  </r>
  <r>
    <s v="id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"/>
    <x v="6"/>
    <x v="32"/>
  </r>
  <r>
    <s v="id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6"/>
    <x v="6"/>
    <x v="32"/>
  </r>
  <r>
    <s v="id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"/>
    <x v="6"/>
    <x v="32"/>
  </r>
  <r>
    <s v="id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"/>
    <x v="6"/>
    <x v="32"/>
  </r>
  <r>
    <s v="id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"/>
    <x v="6"/>
    <x v="32"/>
  </r>
  <r>
    <s v="id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6"/>
    <x v="6"/>
    <x v="32"/>
  </r>
  <r>
    <s v="id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2"/>
    <x v="6"/>
    <x v="32"/>
  </r>
  <r>
    <s v="id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3"/>
    <x v="6"/>
    <x v="32"/>
  </r>
  <r>
    <s v="id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"/>
    <x v="6"/>
    <x v="32"/>
  </r>
  <r>
    <s v="id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"/>
    <x v="4"/>
    <x v="15"/>
  </r>
  <r>
    <s v="id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"/>
    <x v="4"/>
    <x v="15"/>
  </r>
  <r>
    <s v="id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4"/>
    <x v="4"/>
    <x v="15"/>
  </r>
  <r>
    <s v="id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"/>
    <x v="4"/>
    <x v="15"/>
  </r>
  <r>
    <s v="id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"/>
    <x v="4"/>
    <x v="15"/>
  </r>
  <r>
    <s v="id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"/>
    <x v="4"/>
    <x v="15"/>
  </r>
  <r>
    <s v="id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6"/>
    <x v="4"/>
    <x v="15"/>
  </r>
  <r>
    <s v="id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"/>
    <x v="4"/>
    <x v="15"/>
  </r>
  <r>
    <s v="id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"/>
    <x v="4"/>
    <x v="15"/>
  </r>
  <r>
    <s v="id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2"/>
    <x v="4"/>
    <x v="15"/>
  </r>
  <r>
    <s v="id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1"/>
    <x v="4"/>
    <x v="15"/>
  </r>
  <r>
    <s v="id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6"/>
    <x v="4"/>
    <x v="15"/>
  </r>
  <r>
    <s v="id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s v="id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"/>
    <x v="4"/>
    <x v="15"/>
  </r>
  <r>
    <s v="id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"/>
    <x v="4"/>
    <x v="15"/>
  </r>
  <r>
    <s v="id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3"/>
    <x v="4"/>
    <x v="15"/>
  </r>
  <r>
    <s v="id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"/>
    <x v="4"/>
    <x v="15"/>
  </r>
  <r>
    <s v="id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"/>
    <x v="4"/>
    <x v="15"/>
  </r>
  <r>
    <s v="id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"/>
    <x v="4"/>
    <x v="15"/>
  </r>
  <r>
    <s v="id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"/>
    <x v="4"/>
    <x v="15"/>
  </r>
  <r>
    <s v="id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"/>
    <x v="6"/>
    <x v="32"/>
  </r>
  <r>
    <s v="id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"/>
    <x v="6"/>
    <x v="32"/>
  </r>
  <r>
    <s v="id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"/>
    <x v="6"/>
    <x v="32"/>
  </r>
  <r>
    <s v="id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"/>
    <x v="6"/>
    <x v="32"/>
  </r>
  <r>
    <s v="id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5"/>
    <x v="6"/>
    <x v="32"/>
  </r>
  <r>
    <s v="id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1"/>
    <x v="6"/>
    <x v="32"/>
  </r>
  <r>
    <s v="id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8"/>
    <x v="6"/>
    <x v="32"/>
  </r>
  <r>
    <s v="id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2"/>
    <x v="6"/>
    <x v="32"/>
  </r>
  <r>
    <s v="id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"/>
    <x v="6"/>
    <x v="32"/>
  </r>
  <r>
    <s v="id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"/>
    <x v="6"/>
    <x v="32"/>
  </r>
  <r>
    <s v="id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"/>
    <x v="6"/>
    <x v="32"/>
  </r>
  <r>
    <s v="id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"/>
    <x v="6"/>
    <x v="32"/>
  </r>
  <r>
    <s v="id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"/>
    <x v="6"/>
    <x v="32"/>
  </r>
  <r>
    <s v="id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2"/>
    <x v="6"/>
    <x v="32"/>
  </r>
  <r>
    <s v="id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6"/>
    <x v="6"/>
    <x v="32"/>
  </r>
  <r>
    <s v="id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"/>
    <x v="6"/>
    <x v="32"/>
  </r>
  <r>
    <s v="id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5"/>
    <x v="6"/>
    <x v="32"/>
  </r>
  <r>
    <s v="id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70"/>
    <x v="6"/>
    <x v="32"/>
  </r>
  <r>
    <s v="id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"/>
    <x v="6"/>
    <x v="32"/>
  </r>
  <r>
    <s v="id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1"/>
    <x v="6"/>
    <x v="32"/>
  </r>
  <r>
    <s v="id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"/>
    <x v="6"/>
    <x v="32"/>
  </r>
  <r>
    <s v="id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4"/>
    <x v="6"/>
    <x v="32"/>
  </r>
  <r>
    <s v="id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"/>
    <x v="6"/>
    <x v="32"/>
  </r>
  <r>
    <s v="id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s v="id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"/>
    <x v="6"/>
    <x v="32"/>
  </r>
  <r>
    <s v="id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4"/>
    <x v="6"/>
    <x v="32"/>
  </r>
  <r>
    <s v="id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1"/>
    <x v="6"/>
    <x v="32"/>
  </r>
  <r>
    <s v="id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9"/>
    <x v="6"/>
    <x v="32"/>
  </r>
  <r>
    <s v="id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3"/>
    <x v="6"/>
    <x v="32"/>
  </r>
  <r>
    <s v="id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7"/>
    <x v="6"/>
    <x v="32"/>
  </r>
  <r>
    <s v="id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4"/>
    <x v="6"/>
    <x v="32"/>
  </r>
  <r>
    <s v="id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"/>
    <x v="6"/>
    <x v="32"/>
  </r>
  <r>
    <s v="id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"/>
    <x v="6"/>
    <x v="32"/>
  </r>
  <r>
    <s v="id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2"/>
    <x v="6"/>
    <x v="32"/>
  </r>
  <r>
    <s v="id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2"/>
    <x v="6"/>
    <x v="32"/>
  </r>
  <r>
    <s v="id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"/>
    <x v="6"/>
    <x v="32"/>
  </r>
  <r>
    <s v="id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"/>
    <x v="6"/>
    <x v="32"/>
  </r>
  <r>
    <s v="id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6"/>
    <x v="6"/>
    <x v="32"/>
  </r>
  <r>
    <s v="id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1"/>
    <x v="6"/>
    <x v="32"/>
  </r>
  <r>
    <s v="id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"/>
    <x v="6"/>
    <x v="32"/>
  </r>
  <r>
    <s v="id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"/>
    <x v="6"/>
    <x v="32"/>
  </r>
  <r>
    <s v="id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"/>
    <x v="6"/>
    <x v="32"/>
  </r>
  <r>
    <s v="id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"/>
    <x v="6"/>
    <x v="32"/>
  </r>
  <r>
    <s v="id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"/>
    <x v="6"/>
    <x v="32"/>
  </r>
  <r>
    <s v="id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"/>
    <x v="6"/>
    <x v="32"/>
  </r>
  <r>
    <s v="id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5"/>
    <x v="6"/>
    <x v="32"/>
  </r>
  <r>
    <s v="id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"/>
    <x v="6"/>
    <x v="32"/>
  </r>
  <r>
    <s v="id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"/>
    <x v="6"/>
    <x v="32"/>
  </r>
  <r>
    <s v="id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50"/>
    <x v="6"/>
    <x v="32"/>
  </r>
  <r>
    <s v="id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8"/>
    <x v="6"/>
    <x v="32"/>
  </r>
  <r>
    <s v="id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3"/>
    <x v="6"/>
    <x v="32"/>
  </r>
  <r>
    <s v="id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"/>
    <x v="6"/>
    <x v="32"/>
  </r>
  <r>
    <s v="id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"/>
    <x v="6"/>
    <x v="32"/>
  </r>
  <r>
    <s v="id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"/>
    <x v="6"/>
    <x v="32"/>
  </r>
  <r>
    <s v="id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4"/>
    <x v="6"/>
    <x v="32"/>
  </r>
  <r>
    <s v="id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5"/>
    <x v="6"/>
    <x v="32"/>
  </r>
  <r>
    <s v="id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8"/>
    <x v="6"/>
    <x v="32"/>
  </r>
  <r>
    <s v="id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"/>
    <x v="6"/>
    <x v="32"/>
  </r>
  <r>
    <s v="id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"/>
    <x v="6"/>
    <x v="32"/>
  </r>
  <r>
    <s v="id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"/>
    <x v="6"/>
    <x v="32"/>
  </r>
  <r>
    <s v="id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"/>
    <x v="4"/>
    <x v="11"/>
  </r>
  <r>
    <s v="id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6"/>
    <x v="4"/>
    <x v="11"/>
  </r>
  <r>
    <s v="id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"/>
    <x v="4"/>
    <x v="11"/>
  </r>
  <r>
    <s v="id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"/>
    <x v="4"/>
    <x v="11"/>
  </r>
  <r>
    <s v="id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"/>
    <x v="4"/>
    <x v="11"/>
  </r>
  <r>
    <s v="id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"/>
    <x v="4"/>
    <x v="11"/>
  </r>
  <r>
    <s v="id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1"/>
    <x v="4"/>
    <x v="11"/>
  </r>
  <r>
    <s v="id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"/>
    <x v="4"/>
    <x v="11"/>
  </r>
  <r>
    <s v="id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"/>
    <x v="4"/>
    <x v="11"/>
  </r>
  <r>
    <s v="id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4"/>
    <x v="4"/>
    <x v="11"/>
  </r>
  <r>
    <s v="id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"/>
    <x v="4"/>
    <x v="11"/>
  </r>
  <r>
    <s v="id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7"/>
    <x v="4"/>
    <x v="11"/>
  </r>
  <r>
    <s v="id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"/>
    <x v="4"/>
    <x v="11"/>
  </r>
  <r>
    <s v="id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"/>
    <x v="4"/>
    <x v="11"/>
  </r>
  <r>
    <s v="id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"/>
    <x v="4"/>
    <x v="11"/>
  </r>
  <r>
    <s v="id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2"/>
    <x v="4"/>
    <x v="11"/>
  </r>
  <r>
    <s v="id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3"/>
    <x v="4"/>
    <x v="11"/>
  </r>
  <r>
    <s v="id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"/>
    <x v="4"/>
    <x v="11"/>
  </r>
  <r>
    <s v="id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"/>
    <x v="4"/>
    <x v="11"/>
  </r>
  <r>
    <s v="id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6"/>
    <x v="4"/>
    <x v="11"/>
  </r>
  <r>
    <s v="id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2"/>
    <x v="4"/>
    <x v="14"/>
  </r>
  <r>
    <s v="id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"/>
    <x v="4"/>
    <x v="14"/>
  </r>
  <r>
    <s v="id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"/>
    <x v="4"/>
    <x v="14"/>
  </r>
  <r>
    <s v="id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"/>
    <x v="4"/>
    <x v="14"/>
  </r>
  <r>
    <s v="id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"/>
    <x v="4"/>
    <x v="14"/>
  </r>
  <r>
    <s v="id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"/>
    <x v="4"/>
    <x v="14"/>
  </r>
  <r>
    <s v="id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8"/>
    <x v="4"/>
    <x v="14"/>
  </r>
  <r>
    <s v="id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"/>
    <x v="4"/>
    <x v="14"/>
  </r>
  <r>
    <s v="id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60"/>
    <x v="4"/>
    <x v="14"/>
  </r>
  <r>
    <s v="id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5"/>
    <x v="4"/>
    <x v="14"/>
  </r>
  <r>
    <s v="id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"/>
    <x v="4"/>
    <x v="14"/>
  </r>
  <r>
    <s v="id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1"/>
    <x v="4"/>
    <x v="14"/>
  </r>
  <r>
    <s v="id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s v="id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8"/>
    <x v="4"/>
    <x v="14"/>
  </r>
  <r>
    <s v="id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"/>
    <x v="4"/>
    <x v="14"/>
  </r>
  <r>
    <s v="id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"/>
    <x v="4"/>
    <x v="14"/>
  </r>
  <r>
    <s v="id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9"/>
    <x v="4"/>
    <x v="14"/>
  </r>
  <r>
    <s v="id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"/>
    <x v="4"/>
    <x v="14"/>
  </r>
  <r>
    <s v="id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2"/>
    <x v="4"/>
    <x v="14"/>
  </r>
  <r>
    <s v="id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"/>
    <x v="4"/>
    <x v="14"/>
  </r>
  <r>
    <s v="id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5"/>
    <x v="7"/>
    <x v="33"/>
  </r>
  <r>
    <s v="id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"/>
    <x v="7"/>
    <x v="33"/>
  </r>
  <r>
    <s v="id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s v="id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"/>
    <x v="7"/>
    <x v="33"/>
  </r>
  <r>
    <s v="id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"/>
    <x v="7"/>
    <x v="33"/>
  </r>
  <r>
    <s v="id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s v="id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5"/>
    <x v="7"/>
    <x v="33"/>
  </r>
  <r>
    <s v="id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"/>
    <x v="7"/>
    <x v="33"/>
  </r>
  <r>
    <s v="id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2"/>
    <x v="7"/>
    <x v="33"/>
  </r>
  <r>
    <s v="id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20"/>
    <x v="7"/>
    <x v="33"/>
  </r>
  <r>
    <s v="id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1"/>
    <x v="7"/>
    <x v="33"/>
  </r>
  <r>
    <s v="id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6"/>
    <x v="7"/>
    <x v="33"/>
  </r>
  <r>
    <s v="id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4"/>
    <x v="7"/>
    <x v="33"/>
  </r>
  <r>
    <s v="id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1"/>
    <x v="7"/>
    <x v="33"/>
  </r>
  <r>
    <s v="id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6"/>
    <x v="7"/>
    <x v="33"/>
  </r>
  <r>
    <s v="id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"/>
    <x v="7"/>
    <x v="33"/>
  </r>
  <r>
    <s v="id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"/>
    <x v="7"/>
    <x v="33"/>
  </r>
  <r>
    <s v="id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"/>
    <x v="7"/>
    <x v="33"/>
  </r>
  <r>
    <s v="id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7"/>
    <x v="7"/>
    <x v="33"/>
  </r>
  <r>
    <s v="id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5"/>
    <x v="7"/>
    <x v="33"/>
  </r>
  <r>
    <s v="id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id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id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s v="id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s v="id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id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s v="id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s v="id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s v="id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id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id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"/>
    <x v="2"/>
    <x v="7"/>
  </r>
  <r>
    <s v="id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id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id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s v="id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8"/>
    <x v="2"/>
    <x v="7"/>
  </r>
  <r>
    <s v="id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id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id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id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s v="id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s v="id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id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s v="id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id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id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"/>
    <x v="2"/>
    <x v="7"/>
  </r>
  <r>
    <s v="id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8"/>
    <x v="2"/>
    <x v="7"/>
  </r>
  <r>
    <s v="id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s v="id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id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s v="id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id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s v="id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s v="id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s v="id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id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2"/>
    <x v="2"/>
    <x v="7"/>
  </r>
  <r>
    <s v="id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id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id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id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s v="id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"/>
    <x v="2"/>
    <x v="7"/>
  </r>
  <r>
    <s v="id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8"/>
    <x v="2"/>
    <x v="7"/>
  </r>
  <r>
    <s v="id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s v="id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s v="id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3"/>
    <x v="2"/>
    <x v="7"/>
  </r>
  <r>
    <s v="id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id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s v="id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8"/>
    <x v="2"/>
    <x v="7"/>
  </r>
  <r>
    <s v="id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s v="id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id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s v="id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id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s v="id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s v="id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id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s v="id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id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id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id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id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"/>
    <x v="7"/>
    <x v="19"/>
  </r>
  <r>
    <s v="id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s v="id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7"/>
    <x v="7"/>
    <x v="19"/>
  </r>
  <r>
    <s v="id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id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"/>
    <x v="7"/>
    <x v="19"/>
  </r>
  <r>
    <s v="id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"/>
    <x v="7"/>
    <x v="19"/>
  </r>
  <r>
    <s v="id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"/>
    <x v="7"/>
    <x v="19"/>
  </r>
  <r>
    <s v="id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s v="id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7"/>
    <x v="7"/>
    <x v="19"/>
  </r>
  <r>
    <s v="id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id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"/>
    <x v="7"/>
    <x v="19"/>
  </r>
  <r>
    <s v="id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id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"/>
    <x v="7"/>
    <x v="19"/>
  </r>
  <r>
    <s v="id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"/>
    <x v="7"/>
    <x v="19"/>
  </r>
  <r>
    <s v="id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6"/>
    <x v="7"/>
    <x v="19"/>
  </r>
  <r>
    <s v="id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s v="id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id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s v="id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id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"/>
    <x v="7"/>
    <x v="19"/>
  </r>
  <r>
    <s v="id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s v="id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s v="id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s v="id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"/>
    <x v="7"/>
    <x v="19"/>
  </r>
  <r>
    <s v="id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s v="id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id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s v="id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s v="id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"/>
    <x v="7"/>
    <x v="19"/>
  </r>
  <r>
    <s v="id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1"/>
    <x v="7"/>
    <x v="19"/>
  </r>
  <r>
    <s v="id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s v="id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s v="id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id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s v="id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s v="id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s v="id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id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s v="id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id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s v="id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"/>
    <x v="7"/>
    <x v="33"/>
  </r>
  <r>
    <s v="id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"/>
    <x v="7"/>
    <x v="33"/>
  </r>
  <r>
    <s v="id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"/>
    <x v="7"/>
    <x v="33"/>
  </r>
  <r>
    <s v="id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"/>
    <x v="7"/>
    <x v="33"/>
  </r>
  <r>
    <s v="id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"/>
    <x v="7"/>
    <x v="33"/>
  </r>
  <r>
    <s v="id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6"/>
    <x v="7"/>
    <x v="33"/>
  </r>
  <r>
    <s v="id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2"/>
    <x v="7"/>
    <x v="33"/>
  </r>
  <r>
    <s v="id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8"/>
    <x v="7"/>
    <x v="33"/>
  </r>
  <r>
    <s v="id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s v="id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"/>
    <x v="7"/>
    <x v="33"/>
  </r>
  <r>
    <s v="id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"/>
    <x v="7"/>
    <x v="33"/>
  </r>
  <r>
    <s v="id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"/>
    <x v="7"/>
    <x v="33"/>
  </r>
  <r>
    <s v="id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"/>
    <x v="7"/>
    <x v="33"/>
  </r>
  <r>
    <s v="id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2"/>
    <x v="7"/>
    <x v="33"/>
  </r>
  <r>
    <s v="id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"/>
    <x v="7"/>
    <x v="33"/>
  </r>
  <r>
    <s v="id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"/>
    <x v="7"/>
    <x v="33"/>
  </r>
  <r>
    <s v="id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90"/>
    <x v="7"/>
    <x v="33"/>
  </r>
  <r>
    <s v="id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9"/>
    <x v="7"/>
    <x v="33"/>
  </r>
  <r>
    <s v="id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9"/>
    <x v="7"/>
    <x v="33"/>
  </r>
  <r>
    <s v="id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6"/>
    <x v="7"/>
    <x v="33"/>
  </r>
  <r>
    <s v="id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1"/>
    <x v="4"/>
    <x v="14"/>
  </r>
  <r>
    <s v="id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9"/>
    <x v="4"/>
    <x v="14"/>
  </r>
  <r>
    <s v="id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s v="id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2"/>
    <x v="4"/>
    <x v="14"/>
  </r>
  <r>
    <s v="id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"/>
    <x v="4"/>
    <x v="14"/>
  </r>
  <r>
    <s v="id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"/>
    <x v="4"/>
    <x v="14"/>
  </r>
  <r>
    <s v="id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8"/>
    <x v="4"/>
    <x v="14"/>
  </r>
  <r>
    <s v="id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7"/>
    <x v="4"/>
    <x v="14"/>
  </r>
  <r>
    <s v="id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"/>
    <x v="4"/>
    <x v="14"/>
  </r>
  <r>
    <s v="id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9"/>
    <x v="4"/>
    <x v="14"/>
  </r>
  <r>
    <s v="id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8"/>
    <x v="4"/>
    <x v="14"/>
  </r>
  <r>
    <s v="id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8"/>
    <x v="4"/>
    <x v="14"/>
  </r>
  <r>
    <s v="id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3"/>
    <x v="4"/>
    <x v="14"/>
  </r>
  <r>
    <s v="id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2"/>
    <x v="4"/>
    <x v="14"/>
  </r>
  <r>
    <s v="id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"/>
    <x v="4"/>
    <x v="14"/>
  </r>
  <r>
    <s v="id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"/>
    <x v="4"/>
    <x v="14"/>
  </r>
  <r>
    <s v="id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"/>
    <x v="4"/>
    <x v="14"/>
  </r>
  <r>
    <s v="id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"/>
    <x v="4"/>
    <x v="14"/>
  </r>
  <r>
    <s v="id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"/>
    <x v="4"/>
    <x v="14"/>
  </r>
  <r>
    <s v="id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s v="id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8"/>
    <x v="4"/>
    <x v="14"/>
  </r>
  <r>
    <s v="id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"/>
    <x v="4"/>
    <x v="14"/>
  </r>
  <r>
    <s v="id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6"/>
    <x v="4"/>
    <x v="14"/>
  </r>
  <r>
    <s v="id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"/>
    <x v="4"/>
    <x v="14"/>
  </r>
  <r>
    <s v="id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"/>
    <x v="4"/>
    <x v="14"/>
  </r>
  <r>
    <s v="id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7"/>
    <x v="4"/>
    <x v="14"/>
  </r>
  <r>
    <s v="id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"/>
    <x v="4"/>
    <x v="14"/>
  </r>
  <r>
    <s v="id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"/>
    <x v="4"/>
    <x v="14"/>
  </r>
  <r>
    <s v="id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"/>
    <x v="4"/>
    <x v="14"/>
  </r>
  <r>
    <s v="id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8"/>
    <x v="4"/>
    <x v="14"/>
  </r>
  <r>
    <s v="id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2"/>
    <x v="4"/>
    <x v="14"/>
  </r>
  <r>
    <s v="id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8"/>
    <x v="4"/>
    <x v="14"/>
  </r>
  <r>
    <s v="id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"/>
    <x v="4"/>
    <x v="14"/>
  </r>
  <r>
    <s v="id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9"/>
    <x v="4"/>
    <x v="14"/>
  </r>
  <r>
    <s v="id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6"/>
    <x v="4"/>
    <x v="14"/>
  </r>
  <r>
    <s v="id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s v="id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1"/>
    <x v="4"/>
    <x v="14"/>
  </r>
  <r>
    <s v="id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3"/>
    <x v="4"/>
    <x v="14"/>
  </r>
  <r>
    <s v="id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8"/>
    <x v="4"/>
    <x v="14"/>
  </r>
  <r>
    <s v="id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"/>
    <x v="4"/>
    <x v="14"/>
  </r>
  <r>
    <s v="id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"/>
    <x v="7"/>
    <x v="34"/>
  </r>
  <r>
    <s v="id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s v="id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id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id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id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s v="id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id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id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6"/>
    <x v="7"/>
    <x v="34"/>
  </r>
  <r>
    <s v="id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s v="id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id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id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id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3"/>
    <x v="7"/>
    <x v="34"/>
  </r>
  <r>
    <s v="id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8"/>
    <x v="7"/>
    <x v="34"/>
  </r>
  <r>
    <s v="id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id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4"/>
    <x v="7"/>
    <x v="34"/>
  </r>
  <r>
    <s v="id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id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s v="id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id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4"/>
    <x v="4"/>
    <x v="35"/>
  </r>
  <r>
    <s v="id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"/>
    <x v="4"/>
    <x v="35"/>
  </r>
  <r>
    <s v="id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"/>
    <x v="4"/>
    <x v="35"/>
  </r>
  <r>
    <s v="id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"/>
    <x v="4"/>
    <x v="35"/>
  </r>
  <r>
    <s v="id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"/>
    <x v="4"/>
    <x v="35"/>
  </r>
  <r>
    <s v="id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7"/>
    <x v="4"/>
    <x v="35"/>
  </r>
  <r>
    <s v="id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8"/>
    <x v="4"/>
    <x v="35"/>
  </r>
  <r>
    <s v="id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3"/>
    <x v="4"/>
    <x v="35"/>
  </r>
  <r>
    <s v="id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"/>
    <x v="4"/>
    <x v="35"/>
  </r>
  <r>
    <s v="id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"/>
    <x v="4"/>
    <x v="35"/>
  </r>
  <r>
    <s v="id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"/>
    <x v="4"/>
    <x v="35"/>
  </r>
  <r>
    <s v="id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"/>
    <x v="4"/>
    <x v="35"/>
  </r>
  <r>
    <s v="id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"/>
    <x v="4"/>
    <x v="35"/>
  </r>
  <r>
    <s v="id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s v="id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"/>
    <x v="4"/>
    <x v="35"/>
  </r>
  <r>
    <s v="id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"/>
    <x v="4"/>
    <x v="35"/>
  </r>
  <r>
    <s v="id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s v="id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10"/>
    <x v="4"/>
    <x v="35"/>
  </r>
  <r>
    <s v="id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70"/>
    <x v="4"/>
    <x v="35"/>
  </r>
  <r>
    <s v="id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6"/>
    <x v="4"/>
    <x v="35"/>
  </r>
  <r>
    <s v="id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"/>
    <x v="4"/>
    <x v="35"/>
  </r>
  <r>
    <s v="id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6"/>
    <x v="4"/>
    <x v="35"/>
  </r>
  <r>
    <s v="id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"/>
    <x v="4"/>
    <x v="35"/>
  </r>
  <r>
    <s v="id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"/>
    <x v="4"/>
    <x v="35"/>
  </r>
  <r>
    <s v="id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"/>
    <x v="4"/>
    <x v="35"/>
  </r>
  <r>
    <s v="id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"/>
    <x v="4"/>
    <x v="35"/>
  </r>
  <r>
    <s v="id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"/>
    <x v="4"/>
    <x v="35"/>
  </r>
  <r>
    <s v="id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"/>
    <x v="4"/>
    <x v="35"/>
  </r>
  <r>
    <s v="id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4"/>
    <x v="4"/>
    <x v="35"/>
  </r>
  <r>
    <s v="id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4"/>
    <x v="4"/>
    <x v="35"/>
  </r>
  <r>
    <s v="id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"/>
    <x v="4"/>
    <x v="35"/>
  </r>
  <r>
    <s v="id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8"/>
    <x v="4"/>
    <x v="35"/>
  </r>
  <r>
    <s v="id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9"/>
    <x v="4"/>
    <x v="35"/>
  </r>
  <r>
    <s v="id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5"/>
    <x v="4"/>
    <x v="35"/>
  </r>
  <r>
    <s v="id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"/>
    <x v="4"/>
    <x v="35"/>
  </r>
  <r>
    <s v="id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"/>
    <x v="4"/>
    <x v="35"/>
  </r>
  <r>
    <s v="id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30"/>
    <x v="4"/>
    <x v="35"/>
  </r>
  <r>
    <s v="id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6"/>
    <x v="4"/>
    <x v="35"/>
  </r>
  <r>
    <s v="id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6"/>
    <x v="4"/>
    <x v="35"/>
  </r>
  <r>
    <s v="id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s v="id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id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s v="id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id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id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s v="id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id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s v="id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s v="id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3"/>
    <x v="7"/>
    <x v="19"/>
  </r>
  <r>
    <s v="id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30"/>
    <x v="7"/>
    <x v="19"/>
  </r>
  <r>
    <s v="id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s v="id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id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id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id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id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id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id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id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s v="id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6"/>
    <x v="7"/>
    <x v="19"/>
  </r>
  <r>
    <s v="id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"/>
    <x v="7"/>
    <x v="19"/>
  </r>
  <r>
    <s v="id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s v="id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s v="id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id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s v="id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s v="id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3"/>
    <x v="7"/>
    <x v="19"/>
  </r>
  <r>
    <s v="id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"/>
    <x v="7"/>
    <x v="19"/>
  </r>
  <r>
    <s v="id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s v="id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id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s v="id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s v="id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id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s v="id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"/>
    <x v="7"/>
    <x v="19"/>
  </r>
  <r>
    <s v="id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6"/>
    <x v="7"/>
    <x v="19"/>
  </r>
  <r>
    <s v="id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"/>
    <x v="7"/>
    <x v="19"/>
  </r>
  <r>
    <s v="id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4"/>
    <x v="7"/>
    <x v="19"/>
  </r>
  <r>
    <s v="id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s v="id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6"/>
    <x v="7"/>
    <x v="19"/>
  </r>
  <r>
    <s v="id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2"/>
    <x v="2"/>
    <x v="36"/>
  </r>
  <r>
    <s v="id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"/>
    <x v="2"/>
    <x v="36"/>
  </r>
  <r>
    <s v="id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6"/>
    <x v="2"/>
    <x v="36"/>
  </r>
  <r>
    <s v="id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5"/>
    <x v="2"/>
    <x v="36"/>
  </r>
  <r>
    <s v="id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1"/>
    <x v="2"/>
    <x v="36"/>
  </r>
  <r>
    <s v="id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"/>
    <x v="2"/>
    <x v="36"/>
  </r>
  <r>
    <s v="id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2"/>
    <x v="2"/>
    <x v="36"/>
  </r>
  <r>
    <s v="id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9"/>
    <x v="2"/>
    <x v="36"/>
  </r>
  <r>
    <s v="id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"/>
    <x v="2"/>
    <x v="36"/>
  </r>
  <r>
    <s v="id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6"/>
    <x v="2"/>
    <x v="36"/>
  </r>
  <r>
    <s v="id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4"/>
    <x v="2"/>
    <x v="36"/>
  </r>
  <r>
    <s v="id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"/>
    <x v="2"/>
    <x v="36"/>
  </r>
  <r>
    <s v="id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1"/>
    <x v="2"/>
    <x v="36"/>
  </r>
  <r>
    <s v="id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"/>
    <x v="2"/>
    <x v="36"/>
  </r>
  <r>
    <s v="id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"/>
    <x v="2"/>
    <x v="36"/>
  </r>
  <r>
    <s v="id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"/>
    <x v="2"/>
    <x v="36"/>
  </r>
  <r>
    <s v="id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8"/>
    <x v="2"/>
    <x v="36"/>
  </r>
  <r>
    <s v="id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"/>
    <x v="2"/>
    <x v="36"/>
  </r>
  <r>
    <s v="id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6"/>
    <x v="2"/>
    <x v="36"/>
  </r>
  <r>
    <s v="id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5"/>
    <x v="2"/>
    <x v="36"/>
  </r>
  <r>
    <s v="id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"/>
    <x v="2"/>
    <x v="36"/>
  </r>
  <r>
    <s v="id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7"/>
    <x v="2"/>
    <x v="36"/>
  </r>
  <r>
    <s v="id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7"/>
    <x v="2"/>
    <x v="36"/>
  </r>
  <r>
    <s v="id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2"/>
    <x v="2"/>
    <x v="36"/>
  </r>
  <r>
    <s v="id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8"/>
    <x v="2"/>
    <x v="36"/>
  </r>
  <r>
    <s v="id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s v="id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2"/>
    <x v="2"/>
    <x v="36"/>
  </r>
  <r>
    <s v="id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"/>
    <x v="2"/>
    <x v="36"/>
  </r>
  <r>
    <s v="id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4"/>
    <x v="2"/>
    <x v="36"/>
  </r>
  <r>
    <s v="id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9"/>
    <x v="2"/>
    <x v="36"/>
  </r>
  <r>
    <s v="id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"/>
    <x v="2"/>
    <x v="36"/>
  </r>
  <r>
    <s v="id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5"/>
    <x v="2"/>
    <x v="36"/>
  </r>
  <r>
    <s v="id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"/>
    <x v="2"/>
    <x v="36"/>
  </r>
  <r>
    <s v="id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"/>
    <x v="2"/>
    <x v="36"/>
  </r>
  <r>
    <s v="id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7"/>
    <x v="2"/>
    <x v="36"/>
  </r>
  <r>
    <s v="id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"/>
    <x v="2"/>
    <x v="36"/>
  </r>
  <r>
    <s v="id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2"/>
    <x v="2"/>
    <x v="36"/>
  </r>
  <r>
    <s v="id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"/>
    <x v="2"/>
    <x v="36"/>
  </r>
  <r>
    <s v="id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"/>
    <x v="2"/>
    <x v="36"/>
  </r>
  <r>
    <s v="id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6"/>
    <x v="2"/>
    <x v="36"/>
  </r>
  <r>
    <s v="id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s v="id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id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4"/>
    <x v="2"/>
    <x v="36"/>
  </r>
  <r>
    <s v="id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"/>
    <x v="2"/>
    <x v="36"/>
  </r>
  <r>
    <s v="id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"/>
    <x v="2"/>
    <x v="36"/>
  </r>
  <r>
    <s v="id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9"/>
    <x v="2"/>
    <x v="36"/>
  </r>
  <r>
    <s v="id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s v="id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8"/>
    <x v="2"/>
    <x v="36"/>
  </r>
  <r>
    <s v="id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s v="id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2"/>
    <x v="2"/>
    <x v="36"/>
  </r>
  <r>
    <s v="id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8"/>
    <x v="2"/>
    <x v="36"/>
  </r>
  <r>
    <s v="id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"/>
    <x v="2"/>
    <x v="36"/>
  </r>
  <r>
    <s v="id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4"/>
    <x v="2"/>
    <x v="36"/>
  </r>
  <r>
    <s v="id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s v="id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"/>
    <x v="2"/>
    <x v="36"/>
  </r>
  <r>
    <s v="id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3"/>
    <x v="2"/>
    <x v="36"/>
  </r>
  <r>
    <s v="id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"/>
    <x v="2"/>
    <x v="36"/>
  </r>
  <r>
    <s v="id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s v="id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"/>
    <x v="2"/>
    <x v="36"/>
  </r>
  <r>
    <s v="id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s v="id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6"/>
    <x v="2"/>
    <x v="37"/>
  </r>
  <r>
    <s v="id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s v="id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4"/>
    <x v="2"/>
    <x v="37"/>
  </r>
  <r>
    <s v="id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"/>
    <x v="2"/>
    <x v="37"/>
  </r>
  <r>
    <s v="id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4"/>
    <x v="2"/>
    <x v="37"/>
  </r>
  <r>
    <s v="id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"/>
    <x v="2"/>
    <x v="37"/>
  </r>
  <r>
    <s v="id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"/>
    <x v="2"/>
    <x v="37"/>
  </r>
  <r>
    <s v="id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1"/>
    <x v="2"/>
    <x v="37"/>
  </r>
  <r>
    <s v="id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s v="id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2"/>
    <x v="2"/>
    <x v="37"/>
  </r>
  <r>
    <s v="id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4"/>
    <x v="2"/>
    <x v="37"/>
  </r>
  <r>
    <s v="id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1"/>
    <x v="2"/>
    <x v="37"/>
  </r>
  <r>
    <s v="id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"/>
    <x v="2"/>
    <x v="37"/>
  </r>
  <r>
    <s v="id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9"/>
    <x v="2"/>
    <x v="37"/>
  </r>
  <r>
    <s v="id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"/>
    <x v="2"/>
    <x v="37"/>
  </r>
  <r>
    <s v="id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8"/>
    <x v="2"/>
    <x v="37"/>
  </r>
  <r>
    <s v="id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"/>
    <x v="2"/>
    <x v="37"/>
  </r>
  <r>
    <s v="id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s v="id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s v="id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s v="id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8"/>
    <x v="7"/>
    <x v="19"/>
  </r>
  <r>
    <s v="id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5"/>
    <x v="7"/>
    <x v="19"/>
  </r>
  <r>
    <s v="id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s v="id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s v="id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s v="id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id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id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s v="id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s v="id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3"/>
    <x v="7"/>
    <x v="19"/>
  </r>
  <r>
    <s v="id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s v="id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s v="id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"/>
    <x v="7"/>
    <x v="19"/>
  </r>
  <r>
    <s v="id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s v="id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s v="id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"/>
    <x v="7"/>
    <x v="19"/>
  </r>
  <r>
    <s v="id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7"/>
    <x v="7"/>
    <x v="19"/>
  </r>
  <r>
    <s v="id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s v="id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id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8"/>
    <x v="7"/>
    <x v="19"/>
  </r>
  <r>
    <s v="id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"/>
    <x v="1"/>
    <x v="38"/>
  </r>
  <r>
    <s v="id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"/>
    <x v="1"/>
    <x v="38"/>
  </r>
  <r>
    <s v="id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"/>
    <x v="1"/>
    <x v="38"/>
  </r>
  <r>
    <s v="id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4"/>
    <x v="1"/>
    <x v="38"/>
  </r>
  <r>
    <s v="id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"/>
    <x v="1"/>
    <x v="38"/>
  </r>
  <r>
    <s v="id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"/>
    <x v="1"/>
    <x v="38"/>
  </r>
  <r>
    <s v="id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"/>
    <x v="1"/>
    <x v="38"/>
  </r>
  <r>
    <s v="id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"/>
    <x v="1"/>
    <x v="38"/>
  </r>
  <r>
    <s v="id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5"/>
    <x v="1"/>
    <x v="38"/>
  </r>
  <r>
    <s v="id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5"/>
    <x v="1"/>
    <x v="38"/>
  </r>
  <r>
    <s v="id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4"/>
    <x v="1"/>
    <x v="38"/>
  </r>
  <r>
    <s v="id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1"/>
    <x v="1"/>
    <x v="38"/>
  </r>
  <r>
    <s v="id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s v="id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"/>
    <x v="1"/>
    <x v="38"/>
  </r>
  <r>
    <s v="id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8"/>
    <x v="1"/>
    <x v="38"/>
  </r>
  <r>
    <s v="id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"/>
    <x v="1"/>
    <x v="38"/>
  </r>
  <r>
    <s v="id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"/>
    <x v="1"/>
    <x v="38"/>
  </r>
  <r>
    <s v="id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6"/>
    <x v="1"/>
    <x v="38"/>
  </r>
  <r>
    <s v="id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5"/>
    <x v="1"/>
    <x v="38"/>
  </r>
  <r>
    <s v="id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1"/>
    <x v="1"/>
    <x v="38"/>
  </r>
  <r>
    <s v="id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1"/>
    <x v="2"/>
    <x v="30"/>
  </r>
  <r>
    <s v="id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"/>
    <x v="2"/>
    <x v="30"/>
  </r>
  <r>
    <s v="id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"/>
    <x v="2"/>
    <x v="30"/>
  </r>
  <r>
    <s v="id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"/>
    <x v="2"/>
    <x v="30"/>
  </r>
  <r>
    <s v="id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2"/>
    <x v="2"/>
    <x v="30"/>
  </r>
  <r>
    <s v="id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2"/>
    <x v="2"/>
    <x v="30"/>
  </r>
  <r>
    <s v="id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70"/>
    <x v="2"/>
    <x v="30"/>
  </r>
  <r>
    <s v="id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"/>
    <x v="2"/>
    <x v="30"/>
  </r>
  <r>
    <s v="id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1"/>
    <x v="2"/>
    <x v="30"/>
  </r>
  <r>
    <s v="id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"/>
    <x v="2"/>
    <x v="30"/>
  </r>
  <r>
    <s v="id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6"/>
    <x v="2"/>
    <x v="30"/>
  </r>
  <r>
    <s v="id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"/>
    <x v="2"/>
    <x v="30"/>
  </r>
  <r>
    <s v="id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2"/>
    <x v="2"/>
    <x v="30"/>
  </r>
  <r>
    <s v="id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9"/>
    <x v="2"/>
    <x v="30"/>
  </r>
  <r>
    <s v="id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2"/>
    <x v="2"/>
    <x v="30"/>
  </r>
  <r>
    <s v="id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70"/>
    <x v="2"/>
    <x v="30"/>
  </r>
  <r>
    <s v="id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2"/>
    <x v="2"/>
    <x v="30"/>
  </r>
  <r>
    <s v="id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"/>
    <x v="2"/>
    <x v="30"/>
  </r>
  <r>
    <s v="id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"/>
    <x v="2"/>
    <x v="30"/>
  </r>
  <r>
    <s v="id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"/>
    <x v="2"/>
    <x v="30"/>
  </r>
  <r>
    <s v="id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s v="id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1"/>
    <x v="3"/>
    <x v="39"/>
  </r>
  <r>
    <s v="id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id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8"/>
    <x v="3"/>
    <x v="39"/>
  </r>
  <r>
    <s v="id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6"/>
    <x v="3"/>
    <x v="39"/>
  </r>
  <r>
    <s v="id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"/>
    <x v="3"/>
    <x v="39"/>
  </r>
  <r>
    <s v="id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s v="id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"/>
    <x v="3"/>
    <x v="39"/>
  </r>
  <r>
    <s v="id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s v="id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id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id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"/>
    <x v="3"/>
    <x v="39"/>
  </r>
  <r>
    <s v="id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8"/>
    <x v="3"/>
    <x v="39"/>
  </r>
  <r>
    <s v="id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id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"/>
    <x v="3"/>
    <x v="39"/>
  </r>
  <r>
    <s v="id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2"/>
    <x v="3"/>
    <x v="39"/>
  </r>
  <r>
    <s v="id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s v="id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s v="id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3"/>
    <x v="3"/>
    <x v="39"/>
  </r>
  <r>
    <s v="id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id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s v="id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s v="id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s v="id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"/>
    <x v="3"/>
    <x v="39"/>
  </r>
  <r>
    <s v="id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id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s v="id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"/>
    <x v="3"/>
    <x v="39"/>
  </r>
  <r>
    <s v="id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"/>
    <x v="3"/>
    <x v="39"/>
  </r>
  <r>
    <s v="id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s v="id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"/>
    <x v="3"/>
    <x v="39"/>
  </r>
  <r>
    <s v="id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id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id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s v="id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4"/>
    <x v="3"/>
    <x v="39"/>
  </r>
  <r>
    <s v="id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s v="id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6"/>
    <x v="3"/>
    <x v="39"/>
  </r>
  <r>
    <s v="id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s v="id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4"/>
    <x v="3"/>
    <x v="39"/>
  </r>
  <r>
    <s v="id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s v="id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id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s v="id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7"/>
    <x v="1"/>
    <x v="6"/>
  </r>
  <r>
    <s v="id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9"/>
    <x v="1"/>
    <x v="6"/>
  </r>
  <r>
    <s v="id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"/>
    <x v="1"/>
    <x v="6"/>
  </r>
  <r>
    <s v="id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7"/>
    <x v="1"/>
    <x v="6"/>
  </r>
  <r>
    <s v="id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40"/>
    <x v="1"/>
    <x v="6"/>
  </r>
  <r>
    <s v="id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2"/>
    <x v="1"/>
    <x v="6"/>
  </r>
  <r>
    <s v="id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3"/>
    <x v="1"/>
    <x v="6"/>
  </r>
  <r>
    <s v="id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"/>
    <x v="1"/>
    <x v="6"/>
  </r>
  <r>
    <s v="id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8"/>
    <x v="1"/>
    <x v="6"/>
  </r>
  <r>
    <s v="id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"/>
    <x v="1"/>
    <x v="6"/>
  </r>
  <r>
    <s v="id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90"/>
    <x v="1"/>
    <x v="6"/>
  </r>
  <r>
    <s v="id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"/>
    <x v="1"/>
    <x v="6"/>
  </r>
  <r>
    <s v="id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s v="id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7"/>
    <x v="1"/>
    <x v="6"/>
  </r>
  <r>
    <s v="id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s v="id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"/>
    <x v="1"/>
    <x v="6"/>
  </r>
  <r>
    <s v="id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"/>
    <x v="1"/>
    <x v="6"/>
  </r>
  <r>
    <s v="id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5"/>
    <x v="1"/>
    <x v="6"/>
  </r>
  <r>
    <s v="id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3"/>
    <x v="1"/>
    <x v="6"/>
  </r>
  <r>
    <s v="id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"/>
    <x v="1"/>
    <x v="6"/>
  </r>
  <r>
    <s v="id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4"/>
    <x v="1"/>
    <x v="6"/>
  </r>
  <r>
    <s v="id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1"/>
    <x v="1"/>
    <x v="6"/>
  </r>
  <r>
    <s v="id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s v="id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"/>
    <x v="1"/>
    <x v="6"/>
  </r>
  <r>
    <s v="id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"/>
    <x v="1"/>
    <x v="6"/>
  </r>
  <r>
    <s v="id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8"/>
    <x v="1"/>
    <x v="6"/>
  </r>
  <r>
    <s v="id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"/>
    <x v="1"/>
    <x v="6"/>
  </r>
  <r>
    <s v="id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2"/>
    <x v="1"/>
    <x v="6"/>
  </r>
  <r>
    <s v="id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"/>
    <x v="1"/>
    <x v="6"/>
  </r>
  <r>
    <s v="id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3"/>
    <x v="1"/>
    <x v="6"/>
  </r>
  <r>
    <s v="id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"/>
    <x v="1"/>
    <x v="6"/>
  </r>
  <r>
    <s v="id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"/>
    <x v="1"/>
    <x v="6"/>
  </r>
  <r>
    <s v="id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"/>
    <x v="1"/>
    <x v="6"/>
  </r>
  <r>
    <s v="id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"/>
    <x v="1"/>
    <x v="6"/>
  </r>
  <r>
    <s v="id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"/>
    <x v="1"/>
    <x v="6"/>
  </r>
  <r>
    <s v="id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4"/>
    <x v="1"/>
    <x v="6"/>
  </r>
  <r>
    <s v="id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4"/>
    <x v="1"/>
    <x v="6"/>
  </r>
  <r>
    <s v="id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"/>
    <x v="1"/>
    <x v="6"/>
  </r>
  <r>
    <s v="id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"/>
    <x v="1"/>
    <x v="6"/>
  </r>
  <r>
    <s v="id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9"/>
    <x v="1"/>
    <x v="6"/>
  </r>
  <r>
    <s v="id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4"/>
    <x v="1"/>
    <x v="6"/>
  </r>
  <r>
    <s v="id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9"/>
    <x v="1"/>
    <x v="6"/>
  </r>
  <r>
    <s v="id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1"/>
    <x v="1"/>
    <x v="6"/>
  </r>
  <r>
    <s v="id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1"/>
    <x v="1"/>
    <x v="6"/>
  </r>
  <r>
    <s v="id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"/>
    <x v="1"/>
    <x v="6"/>
  </r>
  <r>
    <s v="id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5"/>
    <x v="1"/>
    <x v="6"/>
  </r>
  <r>
    <s v="id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"/>
    <x v="1"/>
    <x v="6"/>
  </r>
  <r>
    <s v="id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"/>
    <x v="1"/>
    <x v="6"/>
  </r>
  <r>
    <s v="id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3"/>
    <x v="1"/>
    <x v="6"/>
  </r>
  <r>
    <s v="id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4"/>
    <x v="1"/>
    <x v="6"/>
  </r>
  <r>
    <s v="id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"/>
    <x v="1"/>
    <x v="6"/>
  </r>
  <r>
    <s v="id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4"/>
    <x v="1"/>
    <x v="6"/>
  </r>
  <r>
    <s v="id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5"/>
    <x v="1"/>
    <x v="6"/>
  </r>
  <r>
    <s v="id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"/>
    <x v="1"/>
    <x v="6"/>
  </r>
  <r>
    <s v="id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"/>
    <x v="1"/>
    <x v="6"/>
  </r>
  <r>
    <s v="id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"/>
    <x v="1"/>
    <x v="6"/>
  </r>
  <r>
    <s v="id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5"/>
    <x v="1"/>
    <x v="6"/>
  </r>
  <r>
    <s v="id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6"/>
    <x v="1"/>
    <x v="6"/>
  </r>
  <r>
    <s v="id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20"/>
    <x v="1"/>
    <x v="6"/>
  </r>
  <r>
    <s v="id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s v="id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id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id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s v="id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1"/>
    <x v="1"/>
    <x v="6"/>
  </r>
  <r>
    <s v="id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id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id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s v="id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s v="id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4"/>
    <x v="1"/>
    <x v="6"/>
  </r>
  <r>
    <s v="id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id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6"/>
    <x v="1"/>
    <x v="6"/>
  </r>
  <r>
    <s v="id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id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30"/>
    <x v="1"/>
    <x v="6"/>
  </r>
  <r>
    <s v="id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s v="id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"/>
    <x v="1"/>
    <x v="6"/>
  </r>
  <r>
    <s v="id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s v="id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id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s v="id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30"/>
    <x v="1"/>
    <x v="6"/>
  </r>
  <r>
    <s v="id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7"/>
    <x v="1"/>
    <x v="6"/>
  </r>
  <r>
    <s v="id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s v="id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s v="id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"/>
    <x v="1"/>
    <x v="6"/>
  </r>
  <r>
    <s v="id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id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3"/>
    <x v="1"/>
    <x v="6"/>
  </r>
  <r>
    <s v="id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"/>
    <x v="1"/>
    <x v="6"/>
  </r>
  <r>
    <s v="id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"/>
    <x v="1"/>
    <x v="6"/>
  </r>
  <r>
    <s v="id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"/>
    <x v="1"/>
    <x v="6"/>
  </r>
  <r>
    <s v="id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"/>
    <x v="1"/>
    <x v="6"/>
  </r>
  <r>
    <s v="id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6"/>
    <x v="1"/>
    <x v="6"/>
  </r>
  <r>
    <s v="id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id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"/>
    <x v="1"/>
    <x v="6"/>
  </r>
  <r>
    <s v="id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"/>
    <x v="1"/>
    <x v="6"/>
  </r>
  <r>
    <s v="id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s v="id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id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"/>
    <x v="1"/>
    <x v="6"/>
  </r>
  <r>
    <s v="id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6"/>
    <x v="1"/>
    <x v="6"/>
  </r>
  <r>
    <s v="id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s v="id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7"/>
    <x v="1"/>
    <x v="6"/>
  </r>
  <r>
    <s v="id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id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s v="id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2"/>
    <x v="1"/>
    <x v="6"/>
  </r>
  <r>
    <s v="id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s v="id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s v="id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s v="id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s v="id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id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2"/>
    <x v="1"/>
    <x v="6"/>
  </r>
  <r>
    <s v="id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s v="id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"/>
    <x v="1"/>
    <x v="6"/>
  </r>
  <r>
    <s v="id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"/>
    <x v="1"/>
    <x v="6"/>
  </r>
  <r>
    <s v="id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3"/>
    <x v="1"/>
    <x v="6"/>
  </r>
  <r>
    <s v="id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id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6"/>
    <x v="1"/>
    <x v="6"/>
  </r>
  <r>
    <s v="id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"/>
    <x v="1"/>
    <x v="6"/>
  </r>
  <r>
    <s v="id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"/>
    <x v="1"/>
    <x v="6"/>
  </r>
  <r>
    <s v="id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"/>
    <x v="1"/>
    <x v="6"/>
  </r>
  <r>
    <s v="id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id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"/>
    <x v="1"/>
    <x v="6"/>
  </r>
  <r>
    <s v="id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s v="id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s v="id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10"/>
    <x v="1"/>
    <x v="6"/>
  </r>
  <r>
    <s v="id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9"/>
    <x v="1"/>
    <x v="6"/>
  </r>
  <r>
    <s v="id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7"/>
    <x v="1"/>
    <x v="6"/>
  </r>
  <r>
    <s v="id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1"/>
    <x v="1"/>
    <x v="6"/>
  </r>
  <r>
    <s v="id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s v="id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3"/>
    <x v="1"/>
    <x v="6"/>
  </r>
  <r>
    <s v="id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s v="id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s v="id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7"/>
    <x v="1"/>
    <x v="6"/>
  </r>
  <r>
    <s v="id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"/>
    <x v="1"/>
    <x v="6"/>
  </r>
  <r>
    <s v="id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s v="id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s v="id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4"/>
    <x v="1"/>
    <x v="6"/>
  </r>
  <r>
    <s v="id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1"/>
    <x v="1"/>
    <x v="6"/>
  </r>
  <r>
    <s v="id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9"/>
    <x v="1"/>
    <x v="6"/>
  </r>
  <r>
    <s v="id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"/>
    <x v="1"/>
    <x v="6"/>
  </r>
  <r>
    <s v="id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9"/>
    <x v="1"/>
    <x v="6"/>
  </r>
  <r>
    <s v="id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2"/>
    <x v="1"/>
    <x v="6"/>
  </r>
  <r>
    <s v="id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s v="id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"/>
    <x v="1"/>
    <x v="40"/>
  </r>
  <r>
    <s v="id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s v="id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6"/>
    <x v="1"/>
    <x v="40"/>
  </r>
  <r>
    <s v="id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2"/>
    <x v="1"/>
    <x v="40"/>
  </r>
  <r>
    <s v="id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s v="id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"/>
    <x v="1"/>
    <x v="40"/>
  </r>
  <r>
    <s v="id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2"/>
    <x v="1"/>
    <x v="40"/>
  </r>
  <r>
    <s v="id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"/>
    <x v="1"/>
    <x v="40"/>
  </r>
  <r>
    <s v="id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3"/>
    <x v="1"/>
    <x v="40"/>
  </r>
  <r>
    <s v="id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"/>
    <x v="1"/>
    <x v="40"/>
  </r>
  <r>
    <s v="id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6"/>
    <x v="1"/>
    <x v="40"/>
  </r>
  <r>
    <s v="id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8"/>
    <x v="1"/>
    <x v="40"/>
  </r>
  <r>
    <s v="id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3"/>
    <x v="1"/>
    <x v="40"/>
  </r>
  <r>
    <s v="id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1"/>
    <x v="1"/>
    <x v="40"/>
  </r>
  <r>
    <s v="id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8"/>
    <x v="1"/>
    <x v="40"/>
  </r>
  <r>
    <s v="id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"/>
    <x v="1"/>
    <x v="40"/>
  </r>
  <r>
    <s v="id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7"/>
    <x v="1"/>
    <x v="40"/>
  </r>
  <r>
    <s v="id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"/>
    <x v="1"/>
    <x v="40"/>
  </r>
  <r>
    <s v="id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"/>
    <x v="1"/>
    <x v="40"/>
  </r>
  <r>
    <s v="id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s v="id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"/>
    <x v="1"/>
    <x v="38"/>
  </r>
  <r>
    <s v="id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id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s v="id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id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s v="id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"/>
    <x v="1"/>
    <x v="38"/>
  </r>
  <r>
    <s v="id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s v="id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3"/>
    <x v="1"/>
    <x v="38"/>
  </r>
  <r>
    <s v="id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id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9"/>
    <x v="1"/>
    <x v="38"/>
  </r>
  <r>
    <s v="id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1"/>
    <x v="1"/>
    <x v="38"/>
  </r>
  <r>
    <s v="id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s v="id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id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s v="id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"/>
    <x v="1"/>
    <x v="38"/>
  </r>
  <r>
    <s v="id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"/>
    <x v="1"/>
    <x v="38"/>
  </r>
  <r>
    <s v="id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id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id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id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1"/>
    <x v="1"/>
    <x v="6"/>
  </r>
  <r>
    <s v="id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1"/>
    <x v="1"/>
    <x v="6"/>
  </r>
  <r>
    <s v="id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"/>
    <x v="1"/>
    <x v="6"/>
  </r>
  <r>
    <s v="id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6"/>
    <x v="1"/>
    <x v="6"/>
  </r>
  <r>
    <s v="id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2"/>
    <x v="1"/>
    <x v="6"/>
  </r>
  <r>
    <s v="id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9"/>
    <x v="1"/>
    <x v="6"/>
  </r>
  <r>
    <s v="id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"/>
    <x v="1"/>
    <x v="6"/>
  </r>
  <r>
    <s v="id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9"/>
    <x v="1"/>
    <x v="6"/>
  </r>
  <r>
    <s v="id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6"/>
    <x v="1"/>
    <x v="6"/>
  </r>
  <r>
    <s v="id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70"/>
    <x v="1"/>
    <x v="6"/>
  </r>
  <r>
    <s v="id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5"/>
    <x v="1"/>
    <x v="6"/>
  </r>
  <r>
    <s v="id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4"/>
    <x v="1"/>
    <x v="6"/>
  </r>
  <r>
    <s v="id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5"/>
    <x v="1"/>
    <x v="6"/>
  </r>
  <r>
    <s v="id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9"/>
    <x v="1"/>
    <x v="6"/>
  </r>
  <r>
    <s v="id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1"/>
    <x v="1"/>
    <x v="6"/>
  </r>
  <r>
    <s v="id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9"/>
    <x v="1"/>
    <x v="6"/>
  </r>
  <r>
    <s v="id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4"/>
    <x v="1"/>
    <x v="6"/>
  </r>
  <r>
    <s v="id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1"/>
    <x v="1"/>
    <x v="6"/>
  </r>
  <r>
    <s v="id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"/>
    <x v="1"/>
    <x v="6"/>
  </r>
  <r>
    <s v="id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"/>
    <x v="1"/>
    <x v="6"/>
  </r>
  <r>
    <s v="id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"/>
    <x v="1"/>
    <x v="38"/>
  </r>
  <r>
    <s v="id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"/>
    <x v="1"/>
    <x v="38"/>
  </r>
  <r>
    <s v="id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"/>
    <x v="1"/>
    <x v="38"/>
  </r>
  <r>
    <s v="id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"/>
    <x v="1"/>
    <x v="38"/>
  </r>
  <r>
    <s v="id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10"/>
    <x v="1"/>
    <x v="38"/>
  </r>
  <r>
    <s v="id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"/>
    <x v="1"/>
    <x v="38"/>
  </r>
  <r>
    <s v="id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"/>
    <x v="1"/>
    <x v="38"/>
  </r>
  <r>
    <s v="id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6"/>
    <x v="1"/>
    <x v="38"/>
  </r>
  <r>
    <s v="id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s v="id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"/>
    <x v="1"/>
    <x v="38"/>
  </r>
  <r>
    <s v="id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"/>
    <x v="1"/>
    <x v="38"/>
  </r>
  <r>
    <s v="id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9"/>
    <x v="1"/>
    <x v="38"/>
  </r>
  <r>
    <s v="id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6"/>
    <x v="1"/>
    <x v="38"/>
  </r>
  <r>
    <s v="id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"/>
    <x v="1"/>
    <x v="38"/>
  </r>
  <r>
    <s v="id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"/>
    <x v="1"/>
    <x v="38"/>
  </r>
  <r>
    <s v="id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4"/>
    <x v="1"/>
    <x v="38"/>
  </r>
  <r>
    <s v="id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"/>
    <x v="1"/>
    <x v="38"/>
  </r>
  <r>
    <s v="id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9"/>
    <x v="1"/>
    <x v="38"/>
  </r>
  <r>
    <s v="id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"/>
    <x v="1"/>
    <x v="38"/>
  </r>
  <r>
    <s v="id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3"/>
    <x v="1"/>
    <x v="38"/>
  </r>
  <r>
    <s v="id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"/>
    <x v="1"/>
    <x v="38"/>
  </r>
  <r>
    <s v="id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"/>
    <x v="1"/>
    <x v="38"/>
  </r>
  <r>
    <s v="id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9"/>
    <x v="1"/>
    <x v="38"/>
  </r>
  <r>
    <s v="id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3"/>
    <x v="1"/>
    <x v="38"/>
  </r>
  <r>
    <s v="id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"/>
    <x v="1"/>
    <x v="38"/>
  </r>
  <r>
    <s v="id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9"/>
    <x v="1"/>
    <x v="38"/>
  </r>
  <r>
    <s v="id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s v="id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7"/>
    <x v="1"/>
    <x v="38"/>
  </r>
  <r>
    <s v="id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4"/>
    <x v="1"/>
    <x v="38"/>
  </r>
  <r>
    <s v="id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s v="id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5"/>
    <x v="1"/>
    <x v="38"/>
  </r>
  <r>
    <s v="id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"/>
    <x v="1"/>
    <x v="38"/>
  </r>
  <r>
    <s v="id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7"/>
    <x v="1"/>
    <x v="38"/>
  </r>
  <r>
    <s v="id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1"/>
    <x v="1"/>
    <x v="38"/>
  </r>
  <r>
    <s v="id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8"/>
    <x v="1"/>
    <x v="38"/>
  </r>
  <r>
    <s v="id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"/>
    <x v="1"/>
    <x v="38"/>
  </r>
  <r>
    <s v="id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"/>
    <x v="1"/>
    <x v="38"/>
  </r>
  <r>
    <s v="id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"/>
    <x v="1"/>
    <x v="38"/>
  </r>
  <r>
    <s v="id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"/>
    <x v="1"/>
    <x v="38"/>
  </r>
  <r>
    <s v="id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5"/>
    <x v="1"/>
    <x v="38"/>
  </r>
  <r>
    <s v="id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1"/>
    <x v="1"/>
    <x v="38"/>
  </r>
  <r>
    <s v="id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3"/>
    <x v="1"/>
    <x v="38"/>
  </r>
  <r>
    <s v="id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"/>
    <x v="1"/>
    <x v="38"/>
  </r>
  <r>
    <s v="id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8"/>
    <x v="1"/>
    <x v="38"/>
  </r>
  <r>
    <s v="id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"/>
    <x v="1"/>
    <x v="38"/>
  </r>
  <r>
    <s v="id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2"/>
    <x v="1"/>
    <x v="38"/>
  </r>
  <r>
    <s v="id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"/>
    <x v="1"/>
    <x v="38"/>
  </r>
  <r>
    <s v="id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5"/>
    <x v="1"/>
    <x v="38"/>
  </r>
  <r>
    <s v="id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5"/>
    <x v="1"/>
    <x v="38"/>
  </r>
  <r>
    <s v="id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6"/>
    <x v="1"/>
    <x v="38"/>
  </r>
  <r>
    <s v="id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2"/>
    <x v="1"/>
    <x v="38"/>
  </r>
  <r>
    <s v="id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1"/>
    <x v="1"/>
    <x v="38"/>
  </r>
  <r>
    <s v="id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"/>
    <x v="1"/>
    <x v="38"/>
  </r>
  <r>
    <s v="id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"/>
    <x v="1"/>
    <x v="38"/>
  </r>
  <r>
    <s v="id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9"/>
    <x v="1"/>
    <x v="38"/>
  </r>
  <r>
    <s v="id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"/>
    <x v="1"/>
    <x v="38"/>
  </r>
  <r>
    <s v="id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"/>
    <x v="1"/>
    <x v="38"/>
  </r>
  <r>
    <s v="id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"/>
    <x v="1"/>
    <x v="38"/>
  </r>
  <r>
    <s v="id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"/>
    <x v="1"/>
    <x v="38"/>
  </r>
  <r>
    <s v="id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7"/>
    <x v="1"/>
    <x v="38"/>
  </r>
  <r>
    <s v="id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7"/>
    <x v="1"/>
    <x v="38"/>
  </r>
  <r>
    <s v="id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2"/>
    <x v="1"/>
    <x v="38"/>
  </r>
  <r>
    <s v="id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9"/>
    <x v="1"/>
    <x v="38"/>
  </r>
  <r>
    <s v="id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"/>
    <x v="1"/>
    <x v="38"/>
  </r>
  <r>
    <s v="id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3"/>
    <x v="1"/>
    <x v="38"/>
  </r>
  <r>
    <s v="id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60"/>
    <x v="1"/>
    <x v="38"/>
  </r>
  <r>
    <s v="id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"/>
    <x v="1"/>
    <x v="38"/>
  </r>
  <r>
    <s v="id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"/>
    <x v="1"/>
    <x v="38"/>
  </r>
  <r>
    <s v="id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"/>
    <x v="1"/>
    <x v="38"/>
  </r>
  <r>
    <s v="id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1"/>
    <x v="1"/>
    <x v="38"/>
  </r>
  <r>
    <s v="id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4"/>
    <x v="1"/>
    <x v="38"/>
  </r>
  <r>
    <s v="id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s v="id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s v="id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id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s v="id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id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id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s v="id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s v="id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s v="id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id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100"/>
    <x v="1"/>
    <x v="38"/>
  </r>
  <r>
    <s v="id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6"/>
    <x v="1"/>
    <x v="38"/>
  </r>
  <r>
    <s v="id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8"/>
    <x v="1"/>
    <x v="38"/>
  </r>
  <r>
    <s v="id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s v="id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7"/>
    <x v="1"/>
    <x v="38"/>
  </r>
  <r>
    <s v="id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s v="id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s v="id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"/>
    <x v="1"/>
    <x v="38"/>
  </r>
  <r>
    <s v="id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1"/>
    <x v="1"/>
    <x v="38"/>
  </r>
  <r>
    <s v="id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"/>
    <x v="1"/>
    <x v="38"/>
  </r>
  <r>
    <s v="id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s v="id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s v="id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s v="id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5"/>
    <x v="1"/>
    <x v="38"/>
  </r>
  <r>
    <s v="id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"/>
    <x v="1"/>
    <x v="38"/>
  </r>
  <r>
    <s v="id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s v="id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s v="id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6"/>
    <x v="1"/>
    <x v="38"/>
  </r>
  <r>
    <s v="id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s v="id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s v="id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id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s v="id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"/>
    <x v="1"/>
    <x v="38"/>
  </r>
  <r>
    <s v="id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8"/>
    <x v="1"/>
    <x v="38"/>
  </r>
  <r>
    <s v="id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s v="id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3"/>
    <x v="1"/>
    <x v="38"/>
  </r>
  <r>
    <s v="id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s v="id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"/>
    <x v="1"/>
    <x v="38"/>
  </r>
  <r>
    <s v="id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"/>
    <x v="1"/>
    <x v="38"/>
  </r>
  <r>
    <s v="id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"/>
    <x v="1"/>
    <x v="38"/>
  </r>
  <r>
    <s v="id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"/>
    <x v="1"/>
    <x v="38"/>
  </r>
  <r>
    <s v="id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4"/>
    <x v="1"/>
    <x v="38"/>
  </r>
  <r>
    <s v="id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s v="id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s v="id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7"/>
    <x v="1"/>
    <x v="38"/>
  </r>
  <r>
    <s v="id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1"/>
    <x v="1"/>
    <x v="38"/>
  </r>
  <r>
    <s v="id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"/>
    <x v="1"/>
    <x v="38"/>
  </r>
  <r>
    <s v="id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6"/>
    <x v="1"/>
    <x v="38"/>
  </r>
  <r>
    <s v="id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1"/>
    <x v="1"/>
    <x v="38"/>
  </r>
  <r>
    <s v="id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s v="id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70"/>
    <x v="1"/>
    <x v="38"/>
  </r>
  <r>
    <s v="id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s v="id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s v="id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80"/>
    <x v="1"/>
    <x v="38"/>
  </r>
  <r>
    <s v="id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"/>
    <x v="1"/>
    <x v="38"/>
  </r>
  <r>
    <s v="id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3"/>
    <x v="1"/>
    <x v="38"/>
  </r>
  <r>
    <s v="id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s v="id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"/>
    <x v="1"/>
    <x v="38"/>
  </r>
  <r>
    <s v="id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s v="id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"/>
    <x v="1"/>
    <x v="38"/>
  </r>
  <r>
    <s v="id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8"/>
    <x v="1"/>
    <x v="38"/>
  </r>
  <r>
    <s v="id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"/>
    <x v="1"/>
    <x v="38"/>
  </r>
  <r>
    <s v="id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id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s v="id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s v="id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s v="id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s v="id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s v="id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s v="id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s v="id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s v="id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5"/>
    <x v="1"/>
    <x v="38"/>
  </r>
  <r>
    <s v="id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s v="id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id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"/>
    <x v="1"/>
    <x v="38"/>
  </r>
  <r>
    <s v="id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id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"/>
    <x v="1"/>
    <x v="6"/>
  </r>
  <r>
    <s v="id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s v="id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4"/>
    <x v="1"/>
    <x v="6"/>
  </r>
  <r>
    <s v="id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4"/>
    <x v="1"/>
    <x v="6"/>
  </r>
  <r>
    <s v="id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s v="id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4"/>
    <x v="1"/>
    <x v="6"/>
  </r>
  <r>
    <s v="id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9"/>
    <x v="1"/>
    <x v="6"/>
  </r>
  <r>
    <s v="id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"/>
    <x v="1"/>
    <x v="6"/>
  </r>
  <r>
    <s v="id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"/>
    <x v="1"/>
    <x v="6"/>
  </r>
  <r>
    <s v="id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s v="id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id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s v="id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s v="id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"/>
    <x v="1"/>
    <x v="6"/>
  </r>
  <r>
    <s v="id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s v="id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id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"/>
    <x v="1"/>
    <x v="6"/>
  </r>
  <r>
    <s v="id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id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8"/>
    <x v="1"/>
    <x v="6"/>
  </r>
  <r>
    <s v="id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"/>
    <x v="1"/>
    <x v="6"/>
  </r>
  <r>
    <s v="id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"/>
    <x v="1"/>
    <x v="6"/>
  </r>
  <r>
    <s v="id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s v="id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4"/>
    <x v="1"/>
    <x v="6"/>
  </r>
  <r>
    <s v="id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"/>
    <x v="1"/>
    <x v="6"/>
  </r>
  <r>
    <s v="id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5"/>
    <x v="1"/>
    <x v="6"/>
  </r>
  <r>
    <s v="id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2"/>
    <x v="1"/>
    <x v="6"/>
  </r>
  <r>
    <s v="id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"/>
    <x v="1"/>
    <x v="6"/>
  </r>
  <r>
    <s v="id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"/>
    <x v="1"/>
    <x v="6"/>
  </r>
  <r>
    <s v="id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3"/>
    <x v="1"/>
    <x v="6"/>
  </r>
  <r>
    <s v="id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9"/>
    <x v="1"/>
    <x v="6"/>
  </r>
  <r>
    <s v="id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3"/>
    <x v="1"/>
    <x v="6"/>
  </r>
  <r>
    <s v="id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9"/>
    <x v="1"/>
    <x v="6"/>
  </r>
  <r>
    <s v="id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"/>
    <x v="1"/>
    <x v="6"/>
  </r>
  <r>
    <s v="id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"/>
    <x v="1"/>
    <x v="6"/>
  </r>
  <r>
    <s v="id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1"/>
    <x v="1"/>
    <x v="6"/>
  </r>
  <r>
    <s v="id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1"/>
    <x v="1"/>
    <x v="6"/>
  </r>
  <r>
    <s v="id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8"/>
    <x v="1"/>
    <x v="6"/>
  </r>
  <r>
    <s v="id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"/>
    <x v="1"/>
    <x v="6"/>
  </r>
  <r>
    <s v="id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"/>
    <x v="1"/>
    <x v="6"/>
  </r>
  <r>
    <s v="id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"/>
    <x v="1"/>
    <x v="6"/>
  </r>
  <r>
    <s v="id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1"/>
    <x v="1"/>
    <x v="6"/>
  </r>
  <r>
    <s v="id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1"/>
    <x v="1"/>
    <x v="6"/>
  </r>
  <r>
    <s v="id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2"/>
    <x v="1"/>
    <x v="6"/>
  </r>
  <r>
    <s v="id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"/>
    <x v="1"/>
    <x v="6"/>
  </r>
  <r>
    <s v="id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"/>
    <x v="1"/>
    <x v="6"/>
  </r>
  <r>
    <s v="id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"/>
    <x v="1"/>
    <x v="6"/>
  </r>
  <r>
    <s v="id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2"/>
    <x v="1"/>
    <x v="6"/>
  </r>
  <r>
    <s v="id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"/>
    <x v="1"/>
    <x v="6"/>
  </r>
  <r>
    <s v="id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40"/>
    <x v="1"/>
    <x v="6"/>
  </r>
  <r>
    <s v="id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8"/>
    <x v="1"/>
    <x v="6"/>
  </r>
  <r>
    <s v="id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"/>
    <x v="1"/>
    <x v="6"/>
  </r>
  <r>
    <s v="id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"/>
    <x v="1"/>
    <x v="6"/>
  </r>
  <r>
    <s v="id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2"/>
    <x v="1"/>
    <x v="6"/>
  </r>
  <r>
    <s v="id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"/>
    <x v="1"/>
    <x v="6"/>
  </r>
  <r>
    <s v="id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7"/>
    <x v="1"/>
    <x v="6"/>
  </r>
  <r>
    <s v="id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"/>
    <x v="1"/>
    <x v="6"/>
  </r>
  <r>
    <s v="id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"/>
    <x v="1"/>
    <x v="6"/>
  </r>
  <r>
    <s v="id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2"/>
    <x v="1"/>
    <x v="6"/>
  </r>
  <r>
    <s v="id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7"/>
    <x v="1"/>
    <x v="6"/>
  </r>
  <r>
    <s v="id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"/>
    <x v="1"/>
    <x v="6"/>
  </r>
  <r>
    <s v="id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"/>
    <x v="1"/>
    <x v="40"/>
  </r>
  <r>
    <s v="id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7"/>
    <x v="1"/>
    <x v="40"/>
  </r>
  <r>
    <s v="id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id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8"/>
    <x v="1"/>
    <x v="40"/>
  </r>
  <r>
    <s v="id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3"/>
    <x v="1"/>
    <x v="40"/>
  </r>
  <r>
    <s v="id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"/>
    <x v="1"/>
    <x v="40"/>
  </r>
  <r>
    <s v="id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id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"/>
    <x v="1"/>
    <x v="40"/>
  </r>
  <r>
    <s v="id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s v="id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"/>
    <x v="1"/>
    <x v="40"/>
  </r>
  <r>
    <s v="id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s v="id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"/>
    <x v="1"/>
    <x v="40"/>
  </r>
  <r>
    <s v="id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s v="id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3"/>
    <x v="1"/>
    <x v="40"/>
  </r>
  <r>
    <s v="id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"/>
    <x v="1"/>
    <x v="40"/>
  </r>
  <r>
    <s v="id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2"/>
    <x v="1"/>
    <x v="40"/>
  </r>
  <r>
    <s v="id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id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3"/>
    <x v="1"/>
    <x v="40"/>
  </r>
  <r>
    <s v="id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id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1"/>
    <x v="1"/>
    <x v="40"/>
  </r>
  <r>
    <s v="id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"/>
    <x v="1"/>
    <x v="6"/>
  </r>
  <r>
    <s v="id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"/>
    <x v="1"/>
    <x v="6"/>
  </r>
  <r>
    <s v="id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3"/>
    <x v="1"/>
    <x v="6"/>
  </r>
  <r>
    <s v="id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6"/>
    <x v="1"/>
    <x v="6"/>
  </r>
  <r>
    <s v="id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4"/>
    <x v="1"/>
    <x v="6"/>
  </r>
  <r>
    <s v="id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8"/>
    <x v="1"/>
    <x v="6"/>
  </r>
  <r>
    <s v="id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7"/>
    <x v="1"/>
    <x v="6"/>
  </r>
  <r>
    <s v="id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"/>
    <x v="1"/>
    <x v="6"/>
  </r>
  <r>
    <s v="id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"/>
    <x v="1"/>
    <x v="6"/>
  </r>
  <r>
    <s v="id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"/>
    <x v="1"/>
    <x v="6"/>
  </r>
  <r>
    <s v="id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7"/>
    <x v="1"/>
    <x v="6"/>
  </r>
  <r>
    <s v="id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"/>
    <x v="1"/>
    <x v="6"/>
  </r>
  <r>
    <s v="id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"/>
    <x v="1"/>
    <x v="6"/>
  </r>
  <r>
    <s v="id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7"/>
    <x v="1"/>
    <x v="6"/>
  </r>
  <r>
    <s v="id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"/>
    <x v="1"/>
    <x v="6"/>
  </r>
  <r>
    <s v="id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6"/>
    <x v="1"/>
    <x v="6"/>
  </r>
  <r>
    <s v="id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2"/>
    <x v="1"/>
    <x v="6"/>
  </r>
  <r>
    <s v="id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"/>
    <x v="1"/>
    <x v="6"/>
  </r>
  <r>
    <s v="id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60"/>
    <x v="1"/>
    <x v="6"/>
  </r>
  <r>
    <s v="id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s v="id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4"/>
    <x v="1"/>
    <x v="6"/>
  </r>
  <r>
    <s v="id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7"/>
    <x v="1"/>
    <x v="6"/>
  </r>
  <r>
    <s v="id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"/>
    <x v="1"/>
    <x v="6"/>
  </r>
  <r>
    <s v="id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8"/>
    <x v="1"/>
    <x v="6"/>
  </r>
  <r>
    <s v="id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"/>
    <x v="1"/>
    <x v="6"/>
  </r>
  <r>
    <s v="id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"/>
    <x v="1"/>
    <x v="6"/>
  </r>
  <r>
    <s v="id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5"/>
    <x v="1"/>
    <x v="6"/>
  </r>
  <r>
    <s v="id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6"/>
    <x v="1"/>
    <x v="6"/>
  </r>
  <r>
    <s v="id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3"/>
    <x v="1"/>
    <x v="6"/>
  </r>
  <r>
    <s v="id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"/>
    <x v="1"/>
    <x v="6"/>
  </r>
  <r>
    <s v="id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40"/>
    <x v="1"/>
    <x v="6"/>
  </r>
  <r>
    <s v="id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60"/>
    <x v="1"/>
    <x v="6"/>
  </r>
  <r>
    <s v="id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9"/>
    <x v="1"/>
    <x v="6"/>
  </r>
  <r>
    <s v="id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9"/>
    <x v="1"/>
    <x v="6"/>
  </r>
  <r>
    <s v="id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70"/>
    <x v="1"/>
    <x v="6"/>
  </r>
  <r>
    <s v="id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6"/>
    <x v="1"/>
    <x v="6"/>
  </r>
  <r>
    <s v="id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4"/>
    <x v="1"/>
    <x v="6"/>
  </r>
  <r>
    <s v="id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"/>
    <x v="1"/>
    <x v="6"/>
  </r>
  <r>
    <s v="id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8"/>
    <x v="1"/>
    <x v="6"/>
  </r>
  <r>
    <s v="id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"/>
    <x v="1"/>
    <x v="6"/>
  </r>
  <r>
    <s v="id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"/>
    <x v="1"/>
    <x v="6"/>
  </r>
  <r>
    <s v="id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6"/>
    <x v="1"/>
    <x v="6"/>
  </r>
  <r>
    <s v="id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"/>
    <x v="1"/>
    <x v="6"/>
  </r>
  <r>
    <s v="id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"/>
    <x v="1"/>
    <x v="6"/>
  </r>
  <r>
    <s v="id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8"/>
    <x v="1"/>
    <x v="6"/>
  </r>
  <r>
    <s v="id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"/>
    <x v="1"/>
    <x v="6"/>
  </r>
  <r>
    <s v="id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1"/>
    <x v="1"/>
    <x v="6"/>
  </r>
  <r>
    <s v="id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"/>
    <x v="1"/>
    <x v="6"/>
  </r>
  <r>
    <s v="id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3"/>
    <x v="1"/>
    <x v="6"/>
  </r>
  <r>
    <s v="id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2"/>
    <x v="1"/>
    <x v="6"/>
  </r>
  <r>
    <s v="id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"/>
    <x v="1"/>
    <x v="6"/>
  </r>
  <r>
    <s v="id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2"/>
    <x v="1"/>
    <x v="6"/>
  </r>
  <r>
    <s v="id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5"/>
    <x v="1"/>
    <x v="6"/>
  </r>
  <r>
    <s v="id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8"/>
    <x v="1"/>
    <x v="6"/>
  </r>
  <r>
    <s v="id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4"/>
    <x v="1"/>
    <x v="6"/>
  </r>
  <r>
    <s v="id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"/>
    <x v="1"/>
    <x v="6"/>
  </r>
  <r>
    <s v="id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3"/>
    <x v="1"/>
    <x v="6"/>
  </r>
  <r>
    <s v="id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"/>
    <x v="1"/>
    <x v="6"/>
  </r>
  <r>
    <s v="id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"/>
    <x v="1"/>
    <x v="6"/>
  </r>
  <r>
    <s v="id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"/>
    <x v="1"/>
    <x v="6"/>
  </r>
  <r>
    <s v="id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1"/>
    <x v="1"/>
    <x v="6"/>
  </r>
  <r>
    <s v="id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s v="id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s v="id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"/>
    <x v="1"/>
    <x v="6"/>
  </r>
  <r>
    <s v="id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7"/>
    <x v="1"/>
    <x v="6"/>
  </r>
  <r>
    <s v="id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5"/>
    <x v="1"/>
    <x v="6"/>
  </r>
  <r>
    <s v="id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5"/>
    <x v="1"/>
    <x v="6"/>
  </r>
  <r>
    <s v="id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"/>
    <x v="1"/>
    <x v="6"/>
  </r>
  <r>
    <s v="id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3"/>
    <x v="1"/>
    <x v="6"/>
  </r>
  <r>
    <s v="id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"/>
    <x v="1"/>
    <x v="6"/>
  </r>
  <r>
    <s v="id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"/>
    <x v="1"/>
    <x v="6"/>
  </r>
  <r>
    <s v="id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"/>
    <x v="1"/>
    <x v="6"/>
  </r>
  <r>
    <s v="id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9"/>
    <x v="1"/>
    <x v="6"/>
  </r>
  <r>
    <s v="id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"/>
    <x v="1"/>
    <x v="6"/>
  </r>
  <r>
    <s v="id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"/>
    <x v="1"/>
    <x v="6"/>
  </r>
  <r>
    <s v="id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8"/>
    <x v="1"/>
    <x v="6"/>
  </r>
  <r>
    <s v="id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"/>
    <x v="1"/>
    <x v="6"/>
  </r>
  <r>
    <s v="id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"/>
    <x v="1"/>
    <x v="6"/>
  </r>
  <r>
    <s v="id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"/>
    <x v="1"/>
    <x v="6"/>
  </r>
  <r>
    <s v="id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4"/>
    <x v="1"/>
    <x v="6"/>
  </r>
  <r>
    <s v="id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"/>
    <x v="1"/>
    <x v="6"/>
  </r>
  <r>
    <s v="id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7"/>
    <x v="1"/>
    <x v="6"/>
  </r>
  <r>
    <s v="id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4"/>
    <x v="1"/>
    <x v="6"/>
  </r>
  <r>
    <s v="id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1"/>
    <x v="1"/>
    <x v="6"/>
  </r>
  <r>
    <s v="id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"/>
    <x v="1"/>
    <x v="6"/>
  </r>
  <r>
    <s v="id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"/>
    <x v="1"/>
    <x v="6"/>
  </r>
  <r>
    <s v="id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30"/>
    <x v="1"/>
    <x v="6"/>
  </r>
  <r>
    <s v="id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7"/>
    <x v="1"/>
    <x v="6"/>
  </r>
  <r>
    <s v="id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6"/>
    <x v="1"/>
    <x v="6"/>
  </r>
  <r>
    <s v="id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"/>
    <x v="1"/>
    <x v="6"/>
  </r>
  <r>
    <s v="id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"/>
    <x v="1"/>
    <x v="6"/>
  </r>
  <r>
    <s v="id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"/>
    <x v="1"/>
    <x v="6"/>
  </r>
  <r>
    <s v="id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"/>
    <x v="1"/>
    <x v="6"/>
  </r>
  <r>
    <s v="id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"/>
    <x v="1"/>
    <x v="6"/>
  </r>
  <r>
    <s v="id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4"/>
    <x v="1"/>
    <x v="6"/>
  </r>
  <r>
    <s v="id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60"/>
    <x v="1"/>
    <x v="6"/>
  </r>
  <r>
    <s v="id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90"/>
    <x v="1"/>
    <x v="6"/>
  </r>
  <r>
    <s v="id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"/>
    <x v="1"/>
    <x v="6"/>
  </r>
  <r>
    <s v="id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9"/>
    <x v="1"/>
    <x v="6"/>
  </r>
  <r>
    <s v="id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"/>
    <x v="1"/>
    <x v="6"/>
  </r>
  <r>
    <s v="id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"/>
    <x v="1"/>
    <x v="6"/>
  </r>
  <r>
    <s v="id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s v="id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10"/>
    <x v="1"/>
    <x v="6"/>
  </r>
  <r>
    <s v="id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"/>
    <x v="1"/>
    <x v="6"/>
  </r>
  <r>
    <s v="id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s v="id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"/>
    <x v="1"/>
    <x v="6"/>
  </r>
  <r>
    <s v="id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"/>
    <x v="1"/>
    <x v="6"/>
  </r>
  <r>
    <s v="id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"/>
    <x v="1"/>
    <x v="6"/>
  </r>
  <r>
    <s v="id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4"/>
    <x v="1"/>
    <x v="6"/>
  </r>
  <r>
    <s v="id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2"/>
    <x v="1"/>
    <x v="6"/>
  </r>
  <r>
    <s v="id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9"/>
    <x v="1"/>
    <x v="6"/>
  </r>
  <r>
    <s v="id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4"/>
    <x v="1"/>
    <x v="6"/>
  </r>
  <r>
    <s v="id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"/>
    <x v="1"/>
    <x v="6"/>
  </r>
  <r>
    <s v="id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6"/>
    <x v="1"/>
    <x v="6"/>
  </r>
  <r>
    <s v="id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6"/>
    <x v="1"/>
    <x v="6"/>
  </r>
  <r>
    <s v="id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6"/>
    <x v="1"/>
    <x v="6"/>
  </r>
  <r>
    <s v="id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3"/>
    <x v="1"/>
    <x v="6"/>
  </r>
  <r>
    <s v="id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s v="id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"/>
    <x v="1"/>
    <x v="6"/>
  </r>
  <r>
    <s v="id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5"/>
    <x v="1"/>
    <x v="6"/>
  </r>
  <r>
    <s v="id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3"/>
    <x v="1"/>
    <x v="6"/>
  </r>
  <r>
    <s v="id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5"/>
    <x v="1"/>
    <x v="6"/>
  </r>
  <r>
    <s v="id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"/>
    <x v="1"/>
    <x v="6"/>
  </r>
  <r>
    <s v="id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"/>
    <x v="1"/>
    <x v="6"/>
  </r>
  <r>
    <s v="id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"/>
    <x v="1"/>
    <x v="6"/>
  </r>
  <r>
    <s v="id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3"/>
    <x v="1"/>
    <x v="6"/>
  </r>
  <r>
    <s v="id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7"/>
    <x v="1"/>
    <x v="6"/>
  </r>
  <r>
    <s v="id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80"/>
    <x v="1"/>
    <x v="6"/>
  </r>
  <r>
    <s v="id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8"/>
    <x v="1"/>
    <x v="6"/>
  </r>
  <r>
    <s v="id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"/>
    <x v="1"/>
    <x v="6"/>
  </r>
  <r>
    <s v="id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7"/>
    <x v="1"/>
    <x v="6"/>
  </r>
  <r>
    <s v="id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8"/>
    <x v="1"/>
    <x v="6"/>
  </r>
  <r>
    <s v="id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"/>
    <x v="1"/>
    <x v="6"/>
  </r>
  <r>
    <s v="id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20"/>
    <x v="1"/>
    <x v="6"/>
  </r>
  <r>
    <s v="id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"/>
    <x v="1"/>
    <x v="6"/>
  </r>
  <r>
    <s v="id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"/>
    <x v="1"/>
    <x v="6"/>
  </r>
  <r>
    <s v="id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"/>
    <x v="1"/>
    <x v="6"/>
  </r>
  <r>
    <s v="id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s v="id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2"/>
    <x v="1"/>
    <x v="6"/>
  </r>
  <r>
    <s v="id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9"/>
    <x v="1"/>
    <x v="6"/>
  </r>
  <r>
    <s v="id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70"/>
    <x v="1"/>
    <x v="6"/>
  </r>
  <r>
    <s v="id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10"/>
    <x v="1"/>
    <x v="6"/>
  </r>
  <r>
    <s v="id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2"/>
    <x v="1"/>
    <x v="6"/>
  </r>
  <r>
    <s v="id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4"/>
    <x v="1"/>
    <x v="6"/>
  </r>
  <r>
    <s v="id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7"/>
    <x v="1"/>
    <x v="6"/>
  </r>
  <r>
    <s v="id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6"/>
    <x v="1"/>
    <x v="6"/>
  </r>
  <r>
    <s v="id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6"/>
    <x v="1"/>
    <x v="6"/>
  </r>
  <r>
    <s v="id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"/>
    <x v="1"/>
    <x v="6"/>
  </r>
  <r>
    <s v="id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"/>
    <x v="1"/>
    <x v="6"/>
  </r>
  <r>
    <s v="id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"/>
    <x v="1"/>
    <x v="6"/>
  </r>
  <r>
    <s v="id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4"/>
    <x v="1"/>
    <x v="6"/>
  </r>
  <r>
    <s v="id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5"/>
    <x v="1"/>
    <x v="6"/>
  </r>
  <r>
    <s v="id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7"/>
    <x v="1"/>
    <x v="6"/>
  </r>
  <r>
    <s v="id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"/>
    <x v="1"/>
    <x v="6"/>
  </r>
  <r>
    <s v="id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"/>
    <x v="1"/>
    <x v="6"/>
  </r>
  <r>
    <s v="id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"/>
    <x v="1"/>
    <x v="6"/>
  </r>
  <r>
    <s v="id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"/>
    <x v="1"/>
    <x v="6"/>
  </r>
  <r>
    <s v="id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7"/>
    <x v="1"/>
    <x v="6"/>
  </r>
  <r>
    <s v="id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"/>
    <x v="1"/>
    <x v="6"/>
  </r>
  <r>
    <s v="id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30"/>
    <x v="1"/>
    <x v="6"/>
  </r>
  <r>
    <s v="id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"/>
    <x v="1"/>
    <x v="6"/>
  </r>
  <r>
    <s v="id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"/>
    <x v="1"/>
    <x v="6"/>
  </r>
  <r>
    <s v="id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8"/>
    <x v="1"/>
    <x v="6"/>
  </r>
  <r>
    <s v="id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1"/>
    <x v="1"/>
    <x v="6"/>
  </r>
  <r>
    <s v="id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"/>
    <x v="1"/>
    <x v="6"/>
  </r>
  <r>
    <s v="id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7"/>
    <x v="1"/>
    <x v="6"/>
  </r>
  <r>
    <s v="id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2"/>
    <x v="1"/>
    <x v="6"/>
  </r>
  <r>
    <s v="id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"/>
    <x v="1"/>
    <x v="6"/>
  </r>
  <r>
    <s v="id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"/>
    <x v="1"/>
    <x v="6"/>
  </r>
  <r>
    <s v="id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5"/>
    <x v="1"/>
    <x v="6"/>
  </r>
  <r>
    <s v="id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"/>
    <x v="1"/>
    <x v="6"/>
  </r>
  <r>
    <s v="id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5"/>
    <x v="1"/>
    <x v="6"/>
  </r>
  <r>
    <s v="id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2"/>
    <x v="1"/>
    <x v="6"/>
  </r>
  <r>
    <s v="id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"/>
    <x v="1"/>
    <x v="6"/>
  </r>
  <r>
    <s v="id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7"/>
    <x v="1"/>
    <x v="6"/>
  </r>
  <r>
    <s v="id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"/>
    <x v="1"/>
    <x v="6"/>
  </r>
  <r>
    <s v="id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4"/>
    <x v="1"/>
    <x v="6"/>
  </r>
  <r>
    <s v="id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"/>
    <x v="1"/>
    <x v="6"/>
  </r>
  <r>
    <s v="id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"/>
    <x v="1"/>
    <x v="6"/>
  </r>
  <r>
    <s v="id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"/>
    <x v="1"/>
    <x v="6"/>
  </r>
  <r>
    <s v="id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5"/>
    <x v="1"/>
    <x v="6"/>
  </r>
  <r>
    <s v="id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5"/>
    <x v="1"/>
    <x v="6"/>
  </r>
  <r>
    <s v="id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70"/>
    <x v="1"/>
    <x v="6"/>
  </r>
  <r>
    <s v="id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2"/>
    <x v="1"/>
    <x v="6"/>
  </r>
  <r>
    <s v="id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2"/>
    <x v="1"/>
    <x v="6"/>
  </r>
  <r>
    <s v="id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"/>
    <x v="1"/>
    <x v="6"/>
  </r>
  <r>
    <s v="id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s v="id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"/>
    <x v="1"/>
    <x v="6"/>
  </r>
  <r>
    <s v="id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6"/>
    <x v="1"/>
    <x v="6"/>
  </r>
  <r>
    <s v="id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2"/>
    <x v="1"/>
    <x v="6"/>
  </r>
  <r>
    <s v="id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"/>
    <x v="1"/>
    <x v="6"/>
  </r>
  <r>
    <s v="id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"/>
    <x v="1"/>
    <x v="6"/>
  </r>
  <r>
    <s v="id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"/>
    <x v="1"/>
    <x v="6"/>
  </r>
  <r>
    <s v="id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5"/>
    <x v="1"/>
    <x v="6"/>
  </r>
  <r>
    <s v="id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100"/>
    <x v="1"/>
    <x v="6"/>
  </r>
  <r>
    <s v="id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8"/>
    <x v="1"/>
    <x v="6"/>
  </r>
  <r>
    <s v="id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"/>
    <x v="1"/>
    <x v="6"/>
  </r>
  <r>
    <s v="id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"/>
    <x v="1"/>
    <x v="6"/>
  </r>
  <r>
    <s v="id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"/>
    <x v="1"/>
    <x v="6"/>
  </r>
  <r>
    <s v="id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2"/>
    <x v="1"/>
    <x v="6"/>
  </r>
  <r>
    <s v="id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9"/>
    <x v="1"/>
    <x v="6"/>
  </r>
  <r>
    <s v="id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"/>
    <x v="1"/>
    <x v="6"/>
  </r>
  <r>
    <s v="id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"/>
    <x v="1"/>
    <x v="6"/>
  </r>
  <r>
    <s v="id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"/>
    <x v="1"/>
    <x v="6"/>
  </r>
  <r>
    <s v="id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"/>
    <x v="1"/>
    <x v="6"/>
  </r>
  <r>
    <s v="id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"/>
    <x v="1"/>
    <x v="6"/>
  </r>
  <r>
    <s v="id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1"/>
    <x v="1"/>
    <x v="6"/>
  </r>
  <r>
    <s v="id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"/>
    <x v="1"/>
    <x v="6"/>
  </r>
  <r>
    <s v="id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"/>
    <x v="1"/>
    <x v="6"/>
  </r>
  <r>
    <s v="id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8"/>
    <x v="1"/>
    <x v="6"/>
  </r>
  <r>
    <s v="id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"/>
    <x v="1"/>
    <x v="6"/>
  </r>
  <r>
    <s v="id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4"/>
    <x v="1"/>
    <x v="6"/>
  </r>
  <r>
    <s v="id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"/>
    <x v="1"/>
    <x v="6"/>
  </r>
  <r>
    <s v="id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"/>
    <x v="1"/>
    <x v="6"/>
  </r>
  <r>
    <s v="id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"/>
    <x v="1"/>
    <x v="6"/>
  </r>
  <r>
    <s v="id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s v="id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2"/>
    <x v="1"/>
    <x v="6"/>
  </r>
  <r>
    <s v="id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"/>
    <x v="1"/>
    <x v="6"/>
  </r>
  <r>
    <s v="id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7"/>
    <x v="1"/>
    <x v="6"/>
  </r>
  <r>
    <s v="id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2"/>
    <x v="1"/>
    <x v="6"/>
  </r>
  <r>
    <s v="id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"/>
    <x v="1"/>
    <x v="6"/>
  </r>
  <r>
    <s v="id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"/>
    <x v="1"/>
    <x v="6"/>
  </r>
  <r>
    <s v="id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"/>
    <x v="1"/>
    <x v="6"/>
  </r>
  <r>
    <s v="id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"/>
    <x v="1"/>
    <x v="6"/>
  </r>
  <r>
    <s v="id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"/>
    <x v="1"/>
    <x v="6"/>
  </r>
  <r>
    <s v="id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"/>
    <x v="1"/>
    <x v="6"/>
  </r>
  <r>
    <s v="id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3"/>
    <x v="1"/>
    <x v="6"/>
  </r>
  <r>
    <s v="id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9"/>
    <x v="1"/>
    <x v="6"/>
  </r>
  <r>
    <s v="id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"/>
    <x v="1"/>
    <x v="6"/>
  </r>
  <r>
    <s v="id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"/>
    <x v="1"/>
    <x v="6"/>
  </r>
  <r>
    <s v="id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"/>
    <x v="1"/>
    <x v="6"/>
  </r>
  <r>
    <s v="id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90"/>
    <x v="1"/>
    <x v="6"/>
  </r>
  <r>
    <s v="id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"/>
    <x v="1"/>
    <x v="6"/>
  </r>
  <r>
    <s v="id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60"/>
    <x v="1"/>
    <x v="6"/>
  </r>
  <r>
    <s v="id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"/>
    <x v="1"/>
    <x v="6"/>
  </r>
  <r>
    <s v="id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"/>
    <x v="1"/>
    <x v="6"/>
  </r>
  <r>
    <s v="id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"/>
    <x v="1"/>
    <x v="6"/>
  </r>
  <r>
    <s v="id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5"/>
    <x v="1"/>
    <x v="6"/>
  </r>
  <r>
    <s v="id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"/>
    <x v="1"/>
    <x v="6"/>
  </r>
  <r>
    <s v="id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s v="id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"/>
    <x v="1"/>
    <x v="6"/>
  </r>
  <r>
    <s v="id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"/>
    <x v="1"/>
    <x v="6"/>
  </r>
  <r>
    <s v="id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"/>
    <x v="1"/>
    <x v="6"/>
  </r>
  <r>
    <s v="id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"/>
    <x v="1"/>
    <x v="6"/>
  </r>
  <r>
    <s v="id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"/>
    <x v="1"/>
    <x v="6"/>
  </r>
  <r>
    <s v="id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8"/>
    <x v="1"/>
    <x v="6"/>
  </r>
  <r>
    <s v="id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4"/>
    <x v="1"/>
    <x v="6"/>
  </r>
  <r>
    <s v="id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6"/>
    <x v="1"/>
    <x v="6"/>
  </r>
  <r>
    <s v="id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9"/>
    <x v="1"/>
    <x v="6"/>
  </r>
  <r>
    <s v="id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1"/>
    <x v="1"/>
    <x v="6"/>
  </r>
  <r>
    <s v="id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"/>
    <x v="1"/>
    <x v="6"/>
  </r>
  <r>
    <s v="id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8"/>
    <x v="1"/>
    <x v="6"/>
  </r>
  <r>
    <s v="id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s v="id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8"/>
    <x v="1"/>
    <x v="6"/>
  </r>
  <r>
    <s v="id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0"/>
    <x v="1"/>
    <x v="6"/>
  </r>
  <r>
    <s v="id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1"/>
    <x v="1"/>
    <x v="6"/>
  </r>
  <r>
    <s v="id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"/>
    <x v="1"/>
    <x v="6"/>
  </r>
  <r>
    <s v="id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"/>
    <x v="1"/>
    <x v="6"/>
  </r>
  <r>
    <s v="id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3"/>
    <x v="1"/>
    <x v="6"/>
  </r>
  <r>
    <s v="id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"/>
    <x v="1"/>
    <x v="6"/>
  </r>
  <r>
    <s v="id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"/>
    <x v="1"/>
    <x v="6"/>
  </r>
  <r>
    <s v="id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"/>
    <x v="1"/>
    <x v="6"/>
  </r>
  <r>
    <s v="id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2"/>
    <x v="1"/>
    <x v="6"/>
  </r>
  <r>
    <s v="id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6"/>
    <x v="1"/>
    <x v="6"/>
  </r>
  <r>
    <s v="id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9"/>
    <x v="1"/>
    <x v="6"/>
  </r>
  <r>
    <s v="id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"/>
    <x v="1"/>
    <x v="6"/>
  </r>
  <r>
    <s v="id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2"/>
    <x v="1"/>
    <x v="6"/>
  </r>
  <r>
    <s v="id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s v="id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s v="id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"/>
    <x v="1"/>
    <x v="6"/>
  </r>
  <r>
    <s v="id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40"/>
    <x v="1"/>
    <x v="6"/>
  </r>
  <r>
    <s v="id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"/>
    <x v="1"/>
    <x v="6"/>
  </r>
  <r>
    <s v="id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5"/>
    <x v="1"/>
    <x v="6"/>
  </r>
  <r>
    <s v="id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"/>
    <x v="1"/>
    <x v="6"/>
  </r>
  <r>
    <s v="id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2"/>
    <x v="1"/>
    <x v="6"/>
  </r>
  <r>
    <s v="id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"/>
    <x v="1"/>
    <x v="6"/>
  </r>
  <r>
    <s v="id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5"/>
    <x v="1"/>
    <x v="6"/>
  </r>
  <r>
    <s v="id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"/>
    <x v="1"/>
    <x v="6"/>
  </r>
  <r>
    <s v="id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"/>
    <x v="1"/>
    <x v="6"/>
  </r>
  <r>
    <s v="id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9"/>
    <x v="1"/>
    <x v="6"/>
  </r>
  <r>
    <s v="id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"/>
    <x v="1"/>
    <x v="6"/>
  </r>
  <r>
    <s v="id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"/>
    <x v="1"/>
    <x v="6"/>
  </r>
  <r>
    <s v="id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"/>
    <x v="1"/>
    <x v="6"/>
  </r>
  <r>
    <s v="id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"/>
    <x v="1"/>
    <x v="6"/>
  </r>
  <r>
    <s v="id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"/>
    <x v="1"/>
    <x v="6"/>
  </r>
  <r>
    <s v="id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2"/>
    <x v="1"/>
    <x v="6"/>
  </r>
  <r>
    <s v="id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1"/>
    <x v="1"/>
    <x v="6"/>
  </r>
  <r>
    <s v="id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"/>
    <x v="1"/>
    <x v="6"/>
  </r>
  <r>
    <s v="id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8"/>
    <x v="1"/>
    <x v="6"/>
  </r>
  <r>
    <s v="id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"/>
    <x v="1"/>
    <x v="6"/>
  </r>
  <r>
    <s v="id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"/>
    <x v="1"/>
    <x v="6"/>
  </r>
  <r>
    <s v="id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"/>
    <x v="1"/>
    <x v="6"/>
  </r>
  <r>
    <s v="id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"/>
    <x v="1"/>
    <x v="6"/>
  </r>
  <r>
    <s v="id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6"/>
    <x v="1"/>
    <x v="6"/>
  </r>
  <r>
    <s v="id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s v="id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1"/>
    <x v="1"/>
    <x v="6"/>
  </r>
  <r>
    <s v="id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s v="id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7"/>
    <x v="1"/>
    <x v="6"/>
  </r>
  <r>
    <s v="id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s v="id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s v="id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s v="id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7"/>
    <x v="1"/>
    <x v="6"/>
  </r>
  <r>
    <s v="id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"/>
    <x v="1"/>
    <x v="6"/>
  </r>
  <r>
    <s v="id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80"/>
    <x v="1"/>
    <x v="6"/>
  </r>
  <r>
    <s v="id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9"/>
    <x v="1"/>
    <x v="6"/>
  </r>
  <r>
    <s v="id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"/>
    <x v="1"/>
    <x v="6"/>
  </r>
  <r>
    <s v="id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s v="id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7"/>
    <x v="1"/>
    <x v="6"/>
  </r>
  <r>
    <s v="id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"/>
    <x v="1"/>
    <x v="6"/>
  </r>
  <r>
    <s v="id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8"/>
    <x v="1"/>
    <x v="6"/>
  </r>
  <r>
    <s v="id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"/>
    <x v="1"/>
    <x v="6"/>
  </r>
  <r>
    <s v="id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"/>
    <x v="1"/>
    <x v="6"/>
  </r>
  <r>
    <s v="id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6"/>
    <x v="1"/>
    <x v="6"/>
  </r>
  <r>
    <s v="id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6"/>
    <x v="1"/>
    <x v="6"/>
  </r>
  <r>
    <s v="id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"/>
    <x v="1"/>
    <x v="6"/>
  </r>
  <r>
    <s v="id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7"/>
    <x v="1"/>
    <x v="6"/>
  </r>
  <r>
    <s v="id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"/>
    <x v="1"/>
    <x v="6"/>
  </r>
  <r>
    <s v="id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6"/>
    <x v="1"/>
    <x v="6"/>
  </r>
  <r>
    <s v="id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s v="id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2"/>
    <x v="1"/>
    <x v="6"/>
  </r>
  <r>
    <s v="id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"/>
    <x v="1"/>
    <x v="6"/>
  </r>
  <r>
    <s v="id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7"/>
    <x v="1"/>
    <x v="6"/>
  </r>
  <r>
    <s v="id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s v="id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"/>
    <x v="1"/>
    <x v="6"/>
  </r>
  <r>
    <s v="id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"/>
    <x v="1"/>
    <x v="6"/>
  </r>
  <r>
    <s v="id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9"/>
    <x v="1"/>
    <x v="6"/>
  </r>
  <r>
    <s v="id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"/>
    <x v="1"/>
    <x v="6"/>
  </r>
  <r>
    <s v="id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5"/>
    <x v="1"/>
    <x v="6"/>
  </r>
  <r>
    <s v="id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4"/>
    <x v="1"/>
    <x v="6"/>
  </r>
  <r>
    <s v="id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4"/>
    <x v="1"/>
    <x v="6"/>
  </r>
  <r>
    <s v="id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1"/>
    <x v="1"/>
    <x v="6"/>
  </r>
  <r>
    <s v="id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"/>
    <x v="1"/>
    <x v="6"/>
  </r>
  <r>
    <s v="id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"/>
    <x v="1"/>
    <x v="6"/>
  </r>
  <r>
    <s v="id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"/>
    <x v="1"/>
    <x v="6"/>
  </r>
  <r>
    <s v="id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"/>
    <x v="1"/>
    <x v="6"/>
  </r>
  <r>
    <s v="id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"/>
    <x v="1"/>
    <x v="6"/>
  </r>
  <r>
    <s v="id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"/>
    <x v="1"/>
    <x v="6"/>
  </r>
  <r>
    <s v="id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"/>
    <x v="1"/>
    <x v="6"/>
  </r>
  <r>
    <s v="id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"/>
    <x v="1"/>
    <x v="6"/>
  </r>
  <r>
    <s v="id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"/>
    <x v="1"/>
    <x v="6"/>
  </r>
  <r>
    <s v="id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5"/>
    <x v="1"/>
    <x v="6"/>
  </r>
  <r>
    <s v="id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"/>
    <x v="1"/>
    <x v="6"/>
  </r>
  <r>
    <s v="id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1"/>
    <x v="1"/>
    <x v="6"/>
  </r>
  <r>
    <s v="id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"/>
    <x v="1"/>
    <x v="6"/>
  </r>
  <r>
    <s v="id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"/>
    <x v="1"/>
    <x v="6"/>
  </r>
  <r>
    <s v="id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"/>
    <x v="1"/>
    <x v="6"/>
  </r>
  <r>
    <s v="id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s v="id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"/>
    <x v="1"/>
    <x v="6"/>
  </r>
  <r>
    <s v="id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1"/>
    <x v="1"/>
    <x v="6"/>
  </r>
  <r>
    <s v="id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"/>
    <x v="1"/>
    <x v="6"/>
  </r>
  <r>
    <s v="id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3"/>
    <x v="1"/>
    <x v="6"/>
  </r>
  <r>
    <s v="id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"/>
    <x v="1"/>
    <x v="6"/>
  </r>
  <r>
    <s v="id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7"/>
    <x v="1"/>
    <x v="6"/>
  </r>
  <r>
    <s v="id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"/>
    <x v="1"/>
    <x v="6"/>
  </r>
  <r>
    <s v="id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"/>
    <x v="1"/>
    <x v="6"/>
  </r>
  <r>
    <s v="id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"/>
    <x v="1"/>
    <x v="6"/>
  </r>
  <r>
    <s v="id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"/>
    <x v="1"/>
    <x v="6"/>
  </r>
  <r>
    <s v="id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8"/>
    <x v="1"/>
    <x v="6"/>
  </r>
  <r>
    <s v="id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"/>
    <x v="1"/>
    <x v="6"/>
  </r>
  <r>
    <s v="id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7"/>
    <x v="1"/>
    <x v="6"/>
  </r>
  <r>
    <s v="id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"/>
    <x v="1"/>
    <x v="6"/>
  </r>
  <r>
    <s v="id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3"/>
    <x v="1"/>
    <x v="6"/>
  </r>
  <r>
    <s v="id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8"/>
    <x v="1"/>
    <x v="6"/>
  </r>
  <r>
    <s v="id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"/>
    <x v="1"/>
    <x v="6"/>
  </r>
  <r>
    <s v="id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6"/>
    <x v="1"/>
    <x v="6"/>
  </r>
  <r>
    <s v="id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40"/>
    <x v="1"/>
    <x v="6"/>
  </r>
  <r>
    <s v="id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7"/>
    <x v="1"/>
    <x v="6"/>
  </r>
  <r>
    <s v="id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"/>
    <x v="1"/>
    <x v="6"/>
  </r>
  <r>
    <s v="id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s v="id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9"/>
    <x v="1"/>
    <x v="6"/>
  </r>
  <r>
    <s v="id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1"/>
    <x v="1"/>
    <x v="6"/>
  </r>
  <r>
    <s v="id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6"/>
    <x v="1"/>
    <x v="6"/>
  </r>
  <r>
    <s v="id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8"/>
    <x v="1"/>
    <x v="6"/>
  </r>
  <r>
    <s v="id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"/>
    <x v="1"/>
    <x v="6"/>
  </r>
  <r>
    <s v="id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9"/>
    <x v="1"/>
    <x v="6"/>
  </r>
  <r>
    <s v="id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6"/>
    <x v="1"/>
    <x v="6"/>
  </r>
  <r>
    <s v="id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1"/>
    <x v="1"/>
    <x v="6"/>
  </r>
  <r>
    <s v="id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"/>
    <x v="1"/>
    <x v="6"/>
  </r>
  <r>
    <s v="id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2"/>
    <x v="1"/>
    <x v="6"/>
  </r>
  <r>
    <s v="id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3"/>
    <x v="1"/>
    <x v="6"/>
  </r>
  <r>
    <s v="id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"/>
    <x v="1"/>
    <x v="6"/>
  </r>
  <r>
    <s v="id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"/>
    <x v="1"/>
    <x v="6"/>
  </r>
  <r>
    <s v="id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9"/>
    <x v="1"/>
    <x v="6"/>
  </r>
  <r>
    <s v="id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"/>
    <x v="1"/>
    <x v="6"/>
  </r>
  <r>
    <s v="id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3"/>
    <x v="1"/>
    <x v="6"/>
  </r>
  <r>
    <s v="id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"/>
    <x v="1"/>
    <x v="6"/>
  </r>
  <r>
    <s v="id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6"/>
    <x v="1"/>
    <x v="6"/>
  </r>
  <r>
    <s v="id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50"/>
    <x v="1"/>
    <x v="6"/>
  </r>
  <r>
    <s v="id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s v="id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8"/>
    <x v="1"/>
    <x v="6"/>
  </r>
  <r>
    <s v="id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1"/>
    <x v="1"/>
    <x v="6"/>
  </r>
  <r>
    <s v="id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"/>
    <x v="1"/>
    <x v="6"/>
  </r>
  <r>
    <s v="id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"/>
    <x v="1"/>
    <x v="6"/>
  </r>
  <r>
    <s v="id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"/>
    <x v="1"/>
    <x v="6"/>
  </r>
  <r>
    <s v="id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2"/>
    <x v="1"/>
    <x v="6"/>
  </r>
  <r>
    <s v="id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5"/>
    <x v="1"/>
    <x v="6"/>
  </r>
  <r>
    <s v="id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"/>
    <x v="1"/>
    <x v="6"/>
  </r>
  <r>
    <s v="id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1"/>
    <x v="1"/>
    <x v="6"/>
  </r>
  <r>
    <s v="id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"/>
    <x v="1"/>
    <x v="6"/>
  </r>
  <r>
    <s v="id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s v="id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30"/>
    <x v="1"/>
    <x v="6"/>
  </r>
  <r>
    <s v="id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"/>
    <x v="1"/>
    <x v="6"/>
  </r>
  <r>
    <s v="id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"/>
    <x v="1"/>
    <x v="6"/>
  </r>
  <r>
    <s v="id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7"/>
    <x v="1"/>
    <x v="6"/>
  </r>
  <r>
    <s v="id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7"/>
    <x v="1"/>
    <x v="6"/>
  </r>
  <r>
    <s v="id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"/>
    <x v="1"/>
    <x v="6"/>
  </r>
  <r>
    <s v="id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"/>
    <x v="1"/>
    <x v="6"/>
  </r>
  <r>
    <s v="id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"/>
    <x v="1"/>
    <x v="6"/>
  </r>
  <r>
    <s v="id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"/>
    <x v="1"/>
    <x v="6"/>
  </r>
  <r>
    <s v="id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"/>
    <x v="1"/>
    <x v="6"/>
  </r>
  <r>
    <s v="id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"/>
    <x v="1"/>
    <x v="6"/>
  </r>
  <r>
    <s v="id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"/>
    <x v="1"/>
    <x v="6"/>
  </r>
  <r>
    <s v="id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"/>
    <x v="1"/>
    <x v="6"/>
  </r>
  <r>
    <s v="id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"/>
    <x v="1"/>
    <x v="6"/>
  </r>
  <r>
    <s v="id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8"/>
    <x v="1"/>
    <x v="6"/>
  </r>
  <r>
    <s v="id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"/>
    <x v="1"/>
    <x v="6"/>
  </r>
  <r>
    <s v="id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1"/>
    <x v="1"/>
    <x v="6"/>
  </r>
  <r>
    <s v="id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"/>
    <x v="1"/>
    <x v="6"/>
  </r>
  <r>
    <s v="id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5"/>
    <x v="1"/>
    <x v="6"/>
  </r>
  <r>
    <s v="id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9"/>
    <x v="1"/>
    <x v="6"/>
  </r>
  <r>
    <s v="id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id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s v="id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s v="id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8"/>
    <x v="1"/>
    <x v="40"/>
  </r>
  <r>
    <s v="id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s v="id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7"/>
    <x v="1"/>
    <x v="40"/>
  </r>
  <r>
    <s v="id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7"/>
    <x v="1"/>
    <x v="40"/>
  </r>
  <r>
    <s v="id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8"/>
    <x v="1"/>
    <x v="40"/>
  </r>
  <r>
    <s v="id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id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"/>
    <x v="1"/>
    <x v="40"/>
  </r>
  <r>
    <s v="id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s v="id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s v="id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"/>
    <x v="1"/>
    <x v="40"/>
  </r>
  <r>
    <s v="id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id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8"/>
    <x v="1"/>
    <x v="40"/>
  </r>
  <r>
    <s v="id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id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"/>
    <x v="1"/>
    <x v="40"/>
  </r>
  <r>
    <s v="id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s v="id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"/>
    <x v="1"/>
    <x v="40"/>
  </r>
  <r>
    <s v="id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s v="id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"/>
    <x v="1"/>
    <x v="6"/>
  </r>
  <r>
    <s v="id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8"/>
    <x v="1"/>
    <x v="6"/>
  </r>
  <r>
    <s v="id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"/>
    <x v="1"/>
    <x v="6"/>
  </r>
  <r>
    <s v="id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8"/>
    <x v="1"/>
    <x v="6"/>
  </r>
  <r>
    <s v="id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"/>
    <x v="1"/>
    <x v="6"/>
  </r>
  <r>
    <s v="id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1"/>
    <x v="1"/>
    <x v="6"/>
  </r>
  <r>
    <s v="id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9"/>
    <x v="1"/>
    <x v="6"/>
  </r>
  <r>
    <s v="id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4"/>
    <x v="1"/>
    <x v="6"/>
  </r>
  <r>
    <s v="id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"/>
    <x v="1"/>
    <x v="6"/>
  </r>
  <r>
    <s v="id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1"/>
    <x v="1"/>
    <x v="6"/>
  </r>
  <r>
    <s v="id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6"/>
    <x v="1"/>
    <x v="6"/>
  </r>
  <r>
    <s v="id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"/>
    <x v="1"/>
    <x v="6"/>
  </r>
  <r>
    <s v="id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"/>
    <x v="1"/>
    <x v="6"/>
  </r>
  <r>
    <s v="id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3"/>
    <x v="1"/>
    <x v="6"/>
  </r>
  <r>
    <s v="id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3"/>
    <x v="1"/>
    <x v="6"/>
  </r>
  <r>
    <s v="id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s v="id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"/>
    <x v="1"/>
    <x v="6"/>
  </r>
  <r>
    <s v="id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s v="id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2"/>
    <x v="1"/>
    <x v="6"/>
  </r>
  <r>
    <s v="id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"/>
    <x v="1"/>
    <x v="6"/>
  </r>
  <r>
    <s v="id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7"/>
    <x v="1"/>
    <x v="6"/>
  </r>
  <r>
    <s v="id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"/>
    <x v="1"/>
    <x v="6"/>
  </r>
  <r>
    <s v="id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"/>
    <x v="1"/>
    <x v="6"/>
  </r>
  <r>
    <s v="id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"/>
    <x v="1"/>
    <x v="6"/>
  </r>
  <r>
    <s v="id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"/>
    <x v="1"/>
    <x v="6"/>
  </r>
  <r>
    <s v="id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40"/>
    <x v="1"/>
    <x v="6"/>
  </r>
  <r>
    <s v="id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"/>
    <x v="1"/>
    <x v="6"/>
  </r>
  <r>
    <s v="id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"/>
    <x v="1"/>
    <x v="6"/>
  </r>
  <r>
    <s v="id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"/>
    <x v="1"/>
    <x v="6"/>
  </r>
  <r>
    <s v="id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"/>
    <x v="1"/>
    <x v="6"/>
  </r>
  <r>
    <s v="id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"/>
    <x v="1"/>
    <x v="6"/>
  </r>
  <r>
    <s v="id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"/>
    <x v="1"/>
    <x v="6"/>
  </r>
  <r>
    <s v="id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100"/>
    <x v="1"/>
    <x v="6"/>
  </r>
  <r>
    <s v="id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"/>
    <x v="1"/>
    <x v="6"/>
  </r>
  <r>
    <s v="id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"/>
    <x v="1"/>
    <x v="6"/>
  </r>
  <r>
    <s v="id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9"/>
    <x v="1"/>
    <x v="6"/>
  </r>
  <r>
    <s v="id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"/>
    <x v="1"/>
    <x v="6"/>
  </r>
  <r>
    <s v="id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2"/>
    <x v="1"/>
    <x v="6"/>
  </r>
  <r>
    <s v="id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"/>
    <x v="1"/>
    <x v="6"/>
  </r>
  <r>
    <s v="id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"/>
    <x v="1"/>
    <x v="6"/>
  </r>
  <r>
    <s v="id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4"/>
    <x v="1"/>
    <x v="6"/>
  </r>
  <r>
    <s v="id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"/>
    <x v="1"/>
    <x v="6"/>
  </r>
  <r>
    <s v="id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"/>
    <x v="1"/>
    <x v="6"/>
  </r>
  <r>
    <s v="id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7"/>
    <x v="1"/>
    <x v="6"/>
  </r>
  <r>
    <s v="id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"/>
    <x v="1"/>
    <x v="6"/>
  </r>
  <r>
    <s v="id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1"/>
    <x v="1"/>
    <x v="6"/>
  </r>
  <r>
    <s v="id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3"/>
    <x v="1"/>
    <x v="6"/>
  </r>
  <r>
    <s v="id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"/>
    <x v="1"/>
    <x v="6"/>
  </r>
  <r>
    <s v="id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40"/>
    <x v="1"/>
    <x v="6"/>
  </r>
  <r>
    <s v="id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s v="id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1"/>
    <x v="1"/>
    <x v="6"/>
  </r>
  <r>
    <s v="id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s v="id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4"/>
    <x v="1"/>
    <x v="6"/>
  </r>
  <r>
    <s v="id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9"/>
    <x v="1"/>
    <x v="6"/>
  </r>
  <r>
    <s v="id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6"/>
    <x v="1"/>
    <x v="6"/>
  </r>
  <r>
    <s v="id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"/>
    <x v="1"/>
    <x v="6"/>
  </r>
  <r>
    <s v="id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"/>
    <x v="1"/>
    <x v="6"/>
  </r>
  <r>
    <s v="id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4"/>
    <x v="1"/>
    <x v="6"/>
  </r>
  <r>
    <s v="id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s v="id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1"/>
    <x v="1"/>
    <x v="6"/>
  </r>
  <r>
    <s v="id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4"/>
    <x v="1"/>
    <x v="6"/>
  </r>
  <r>
    <s v="id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1"/>
    <x v="1"/>
    <x v="6"/>
  </r>
  <r>
    <s v="id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8"/>
    <x v="1"/>
    <x v="6"/>
  </r>
  <r>
    <s v="id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"/>
    <x v="1"/>
    <x v="6"/>
  </r>
  <r>
    <s v="id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1"/>
    <x v="1"/>
    <x v="6"/>
  </r>
  <r>
    <s v="id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7"/>
    <x v="1"/>
    <x v="6"/>
  </r>
  <r>
    <s v="id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6"/>
    <x v="1"/>
    <x v="6"/>
  </r>
  <r>
    <s v="id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3"/>
    <x v="1"/>
    <x v="6"/>
  </r>
  <r>
    <s v="id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2"/>
    <x v="1"/>
    <x v="6"/>
  </r>
  <r>
    <s v="id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s v="id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"/>
    <x v="1"/>
    <x v="6"/>
  </r>
  <r>
    <s v="id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s v="id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"/>
    <x v="1"/>
    <x v="6"/>
  </r>
  <r>
    <s v="id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5"/>
    <x v="1"/>
    <x v="6"/>
  </r>
  <r>
    <s v="id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8"/>
    <x v="1"/>
    <x v="6"/>
  </r>
  <r>
    <s v="id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3"/>
    <x v="1"/>
    <x v="6"/>
  </r>
  <r>
    <s v="id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50"/>
    <x v="1"/>
    <x v="6"/>
  </r>
  <r>
    <s v="id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"/>
    <x v="1"/>
    <x v="6"/>
  </r>
  <r>
    <s v="id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3"/>
    <x v="1"/>
    <x v="6"/>
  </r>
  <r>
    <s v="id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"/>
    <x v="1"/>
    <x v="6"/>
  </r>
  <r>
    <s v="id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"/>
    <x v="1"/>
    <x v="6"/>
  </r>
  <r>
    <s v="id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"/>
    <x v="1"/>
    <x v="6"/>
  </r>
  <r>
    <s v="id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s v="id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2"/>
    <x v="1"/>
    <x v="6"/>
  </r>
  <r>
    <s v="id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3"/>
    <x v="1"/>
    <x v="6"/>
  </r>
  <r>
    <s v="id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id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s v="id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s v="id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s v="id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8"/>
    <x v="1"/>
    <x v="6"/>
  </r>
  <r>
    <s v="id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s v="id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1"/>
    <x v="1"/>
    <x v="6"/>
  </r>
  <r>
    <s v="id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6"/>
    <x v="1"/>
    <x v="6"/>
  </r>
  <r>
    <s v="id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id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s v="id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id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id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s v="id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s v="id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s v="id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100"/>
    <x v="1"/>
    <x v="40"/>
  </r>
  <r>
    <s v="id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s v="id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"/>
    <x v="1"/>
    <x v="40"/>
  </r>
  <r>
    <s v="id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1"/>
    <x v="1"/>
    <x v="40"/>
  </r>
  <r>
    <s v="id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8"/>
    <x v="1"/>
    <x v="40"/>
  </r>
  <r>
    <s v="id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"/>
    <x v="1"/>
    <x v="40"/>
  </r>
  <r>
    <s v="id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"/>
    <x v="1"/>
    <x v="40"/>
  </r>
  <r>
    <s v="id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"/>
    <x v="1"/>
    <x v="40"/>
  </r>
  <r>
    <s v="id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8"/>
    <x v="1"/>
    <x v="40"/>
  </r>
  <r>
    <s v="id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6"/>
    <x v="1"/>
    <x v="40"/>
  </r>
  <r>
    <s v="id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"/>
    <x v="1"/>
    <x v="40"/>
  </r>
  <r>
    <s v="id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"/>
    <x v="1"/>
    <x v="40"/>
  </r>
  <r>
    <s v="id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6"/>
    <x v="1"/>
    <x v="40"/>
  </r>
  <r>
    <s v="id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7"/>
    <x v="1"/>
    <x v="40"/>
  </r>
  <r>
    <s v="id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"/>
    <x v="1"/>
    <x v="40"/>
  </r>
  <r>
    <s v="id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5"/>
    <x v="1"/>
    <x v="40"/>
  </r>
  <r>
    <s v="id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6"/>
    <x v="1"/>
    <x v="40"/>
  </r>
  <r>
    <s v="id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"/>
    <x v="1"/>
    <x v="40"/>
  </r>
  <r>
    <s v="id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7"/>
    <x v="1"/>
    <x v="40"/>
  </r>
  <r>
    <s v="id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2"/>
    <x v="1"/>
    <x v="40"/>
  </r>
  <r>
    <s v="id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"/>
    <x v="1"/>
    <x v="40"/>
  </r>
  <r>
    <s v="id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"/>
    <x v="1"/>
    <x v="40"/>
  </r>
  <r>
    <s v="id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s v="id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"/>
    <x v="1"/>
    <x v="40"/>
  </r>
  <r>
    <s v="id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7"/>
    <x v="1"/>
    <x v="40"/>
  </r>
  <r>
    <s v="id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5"/>
    <x v="1"/>
    <x v="40"/>
  </r>
  <r>
    <s v="id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s v="id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"/>
    <x v="1"/>
    <x v="40"/>
  </r>
  <r>
    <s v="id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1"/>
    <x v="1"/>
    <x v="40"/>
  </r>
  <r>
    <s v="id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9"/>
    <x v="1"/>
    <x v="40"/>
  </r>
  <r>
    <s v="id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"/>
    <x v="1"/>
    <x v="40"/>
  </r>
  <r>
    <s v="id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6"/>
    <x v="1"/>
    <x v="40"/>
  </r>
  <r>
    <s v="id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s v="id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5"/>
    <x v="1"/>
    <x v="40"/>
  </r>
  <r>
    <s v="id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"/>
    <x v="1"/>
    <x v="40"/>
  </r>
  <r>
    <s v="id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"/>
    <x v="1"/>
    <x v="40"/>
  </r>
  <r>
    <s v="id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s v="id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1"/>
    <x v="1"/>
    <x v="40"/>
  </r>
  <r>
    <s v="id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4"/>
    <x v="1"/>
    <x v="40"/>
  </r>
  <r>
    <s v="id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"/>
    <x v="1"/>
    <x v="40"/>
  </r>
  <r>
    <s v="id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s v="id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s v="id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id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id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s v="id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s v="id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s v="id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s v="id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s v="id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"/>
    <x v="1"/>
    <x v="40"/>
  </r>
  <r>
    <s v="id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s v="id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1"/>
    <x v="1"/>
    <x v="40"/>
  </r>
  <r>
    <s v="id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"/>
    <x v="1"/>
    <x v="40"/>
  </r>
  <r>
    <s v="id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"/>
    <x v="1"/>
    <x v="40"/>
  </r>
  <r>
    <s v="id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id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9"/>
    <x v="1"/>
    <x v="40"/>
  </r>
  <r>
    <s v="id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id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s v="id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s v="id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1"/>
    <x v="1"/>
    <x v="40"/>
  </r>
  <r>
    <s v="id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2"/>
    <x v="1"/>
    <x v="6"/>
  </r>
  <r>
    <s v="id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"/>
    <x v="1"/>
    <x v="6"/>
  </r>
  <r>
    <s v="id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"/>
    <x v="1"/>
    <x v="6"/>
  </r>
  <r>
    <s v="id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"/>
    <x v="1"/>
    <x v="6"/>
  </r>
  <r>
    <s v="id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"/>
    <x v="1"/>
    <x v="6"/>
  </r>
  <r>
    <s v="id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9"/>
    <x v="1"/>
    <x v="6"/>
  </r>
  <r>
    <s v="id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2"/>
    <x v="1"/>
    <x v="6"/>
  </r>
  <r>
    <s v="id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s v="id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"/>
    <x v="1"/>
    <x v="6"/>
  </r>
  <r>
    <s v="id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"/>
    <x v="1"/>
    <x v="6"/>
  </r>
  <r>
    <s v="id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s v="id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1"/>
    <x v="1"/>
    <x v="6"/>
  </r>
  <r>
    <s v="id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2"/>
    <x v="1"/>
    <x v="6"/>
  </r>
  <r>
    <s v="id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80"/>
    <x v="1"/>
    <x v="6"/>
  </r>
  <r>
    <s v="id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"/>
    <x v="1"/>
    <x v="6"/>
  </r>
  <r>
    <s v="id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5"/>
    <x v="1"/>
    <x v="6"/>
  </r>
  <r>
    <s v="id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9"/>
    <x v="1"/>
    <x v="6"/>
  </r>
  <r>
    <s v="id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8"/>
    <x v="1"/>
    <x v="6"/>
  </r>
  <r>
    <s v="id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8"/>
    <x v="1"/>
    <x v="6"/>
  </r>
  <r>
    <s v="id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"/>
    <x v="1"/>
    <x v="6"/>
  </r>
  <r>
    <s v="id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9"/>
    <x v="1"/>
    <x v="6"/>
  </r>
  <r>
    <s v="id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3"/>
    <x v="1"/>
    <x v="6"/>
  </r>
  <r>
    <s v="id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s v="id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9"/>
    <x v="1"/>
    <x v="6"/>
  </r>
  <r>
    <s v="id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40"/>
    <x v="1"/>
    <x v="6"/>
  </r>
  <r>
    <s v="id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s v="id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"/>
    <x v="1"/>
    <x v="6"/>
  </r>
  <r>
    <s v="id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s v="id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"/>
    <x v="1"/>
    <x v="6"/>
  </r>
  <r>
    <s v="id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"/>
    <x v="1"/>
    <x v="6"/>
  </r>
  <r>
    <s v="id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"/>
    <x v="1"/>
    <x v="6"/>
  </r>
  <r>
    <s v="id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"/>
    <x v="1"/>
    <x v="6"/>
  </r>
  <r>
    <s v="id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2"/>
    <x v="1"/>
    <x v="6"/>
  </r>
  <r>
    <s v="id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6"/>
    <x v="1"/>
    <x v="6"/>
  </r>
  <r>
    <s v="id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8"/>
    <x v="1"/>
    <x v="6"/>
  </r>
  <r>
    <s v="id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"/>
    <x v="1"/>
    <x v="6"/>
  </r>
  <r>
    <s v="id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"/>
    <x v="1"/>
    <x v="6"/>
  </r>
  <r>
    <s v="id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"/>
    <x v="1"/>
    <x v="6"/>
  </r>
  <r>
    <s v="id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4"/>
    <x v="1"/>
    <x v="6"/>
  </r>
  <r>
    <s v="id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9"/>
    <x v="1"/>
    <x v="6"/>
  </r>
  <r>
    <s v="id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50"/>
    <x v="1"/>
    <x v="6"/>
  </r>
  <r>
    <s v="id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"/>
    <x v="1"/>
    <x v="6"/>
  </r>
  <r>
    <s v="id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10"/>
    <x v="1"/>
    <x v="6"/>
  </r>
  <r>
    <s v="id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6"/>
    <x v="1"/>
    <x v="6"/>
  </r>
  <r>
    <s v="id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s v="id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s v="id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"/>
    <x v="1"/>
    <x v="6"/>
  </r>
  <r>
    <s v="id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s v="id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s v="id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s v="id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s v="id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s v="id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2"/>
    <x v="1"/>
    <x v="6"/>
  </r>
  <r>
    <s v="id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s v="id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s v="id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id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s v="id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"/>
    <x v="1"/>
    <x v="6"/>
  </r>
  <r>
    <s v="id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6"/>
    <x v="1"/>
    <x v="6"/>
  </r>
  <r>
    <s v="id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"/>
    <x v="1"/>
    <x v="6"/>
  </r>
  <r>
    <s v="id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s v="id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"/>
    <x v="1"/>
    <x v="40"/>
  </r>
  <r>
    <s v="id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s v="id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"/>
    <x v="1"/>
    <x v="40"/>
  </r>
  <r>
    <s v="id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id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id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id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id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5"/>
    <x v="1"/>
    <x v="40"/>
  </r>
  <r>
    <s v="id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9"/>
    <x v="1"/>
    <x v="40"/>
  </r>
  <r>
    <s v="id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s v="id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id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8"/>
    <x v="1"/>
    <x v="40"/>
  </r>
  <r>
    <s v="id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s v="id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id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id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id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s v="id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id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8"/>
    <x v="1"/>
    <x v="40"/>
  </r>
  <r>
    <s v="id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9"/>
    <x v="1"/>
    <x v="6"/>
  </r>
  <r>
    <s v="id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"/>
    <x v="1"/>
    <x v="6"/>
  </r>
  <r>
    <s v="id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6"/>
    <x v="1"/>
    <x v="6"/>
  </r>
  <r>
    <s v="id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"/>
    <x v="1"/>
    <x v="6"/>
  </r>
  <r>
    <s v="id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id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"/>
    <x v="1"/>
    <x v="6"/>
  </r>
  <r>
    <s v="id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"/>
    <x v="1"/>
    <x v="6"/>
  </r>
  <r>
    <s v="id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s v="id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3"/>
    <x v="1"/>
    <x v="6"/>
  </r>
  <r>
    <s v="id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s v="id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1"/>
    <x v="1"/>
    <x v="6"/>
  </r>
  <r>
    <s v="id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3"/>
    <x v="1"/>
    <x v="6"/>
  </r>
  <r>
    <s v="id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s v="id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s v="id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"/>
    <x v="1"/>
    <x v="6"/>
  </r>
  <r>
    <s v="id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id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s v="id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5"/>
    <x v="1"/>
    <x v="6"/>
  </r>
  <r>
    <s v="id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"/>
    <x v="1"/>
    <x v="6"/>
  </r>
  <r>
    <s v="id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"/>
    <x v="1"/>
    <x v="6"/>
  </r>
  <r>
    <s v="id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"/>
    <x v="1"/>
    <x v="6"/>
  </r>
  <r>
    <s v="id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s v="id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2"/>
    <x v="1"/>
    <x v="6"/>
  </r>
  <r>
    <s v="id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"/>
    <x v="1"/>
    <x v="6"/>
  </r>
  <r>
    <s v="id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s v="id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3"/>
    <x v="1"/>
    <x v="6"/>
  </r>
  <r>
    <s v="id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4"/>
    <x v="1"/>
    <x v="6"/>
  </r>
  <r>
    <s v="id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s v="id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id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s v="id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s v="id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s v="id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s v="id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id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"/>
    <x v="1"/>
    <x v="6"/>
  </r>
  <r>
    <s v="id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"/>
    <x v="1"/>
    <x v="6"/>
  </r>
  <r>
    <s v="id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"/>
    <x v="1"/>
    <x v="6"/>
  </r>
  <r>
    <s v="id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s v="id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s v="id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"/>
    <x v="1"/>
    <x v="6"/>
  </r>
  <r>
    <s v="id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s v="id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"/>
    <x v="1"/>
    <x v="6"/>
  </r>
  <r>
    <s v="id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id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id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s v="id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2"/>
    <x v="1"/>
    <x v="6"/>
  </r>
  <r>
    <s v="id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6"/>
    <x v="1"/>
    <x v="6"/>
  </r>
  <r>
    <s v="id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"/>
    <x v="1"/>
    <x v="6"/>
  </r>
  <r>
    <s v="id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id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9"/>
    <x v="1"/>
    <x v="6"/>
  </r>
  <r>
    <s v="id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"/>
    <x v="1"/>
    <x v="6"/>
  </r>
  <r>
    <s v="id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s v="id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s v="id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s v="id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id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"/>
    <x v="1"/>
    <x v="6"/>
  </r>
  <r>
    <s v="id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id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s v="id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s v="id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1"/>
    <x v="1"/>
    <x v="6"/>
  </r>
  <r>
    <s v="id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id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"/>
    <x v="1"/>
    <x v="6"/>
  </r>
  <r>
    <s v="id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s v="id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s v="id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s v="id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id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id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"/>
    <x v="1"/>
    <x v="6"/>
  </r>
  <r>
    <s v="id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id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s v="id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"/>
    <x v="1"/>
    <x v="6"/>
  </r>
  <r>
    <s v="id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"/>
    <x v="1"/>
    <x v="6"/>
  </r>
  <r>
    <s v="id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"/>
    <x v="1"/>
    <x v="6"/>
  </r>
  <r>
    <s v="id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s v="id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s v="id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id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s v="id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"/>
    <x v="1"/>
    <x v="6"/>
  </r>
  <r>
    <s v="id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3"/>
    <x v="1"/>
    <x v="6"/>
  </r>
  <r>
    <s v="id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s v="id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8"/>
    <x v="1"/>
    <x v="6"/>
  </r>
  <r>
    <s v="id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"/>
    <x v="1"/>
    <x v="6"/>
  </r>
  <r>
    <s v="id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s v="id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3"/>
    <x v="1"/>
    <x v="6"/>
  </r>
  <r>
    <s v="id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"/>
    <x v="1"/>
    <x v="6"/>
  </r>
  <r>
    <s v="id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6"/>
    <x v="1"/>
    <x v="6"/>
  </r>
  <r>
    <s v="id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"/>
    <x v="1"/>
    <x v="6"/>
  </r>
  <r>
    <s v="id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id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s v="id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8"/>
    <x v="1"/>
    <x v="6"/>
  </r>
  <r>
    <s v="id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7"/>
    <x v="1"/>
    <x v="6"/>
  </r>
  <r>
    <s v="id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"/>
    <x v="1"/>
    <x v="6"/>
  </r>
  <r>
    <s v="id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"/>
    <x v="1"/>
    <x v="6"/>
  </r>
  <r>
    <s v="id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s v="id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s v="id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"/>
    <x v="1"/>
    <x v="6"/>
  </r>
  <r>
    <s v="id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10"/>
    <x v="1"/>
    <x v="6"/>
  </r>
  <r>
    <s v="id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4"/>
    <x v="1"/>
    <x v="6"/>
  </r>
  <r>
    <s v="id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8"/>
    <x v="1"/>
    <x v="6"/>
  </r>
  <r>
    <s v="id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2"/>
    <x v="1"/>
    <x v="6"/>
  </r>
  <r>
    <s v="id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s v="id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id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s v="id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s v="id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"/>
    <x v="1"/>
    <x v="6"/>
  </r>
  <r>
    <s v="id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s v="id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s v="id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8"/>
    <x v="1"/>
    <x v="6"/>
  </r>
  <r>
    <s v="id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"/>
    <x v="1"/>
    <x v="6"/>
  </r>
  <r>
    <s v="id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id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60"/>
    <x v="1"/>
    <x v="6"/>
  </r>
  <r>
    <s v="id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3"/>
    <x v="1"/>
    <x v="6"/>
  </r>
  <r>
    <s v="id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s v="id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"/>
    <x v="1"/>
    <x v="6"/>
  </r>
  <r>
    <s v="id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6"/>
    <x v="1"/>
    <x v="6"/>
  </r>
  <r>
    <s v="id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1"/>
    <x v="1"/>
    <x v="6"/>
  </r>
  <r>
    <s v="id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s v="id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s v="id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s v="id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s v="id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s v="id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s v="id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6"/>
    <x v="1"/>
    <x v="6"/>
  </r>
  <r>
    <s v="id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5"/>
    <x v="1"/>
    <x v="6"/>
  </r>
  <r>
    <s v="id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id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s v="id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id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s v="id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s v="id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3"/>
    <x v="1"/>
    <x v="6"/>
  </r>
  <r>
    <s v="id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3"/>
    <x v="1"/>
    <x v="6"/>
  </r>
  <r>
    <s v="id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"/>
    <x v="1"/>
    <x v="6"/>
  </r>
  <r>
    <s v="id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"/>
    <x v="1"/>
    <x v="6"/>
  </r>
  <r>
    <s v="id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3"/>
    <x v="1"/>
    <x v="6"/>
  </r>
  <r>
    <s v="id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4"/>
    <x v="1"/>
    <x v="6"/>
  </r>
  <r>
    <s v="id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id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s v="id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3"/>
    <x v="1"/>
    <x v="6"/>
  </r>
  <r>
    <s v="id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id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1"/>
    <x v="1"/>
    <x v="6"/>
  </r>
  <r>
    <s v="id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s v="id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id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7"/>
    <x v="1"/>
    <x v="6"/>
  </r>
  <r>
    <s v="id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id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s v="id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"/>
    <x v="1"/>
    <x v="6"/>
  </r>
  <r>
    <s v="id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s v="id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"/>
    <x v="1"/>
    <x v="6"/>
  </r>
  <r>
    <s v="id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"/>
    <x v="1"/>
    <x v="6"/>
  </r>
  <r>
    <s v="id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s v="id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"/>
    <x v="1"/>
    <x v="6"/>
  </r>
  <r>
    <s v="id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s v="id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s v="id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s v="id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s v="id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id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"/>
    <x v="1"/>
    <x v="6"/>
  </r>
  <r>
    <s v="id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s v="id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"/>
    <x v="1"/>
    <x v="6"/>
  </r>
  <r>
    <s v="id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8"/>
    <x v="1"/>
    <x v="6"/>
  </r>
  <r>
    <s v="id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3"/>
    <x v="1"/>
    <x v="6"/>
  </r>
  <r>
    <s v="id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s v="id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s v="id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id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7"/>
    <x v="1"/>
    <x v="6"/>
  </r>
  <r>
    <s v="id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s v="id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id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2"/>
    <x v="1"/>
    <x v="6"/>
  </r>
  <r>
    <s v="id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"/>
    <x v="1"/>
    <x v="6"/>
  </r>
  <r>
    <s v="id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"/>
    <x v="1"/>
    <x v="6"/>
  </r>
  <r>
    <s v="id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4"/>
    <x v="1"/>
    <x v="6"/>
  </r>
  <r>
    <s v="id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6"/>
    <x v="1"/>
    <x v="6"/>
  </r>
  <r>
    <s v="id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s v="id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id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"/>
    <x v="1"/>
    <x v="6"/>
  </r>
  <r>
    <s v="id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s v="id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"/>
    <x v="1"/>
    <x v="6"/>
  </r>
  <r>
    <s v="id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7"/>
    <x v="1"/>
    <x v="6"/>
  </r>
  <r>
    <s v="id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s v="id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"/>
    <x v="1"/>
    <x v="6"/>
  </r>
  <r>
    <s v="id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5"/>
    <x v="1"/>
    <x v="6"/>
  </r>
  <r>
    <s v="id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"/>
    <x v="1"/>
    <x v="6"/>
  </r>
  <r>
    <s v="id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8"/>
    <x v="1"/>
    <x v="6"/>
  </r>
  <r>
    <s v="id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id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s v="id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9"/>
    <x v="1"/>
    <x v="6"/>
  </r>
  <r>
    <s v="id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s v="id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"/>
    <x v="1"/>
    <x v="6"/>
  </r>
  <r>
    <s v="id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id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3"/>
    <x v="1"/>
    <x v="6"/>
  </r>
  <r>
    <s v="id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id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s v="id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id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"/>
    <x v="1"/>
    <x v="6"/>
  </r>
  <r>
    <s v="id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"/>
    <x v="1"/>
    <x v="6"/>
  </r>
  <r>
    <s v="id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7"/>
    <x v="1"/>
    <x v="6"/>
  </r>
  <r>
    <s v="id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s v="id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s v="id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"/>
    <x v="1"/>
    <x v="6"/>
  </r>
  <r>
    <s v="id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id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s v="id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s v="id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1"/>
    <x v="1"/>
    <x v="6"/>
  </r>
  <r>
    <s v="id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6"/>
    <x v="1"/>
    <x v="6"/>
  </r>
  <r>
    <s v="id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s v="id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s v="id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"/>
    <x v="1"/>
    <x v="6"/>
  </r>
  <r>
    <s v="id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s v="id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s v="id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id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id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s v="id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id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id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3"/>
    <x v="1"/>
    <x v="6"/>
  </r>
  <r>
    <s v="id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7"/>
    <x v="1"/>
    <x v="6"/>
  </r>
  <r>
    <s v="id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6"/>
    <x v="1"/>
    <x v="6"/>
  </r>
  <r>
    <s v="id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"/>
    <x v="1"/>
    <x v="6"/>
  </r>
  <r>
    <s v="id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7"/>
    <x v="1"/>
    <x v="6"/>
  </r>
  <r>
    <s v="id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"/>
    <x v="1"/>
    <x v="6"/>
  </r>
  <r>
    <s v="id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s v="id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id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"/>
    <x v="1"/>
    <x v="6"/>
  </r>
  <r>
    <s v="id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6"/>
    <x v="1"/>
    <x v="6"/>
  </r>
  <r>
    <s v="id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s v="id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d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4"/>
    <x v="0"/>
    <s v="television"/>
    <x v="0"/>
    <d v="2015-07-23T03:00:00"/>
  </r>
  <r>
    <s v="id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"/>
    <x v="0"/>
    <s v="television"/>
    <x v="1"/>
    <d v="2017-03-02T14:24:43"/>
  </r>
  <r>
    <s v="id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s v="id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"/>
    <x v="0"/>
    <s v="television"/>
    <x v="3"/>
    <d v="2014-08-07T12:21:47"/>
  </r>
  <r>
    <s v="id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1"/>
    <x v="0"/>
    <s v="television"/>
    <x v="4"/>
    <d v="2015-12-19T20:01:19"/>
  </r>
  <r>
    <s v="id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"/>
    <x v="0"/>
    <s v="television"/>
    <x v="5"/>
    <d v="2016-07-29T05:35:00"/>
  </r>
  <r>
    <s v="id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7"/>
    <x v="0"/>
    <s v="television"/>
    <x v="6"/>
    <d v="2014-06-14T01:44:10"/>
  </r>
  <r>
    <s v="id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60"/>
    <x v="0"/>
    <s v="television"/>
    <x v="7"/>
    <d v="2016-07-05T01:07:47"/>
  </r>
  <r>
    <s v="id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2"/>
    <x v="0"/>
    <s v="television"/>
    <x v="8"/>
    <d v="2016-04-15T21:00:00"/>
  </r>
  <r>
    <s v="id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"/>
    <x v="0"/>
    <s v="television"/>
    <x v="9"/>
    <d v="2016-04-17T02:29:04"/>
  </r>
  <r>
    <s v="id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9"/>
    <x v="0"/>
    <s v="television"/>
    <x v="10"/>
    <d v="2014-06-25T01:37:59"/>
  </r>
  <r>
    <s v="id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"/>
    <x v="0"/>
    <s v="television"/>
    <x v="11"/>
    <d v="2016-08-22T03:00:00"/>
  </r>
  <r>
    <s v="id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60"/>
    <x v="0"/>
    <s v="television"/>
    <x v="12"/>
    <d v="2014-07-16T03:00:00"/>
  </r>
  <r>
    <s v="id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10"/>
    <x v="0"/>
    <s v="television"/>
    <x v="13"/>
    <d v="2016-06-23T20:27:00"/>
  </r>
  <r>
    <s v="id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8"/>
    <x v="0"/>
    <s v="television"/>
    <x v="14"/>
    <d v="2014-07-13T13:59:00"/>
  </r>
  <r>
    <s v="id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2"/>
    <x v="0"/>
    <s v="television"/>
    <x v="15"/>
    <d v="2015-09-27T20:14:00"/>
  </r>
  <r>
    <s v="id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2"/>
    <x v="0"/>
    <s v="television"/>
    <x v="16"/>
    <d v="2014-06-16T05:30:00"/>
  </r>
  <r>
    <s v="id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2"/>
    <x v="0"/>
    <s v="television"/>
    <x v="17"/>
    <d v="2014-11-04T18:33:42"/>
  </r>
  <r>
    <s v="id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"/>
    <x v="0"/>
    <s v="television"/>
    <x v="18"/>
    <d v="2014-09-17T13:00:56"/>
  </r>
  <r>
    <s v="id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"/>
    <x v="0"/>
    <s v="television"/>
    <x v="19"/>
    <d v="2015-07-20T19:35:34"/>
  </r>
  <r>
    <s v="id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"/>
    <x v="0"/>
    <s v="television"/>
    <x v="20"/>
    <d v="2015-09-13T18:11:52"/>
  </r>
  <r>
    <s v="id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200"/>
    <x v="0"/>
    <s v="television"/>
    <x v="21"/>
    <d v="2014-09-26T15:03:09"/>
  </r>
  <r>
    <s v="id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"/>
    <x v="0"/>
    <s v="television"/>
    <x v="22"/>
    <d v="2015-01-01T07:59:00"/>
  </r>
  <r>
    <s v="id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"/>
    <x v="0"/>
    <s v="television"/>
    <x v="23"/>
    <d v="2015-04-30T15:20:00"/>
  </r>
  <r>
    <s v="id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"/>
    <x v="0"/>
    <s v="television"/>
    <x v="24"/>
    <d v="2015-09-15T19:39:00"/>
  </r>
  <r>
    <s v="id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"/>
    <x v="0"/>
    <s v="television"/>
    <x v="25"/>
    <d v="2016-01-09T00:36:01"/>
  </r>
  <r>
    <s v="id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"/>
    <x v="0"/>
    <s v="television"/>
    <x v="26"/>
    <d v="2014-08-17T12:22:24"/>
  </r>
  <r>
    <s v="id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9"/>
    <x v="0"/>
    <s v="television"/>
    <x v="27"/>
    <d v="2014-11-16T04:57:13"/>
  </r>
  <r>
    <s v="id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70"/>
    <x v="0"/>
    <s v="television"/>
    <x v="28"/>
    <d v="2015-12-16T23:08:04"/>
  </r>
  <r>
    <s v="id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2"/>
    <x v="0"/>
    <s v="television"/>
    <x v="29"/>
    <d v="2014-07-22T16:09:28"/>
  </r>
  <r>
    <s v="id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"/>
    <x v="0"/>
    <s v="television"/>
    <x v="30"/>
    <d v="2014-08-21T07:01:55"/>
  </r>
  <r>
    <s v="id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s v="id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"/>
    <x v="0"/>
    <s v="television"/>
    <x v="32"/>
    <d v="2016-05-13T03:59:00"/>
  </r>
  <r>
    <s v="id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4"/>
    <x v="0"/>
    <s v="television"/>
    <x v="33"/>
    <d v="2015-11-08T16:51:41"/>
  </r>
  <r>
    <s v="id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50"/>
    <x v="0"/>
    <s v="television"/>
    <x v="34"/>
    <d v="2014-08-05T07:43:21"/>
  </r>
  <r>
    <s v="id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"/>
    <x v="0"/>
    <s v="television"/>
    <x v="35"/>
    <d v="2015-04-28T00:00:00"/>
  </r>
  <r>
    <s v="id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4"/>
    <x v="0"/>
    <s v="television"/>
    <x v="36"/>
    <d v="2015-04-04T06:22:05"/>
  </r>
  <r>
    <s v="id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60"/>
    <x v="0"/>
    <s v="television"/>
    <x v="37"/>
    <d v="2015-02-27T16:37:59"/>
  </r>
  <r>
    <s v="id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2"/>
    <x v="0"/>
    <s v="television"/>
    <x v="38"/>
    <d v="2013-05-11T01:22:24"/>
  </r>
  <r>
    <s v="id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1"/>
    <x v="0"/>
    <s v="television"/>
    <x v="39"/>
    <d v="2014-05-25T22:59:00"/>
  </r>
  <r>
    <s v="id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7"/>
    <x v="0"/>
    <s v="television"/>
    <x v="40"/>
    <d v="2014-06-19T04:00:00"/>
  </r>
  <r>
    <s v="id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"/>
    <x v="0"/>
    <s v="television"/>
    <x v="41"/>
    <d v="2014-10-05T13:39:14"/>
  </r>
  <r>
    <s v="id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8"/>
    <x v="0"/>
    <s v="television"/>
    <x v="42"/>
    <d v="2014-12-28T15:20:26"/>
  </r>
  <r>
    <s v="id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"/>
    <x v="0"/>
    <s v="television"/>
    <x v="43"/>
    <d v="2014-07-13T00:00:00"/>
  </r>
  <r>
    <s v="id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"/>
    <x v="0"/>
    <s v="television"/>
    <x v="44"/>
    <d v="2014-10-07T02:22:17"/>
  </r>
  <r>
    <s v="id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"/>
    <x v="0"/>
    <s v="television"/>
    <x v="45"/>
    <d v="2016-04-27T14:58:27"/>
  </r>
  <r>
    <s v="id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"/>
    <x v="0"/>
    <s v="television"/>
    <x v="46"/>
    <d v="2015-12-15T23:09:34"/>
  </r>
  <r>
    <s v="id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7"/>
    <x v="0"/>
    <s v="television"/>
    <x v="47"/>
    <d v="2014-12-19T20:40:07"/>
  </r>
  <r>
    <s v="id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7"/>
    <x v="0"/>
    <s v="television"/>
    <x v="48"/>
    <d v="2015-03-01T12:00:00"/>
  </r>
  <r>
    <s v="id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8"/>
    <x v="0"/>
    <s v="television"/>
    <x v="49"/>
    <d v="2015-10-24T04:14:05"/>
  </r>
  <r>
    <s v="id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"/>
    <x v="0"/>
    <s v="television"/>
    <x v="50"/>
    <d v="2015-01-30T17:00:00"/>
  </r>
  <r>
    <s v="id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"/>
    <x v="0"/>
    <s v="television"/>
    <x v="51"/>
    <d v="2015-08-10T22:17:17"/>
  </r>
  <r>
    <s v="id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"/>
    <x v="0"/>
    <s v="television"/>
    <x v="52"/>
    <d v="2014-07-17T16:50:46"/>
  </r>
  <r>
    <s v="id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"/>
    <x v="0"/>
    <s v="television"/>
    <x v="53"/>
    <d v="2014-04-04T22:00:00"/>
  </r>
  <r>
    <s v="id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"/>
    <x v="0"/>
    <s v="television"/>
    <x v="54"/>
    <d v="2015-12-25T17:07:01"/>
  </r>
  <r>
    <s v="id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9"/>
    <x v="0"/>
    <s v="television"/>
    <x v="55"/>
    <d v="2016-05-27T23:15:16"/>
  </r>
  <r>
    <s v="id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"/>
    <x v="0"/>
    <s v="television"/>
    <x v="56"/>
    <d v="2015-06-08T16:00:00"/>
  </r>
  <r>
    <s v="id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2"/>
    <x v="0"/>
    <s v="television"/>
    <x v="57"/>
    <d v="2015-04-25T19:59:22"/>
  </r>
  <r>
    <s v="id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"/>
    <x v="0"/>
    <s v="television"/>
    <x v="58"/>
    <d v="2014-11-19T18:52:52"/>
  </r>
  <r>
    <s v="id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7"/>
    <x v="0"/>
    <s v="television"/>
    <x v="59"/>
    <d v="2015-09-14T21:00:00"/>
  </r>
  <r>
    <s v="id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"/>
    <x v="0"/>
    <s v="shorts"/>
    <x v="60"/>
    <d v="2014-03-23T00:00:00"/>
  </r>
  <r>
    <s v="id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"/>
    <x v="0"/>
    <s v="shorts"/>
    <x v="61"/>
    <d v="2013-06-06T19:32:37"/>
  </r>
  <r>
    <s v="id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7"/>
    <x v="0"/>
    <s v="shorts"/>
    <x v="62"/>
    <d v="2013-03-03T19:11:18"/>
  </r>
  <r>
    <s v="id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"/>
    <x v="0"/>
    <s v="shorts"/>
    <x v="63"/>
    <d v="2013-12-28T04:59:00"/>
  </r>
  <r>
    <s v="id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7"/>
    <x v="0"/>
    <s v="shorts"/>
    <x v="64"/>
    <d v="2013-07-08T00:26:21"/>
  </r>
  <r>
    <s v="id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"/>
    <x v="0"/>
    <s v="shorts"/>
    <x v="65"/>
    <d v="2014-08-11T05:59:00"/>
  </r>
  <r>
    <s v="id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"/>
    <x v="0"/>
    <s v="shorts"/>
    <x v="66"/>
    <d v="2016-07-18T20:23:40"/>
  </r>
  <r>
    <s v="id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"/>
    <x v="0"/>
    <s v="shorts"/>
    <x v="67"/>
    <d v="2012-07-15T14:00:04"/>
  </r>
  <r>
    <s v="id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"/>
    <x v="0"/>
    <s v="shorts"/>
    <x v="68"/>
    <d v="2014-02-23T13:39:51"/>
  </r>
  <r>
    <s v="id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"/>
    <x v="0"/>
    <s v="shorts"/>
    <x v="69"/>
    <d v="2011-10-02T06:59:00"/>
  </r>
  <r>
    <s v="id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"/>
    <x v="0"/>
    <s v="shorts"/>
    <x v="70"/>
    <d v="2011-09-04T21:30:45"/>
  </r>
  <r>
    <s v="id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70"/>
    <x v="0"/>
    <s v="shorts"/>
    <x v="71"/>
    <d v="2012-05-28T06:30:57"/>
  </r>
  <r>
    <s v="id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"/>
    <x v="0"/>
    <s v="shorts"/>
    <x v="72"/>
    <d v="2012-11-15T00:00:00"/>
  </r>
  <r>
    <s v="id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s v="id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"/>
    <x v="0"/>
    <s v="shorts"/>
    <x v="74"/>
    <d v="2016-01-21T11:41:35"/>
  </r>
  <r>
    <s v="id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6"/>
    <x v="0"/>
    <s v="shorts"/>
    <x v="75"/>
    <d v="2013-04-23T05:01:12"/>
  </r>
  <r>
    <s v="id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1"/>
    <x v="0"/>
    <s v="shorts"/>
    <x v="76"/>
    <d v="2011-12-27T17:35:58"/>
  </r>
  <r>
    <s v="id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"/>
    <x v="0"/>
    <s v="shorts"/>
    <x v="77"/>
    <d v="2012-05-21T02:59:00"/>
  </r>
  <r>
    <s v="id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9"/>
    <x v="0"/>
    <s v="shorts"/>
    <x v="78"/>
    <d v="2016-09-01T17:32:01"/>
  </r>
  <r>
    <s v="id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"/>
    <x v="0"/>
    <s v="shorts"/>
    <x v="79"/>
    <d v="2014-04-25T18:38:13"/>
  </r>
  <r>
    <s v="id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4"/>
    <x v="0"/>
    <s v="shorts"/>
    <x v="80"/>
    <d v="2013-12-10T02:00:56"/>
  </r>
  <r>
    <s v="id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"/>
    <x v="0"/>
    <s v="shorts"/>
    <x v="81"/>
    <d v="2012-07-14T03:02:00"/>
  </r>
  <r>
    <s v="id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"/>
    <x v="0"/>
    <s v="shorts"/>
    <x v="82"/>
    <d v="2011-10-09T19:41:01"/>
  </r>
  <r>
    <s v="id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6"/>
    <x v="0"/>
    <s v="shorts"/>
    <x v="83"/>
    <d v="2015-02-22T11:30:00"/>
  </r>
  <r>
    <s v="id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"/>
    <x v="0"/>
    <s v="shorts"/>
    <x v="84"/>
    <d v="2011-05-15T18:11:26"/>
  </r>
  <r>
    <s v="id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2"/>
    <x v="0"/>
    <s v="shorts"/>
    <x v="85"/>
    <d v="2011-09-23T03:00:37"/>
  </r>
  <r>
    <s v="id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6"/>
    <x v="0"/>
    <s v="shorts"/>
    <x v="86"/>
    <d v="2015-12-27T14:20:45"/>
  </r>
  <r>
    <s v="id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5"/>
    <x v="0"/>
    <s v="shorts"/>
    <x v="87"/>
    <d v="2010-06-03T01:41:00"/>
  </r>
  <r>
    <s v="id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s v="id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"/>
    <x v="0"/>
    <s v="shorts"/>
    <x v="89"/>
    <d v="2013-06-02T18:03:12"/>
  </r>
  <r>
    <s v="id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"/>
    <x v="0"/>
    <s v="shorts"/>
    <x v="90"/>
    <d v="2011-07-12T07:08:19"/>
  </r>
  <r>
    <s v="id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"/>
    <x v="0"/>
    <s v="shorts"/>
    <x v="91"/>
    <d v="2011-05-17T09:39:24"/>
  </r>
  <r>
    <s v="id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"/>
    <x v="0"/>
    <s v="shorts"/>
    <x v="92"/>
    <d v="2017-02-01T08:00:00"/>
  </r>
  <r>
    <s v="id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4"/>
    <x v="0"/>
    <s v="shorts"/>
    <x v="93"/>
    <d v="2012-07-03T21:00:00"/>
  </r>
  <r>
    <s v="id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2"/>
    <x v="0"/>
    <s v="shorts"/>
    <x v="94"/>
    <d v="2014-04-07T17:13:42"/>
  </r>
  <r>
    <s v="id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2"/>
    <x v="0"/>
    <s v="shorts"/>
    <x v="95"/>
    <d v="2012-02-26T00:07:21"/>
  </r>
  <r>
    <s v="id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1"/>
    <x v="0"/>
    <s v="shorts"/>
    <x v="96"/>
    <d v="2010-08-01T03:00:00"/>
  </r>
  <r>
    <s v="id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"/>
    <x v="0"/>
    <s v="shorts"/>
    <x v="97"/>
    <d v="2011-07-12T03:14:42"/>
  </r>
  <r>
    <s v="id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7"/>
    <x v="0"/>
    <s v="shorts"/>
    <x v="98"/>
    <d v="2012-12-07T23:30:00"/>
  </r>
  <r>
    <s v="id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1"/>
    <x v="0"/>
    <s v="shorts"/>
    <x v="99"/>
    <d v="2014-01-22T21:39:59"/>
  </r>
  <r>
    <s v="id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"/>
    <x v="0"/>
    <s v="shorts"/>
    <x v="100"/>
    <d v="2012-11-04T19:04:46"/>
  </r>
  <r>
    <s v="id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s v="id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8"/>
    <x v="0"/>
    <s v="shorts"/>
    <x v="102"/>
    <d v="2010-12-23T03:08:53"/>
  </r>
  <r>
    <s v="id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8"/>
    <x v="0"/>
    <s v="shorts"/>
    <x v="103"/>
    <d v="2014-03-07T19:20:30"/>
  </r>
  <r>
    <s v="id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s v="id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"/>
    <x v="0"/>
    <s v="shorts"/>
    <x v="105"/>
    <d v="2016-05-14T00:00:00"/>
  </r>
  <r>
    <s v="id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"/>
    <x v="0"/>
    <s v="shorts"/>
    <x v="106"/>
    <d v="2012-04-02T18:38:21"/>
  </r>
  <r>
    <s v="id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"/>
    <x v="0"/>
    <s v="shorts"/>
    <x v="107"/>
    <d v="2011-04-24T23:34:47"/>
  </r>
  <r>
    <s v="id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9"/>
    <x v="0"/>
    <s v="shorts"/>
    <x v="108"/>
    <d v="2013-05-31T14:42:50"/>
  </r>
  <r>
    <s v="id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7"/>
    <x v="0"/>
    <s v="shorts"/>
    <x v="109"/>
    <d v="2011-02-26T00:37:10"/>
  </r>
  <r>
    <s v="id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"/>
    <x v="0"/>
    <s v="shorts"/>
    <x v="110"/>
    <d v="2013-11-14T05:59:00"/>
  </r>
  <r>
    <s v="id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"/>
    <x v="0"/>
    <s v="shorts"/>
    <x v="111"/>
    <d v="2015-05-31T07:59:47"/>
  </r>
  <r>
    <s v="id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"/>
    <x v="0"/>
    <s v="shorts"/>
    <x v="112"/>
    <d v="2014-04-13T02:00:00"/>
  </r>
  <r>
    <s v="id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"/>
    <x v="0"/>
    <s v="shorts"/>
    <x v="113"/>
    <d v="2011-08-06T15:00:00"/>
  </r>
  <r>
    <s v="id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9"/>
    <x v="0"/>
    <s v="shorts"/>
    <x v="114"/>
    <d v="2012-01-13T06:34:48"/>
  </r>
  <r>
    <s v="id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9"/>
    <x v="0"/>
    <s v="shorts"/>
    <x v="115"/>
    <d v="2012-02-04T17:44:04"/>
  </r>
  <r>
    <s v="id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70"/>
    <x v="0"/>
    <s v="shorts"/>
    <x v="116"/>
    <d v="2011-04-08T10:55:55"/>
  </r>
  <r>
    <s v="id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"/>
    <x v="0"/>
    <s v="shorts"/>
    <x v="117"/>
    <d v="2010-06-09T19:00:00"/>
  </r>
  <r>
    <s v="id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5"/>
    <x v="0"/>
    <s v="shorts"/>
    <x v="118"/>
    <d v="2011-07-29T01:17:16"/>
  </r>
  <r>
    <s v="id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2"/>
    <x v="0"/>
    <s v="shorts"/>
    <x v="119"/>
    <d v="2011-08-13T23:00:00"/>
  </r>
  <r>
    <s v="id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s v="id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s v="id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s v="id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22:00:00"/>
  </r>
  <r>
    <s v="id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s v="id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2"/>
    <x v="0"/>
    <s v="science fiction"/>
    <x v="125"/>
    <d v="2017-02-03T23:51:20"/>
  </r>
  <r>
    <s v="id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7"/>
    <x v="0"/>
    <s v="science fiction"/>
    <x v="126"/>
    <d v="2015-06-11T02:00:00"/>
  </r>
  <r>
    <s v="id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8"/>
    <x v="0"/>
    <s v="science fiction"/>
    <x v="127"/>
    <d v="2015-04-03T13:59:01"/>
  </r>
  <r>
    <s v="id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"/>
    <x v="0"/>
    <s v="science fiction"/>
    <x v="128"/>
    <d v="2016-10-20T05:28:13"/>
  </r>
  <r>
    <s v="id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s v="id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s v="id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s v="id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5"/>
    <x v="0"/>
    <s v="science fiction"/>
    <x v="132"/>
    <d v="2014-11-07T20:30:07"/>
  </r>
  <r>
    <s v="id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s v="id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s v="id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1"/>
    <x v="0"/>
    <s v="science fiction"/>
    <x v="135"/>
    <d v="2014-07-01T19:00:00"/>
  </r>
  <r>
    <s v="id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s v="id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s v="id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"/>
    <x v="0"/>
    <s v="science fiction"/>
    <x v="138"/>
    <d v="2015-08-01T04:59:00"/>
  </r>
  <r>
    <s v="id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s v="id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s v="id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"/>
    <x v="0"/>
    <s v="science fiction"/>
    <x v="141"/>
    <d v="2015-05-31T03:40:23"/>
  </r>
  <r>
    <s v="id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s v="id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s v="id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6"/>
    <x v="0"/>
    <s v="science fiction"/>
    <x v="144"/>
    <d v="2015-04-13T17:17:52"/>
  </r>
  <r>
    <s v="id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8"/>
    <x v="0"/>
    <s v="science fiction"/>
    <x v="145"/>
    <d v="2015-08-11T13:00:52"/>
  </r>
  <r>
    <s v="id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"/>
    <x v="0"/>
    <s v="science fiction"/>
    <x v="146"/>
    <d v="2017-01-18T00:23:18"/>
  </r>
  <r>
    <s v="id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s v="id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s v="id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"/>
    <x v="0"/>
    <s v="science fiction"/>
    <x v="149"/>
    <d v="2014-12-25T08:00:00"/>
  </r>
  <r>
    <s v="id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"/>
    <x v="0"/>
    <s v="science fiction"/>
    <x v="150"/>
    <d v="2015-05-26T03:53:02"/>
  </r>
  <r>
    <s v="id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s v="id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s v="id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6"/>
    <x v="0"/>
    <s v="science fiction"/>
    <x v="153"/>
    <d v="2014-12-02T15:04:04"/>
  </r>
  <r>
    <s v="id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"/>
    <x v="0"/>
    <s v="science fiction"/>
    <x v="154"/>
    <d v="2015-06-03T13:08:15"/>
  </r>
  <r>
    <s v="id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13:25:35"/>
  </r>
  <r>
    <s v="id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s v="id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s v="id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s v="id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s v="id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s v="id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s v="id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4"/>
    <x v="0"/>
    <s v="drama"/>
    <x v="162"/>
    <d v="2014-08-16T23:42:00"/>
  </r>
  <r>
    <s v="id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s v="id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"/>
    <x v="0"/>
    <s v="drama"/>
    <x v="164"/>
    <d v="2014-09-19T18:18:21"/>
  </r>
  <r>
    <s v="id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s v="id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s v="id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22:15:35"/>
  </r>
  <r>
    <s v="id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"/>
    <x v="0"/>
    <s v="drama"/>
    <x v="168"/>
    <d v="2015-03-19T19:02:50"/>
  </r>
  <r>
    <s v="id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s v="id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3"/>
    <x v="0"/>
    <s v="drama"/>
    <x v="170"/>
    <d v="2015-08-30T05:28:00"/>
  </r>
  <r>
    <s v="id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s v="id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s v="id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s v="id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s v="id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50"/>
    <x v="0"/>
    <s v="drama"/>
    <x v="175"/>
    <d v="2014-08-29T18:40:11"/>
  </r>
  <r>
    <s v="id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s v="id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6"/>
    <x v="0"/>
    <s v="drama"/>
    <x v="177"/>
    <d v="2015-03-24T00:08:46"/>
  </r>
  <r>
    <s v="id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s v="id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s v="id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1"/>
    <x v="0"/>
    <s v="drama"/>
    <x v="180"/>
    <d v="2015-04-13T19:00:00"/>
  </r>
  <r>
    <s v="id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1"/>
    <x v="0"/>
    <s v="drama"/>
    <x v="181"/>
    <d v="2015-06-22T17:48:15"/>
  </r>
  <r>
    <s v="id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s v="id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4"/>
    <x v="0"/>
    <s v="drama"/>
    <x v="183"/>
    <d v="2014-11-26T20:26:50"/>
  </r>
  <r>
    <s v="id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6"/>
    <x v="0"/>
    <s v="drama"/>
    <x v="184"/>
    <d v="2014-09-01T03:59:00"/>
  </r>
  <r>
    <s v="id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s v="id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s v="id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s v="id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s v="id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s v="id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s v="id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"/>
    <x v="0"/>
    <s v="drama"/>
    <x v="191"/>
    <d v="2015-10-02T10:35:38"/>
  </r>
  <r>
    <s v="id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9:00:32"/>
  </r>
  <r>
    <s v="id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s v="id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s v="id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s v="id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"/>
    <x v="0"/>
    <s v="drama"/>
    <x v="196"/>
    <d v="2015-10-10T21:00:00"/>
  </r>
  <r>
    <s v="id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3"/>
    <x v="0"/>
    <s v="drama"/>
    <x v="197"/>
    <d v="2017-02-17T21:00:00"/>
  </r>
  <r>
    <s v="id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7"/>
    <x v="0"/>
    <s v="drama"/>
    <x v="198"/>
    <d v="2014-10-05T09:12:02"/>
  </r>
  <r>
    <s v="id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s v="id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"/>
    <x v="0"/>
    <s v="drama"/>
    <x v="200"/>
    <d v="2014-09-15T02:00:03"/>
  </r>
  <r>
    <s v="id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"/>
    <x v="0"/>
    <s v="drama"/>
    <x v="201"/>
    <d v="2015-02-08T19:38:49"/>
  </r>
  <r>
    <s v="id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s v="id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"/>
    <x v="0"/>
    <s v="drama"/>
    <x v="203"/>
    <d v="2015-01-29T20:21:04"/>
  </r>
  <r>
    <s v="id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8"/>
    <x v="0"/>
    <s v="drama"/>
    <x v="204"/>
    <d v="2016-08-04T14:00:03"/>
  </r>
  <r>
    <s v="id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"/>
    <x v="0"/>
    <s v="drama"/>
    <x v="205"/>
    <d v="2015-10-06T15:10:22"/>
  </r>
  <r>
    <s v="id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s v="id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4"/>
    <x v="0"/>
    <s v="drama"/>
    <x v="207"/>
    <d v="2015-01-04T04:43:58"/>
  </r>
  <r>
    <s v="id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s v="id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s v="id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2"/>
    <x v="0"/>
    <s v="drama"/>
    <x v="210"/>
    <d v="2015-10-01T05:00:00"/>
  </r>
  <r>
    <s v="id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6"/>
    <x v="0"/>
    <s v="drama"/>
    <x v="211"/>
    <d v="2015-09-19T03:50:17"/>
  </r>
  <r>
    <s v="id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s v="id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s v="id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s v="id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s v="id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2"/>
    <x v="0"/>
    <s v="drama"/>
    <x v="216"/>
    <d v="2015-04-22T22:00:37"/>
  </r>
  <r>
    <s v="id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"/>
    <x v="0"/>
    <s v="drama"/>
    <x v="217"/>
    <d v="2014-12-28T15:22:29"/>
  </r>
  <r>
    <s v="id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s v="id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6"/>
    <x v="0"/>
    <s v="drama"/>
    <x v="219"/>
    <d v="2016-04-01T06:59:00"/>
  </r>
  <r>
    <s v="id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s v="id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s v="id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s v="id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s v="id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s v="id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s v="id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s v="id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s v="id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s v="id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s v="id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s v="id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s v="id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6"/>
    <x v="0"/>
    <s v="drama"/>
    <x v="232"/>
    <d v="2015-02-27T19:49:06"/>
  </r>
  <r>
    <s v="id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s v="id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"/>
    <x v="0"/>
    <s v="drama"/>
    <x v="234"/>
    <d v="2015-06-21T00:50:59"/>
  </r>
  <r>
    <s v="id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s v="id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s v="id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s v="id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s v="id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s v="id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8"/>
    <x v="0"/>
    <s v="documentary"/>
    <x v="240"/>
    <d v="2013-05-05T17:00:11"/>
  </r>
  <r>
    <s v="id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"/>
    <x v="0"/>
    <s v="documentary"/>
    <x v="241"/>
    <d v="2014-12-21T16:45:04"/>
  </r>
  <r>
    <s v="id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"/>
    <x v="0"/>
    <s v="documentary"/>
    <x v="242"/>
    <d v="2011-12-20T11:49:50"/>
  </r>
  <r>
    <s v="id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"/>
    <x v="0"/>
    <s v="documentary"/>
    <x v="243"/>
    <d v="2014-02-22T01:08:24"/>
  </r>
  <r>
    <s v="id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"/>
    <x v="0"/>
    <s v="documentary"/>
    <x v="244"/>
    <d v="2010-03-16T07:06:00"/>
  </r>
  <r>
    <s v="id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"/>
    <x v="0"/>
    <s v="documentary"/>
    <x v="245"/>
    <d v="2012-08-16T01:16:25"/>
  </r>
  <r>
    <s v="id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"/>
    <x v="0"/>
    <s v="documentary"/>
    <x v="246"/>
    <d v="2010-12-18T09:43:25"/>
  </r>
  <r>
    <s v="id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"/>
    <x v="0"/>
    <s v="documentary"/>
    <x v="247"/>
    <d v="2010-10-16T03:39:00"/>
  </r>
  <r>
    <s v="id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90"/>
    <x v="0"/>
    <s v="documentary"/>
    <x v="248"/>
    <d v="2012-01-07T18:35:09"/>
  </r>
  <r>
    <s v="id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"/>
    <x v="0"/>
    <s v="documentary"/>
    <x v="249"/>
    <d v="2010-08-22T17:40:00"/>
  </r>
  <r>
    <s v="id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"/>
    <x v="0"/>
    <s v="documentary"/>
    <x v="250"/>
    <d v="2013-06-06T13:34:51"/>
  </r>
  <r>
    <s v="id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"/>
    <x v="0"/>
    <s v="documentary"/>
    <x v="251"/>
    <d v="2012-05-16T19:00:00"/>
  </r>
  <r>
    <s v="id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"/>
    <x v="0"/>
    <s v="documentary"/>
    <x v="252"/>
    <d v="2010-06-01T03:59:00"/>
  </r>
  <r>
    <s v="id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6"/>
    <x v="0"/>
    <s v="documentary"/>
    <x v="253"/>
    <d v="2012-02-15T15:37:15"/>
  </r>
  <r>
    <s v="id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"/>
    <x v="0"/>
    <s v="documentary"/>
    <x v="254"/>
    <d v="2015-10-17T02:00:00"/>
  </r>
  <r>
    <s v="id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"/>
    <x v="0"/>
    <s v="documentary"/>
    <x v="255"/>
    <d v="2011-03-16T11:38:02"/>
  </r>
  <r>
    <s v="id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6"/>
    <x v="0"/>
    <s v="documentary"/>
    <x v="256"/>
    <d v="2013-03-16T18:27:47"/>
  </r>
  <r>
    <s v="id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7"/>
    <x v="0"/>
    <s v="documentary"/>
    <x v="257"/>
    <d v="2016-05-19T15:02:42"/>
  </r>
  <r>
    <s v="id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"/>
    <x v="0"/>
    <s v="documentary"/>
    <x v="258"/>
    <d v="2011-06-18T01:14:26"/>
  </r>
  <r>
    <s v="id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"/>
    <x v="0"/>
    <s v="documentary"/>
    <x v="259"/>
    <d v="2015-04-08T17:42:49"/>
  </r>
  <r>
    <s v="id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1"/>
    <x v="0"/>
    <s v="documentary"/>
    <x v="260"/>
    <d v="2010-07-17T09:59:00"/>
  </r>
  <r>
    <s v="id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8"/>
    <x v="0"/>
    <s v="documentary"/>
    <x v="261"/>
    <d v="2012-06-07T14:55:00"/>
  </r>
  <r>
    <s v="id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"/>
    <x v="0"/>
    <s v="documentary"/>
    <x v="262"/>
    <d v="2011-02-26T05:57:08"/>
  </r>
  <r>
    <s v="id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1"/>
    <x v="0"/>
    <s v="documentary"/>
    <x v="263"/>
    <d v="2012-09-27T22:54:54"/>
  </r>
  <r>
    <s v="id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5"/>
    <x v="0"/>
    <s v="documentary"/>
    <x v="264"/>
    <d v="2012-05-11T14:53:15"/>
  </r>
  <r>
    <s v="id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6"/>
    <x v="0"/>
    <s v="documentary"/>
    <x v="265"/>
    <d v="2010-05-10T20:16:00"/>
  </r>
  <r>
    <s v="id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"/>
    <x v="0"/>
    <s v="documentary"/>
    <x v="266"/>
    <d v="2010-04-23T03:51:00"/>
  </r>
  <r>
    <s v="id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9"/>
    <x v="0"/>
    <s v="documentary"/>
    <x v="267"/>
    <d v="2014-06-25T10:51:39"/>
  </r>
  <r>
    <s v="id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"/>
    <x v="0"/>
    <s v="documentary"/>
    <x v="268"/>
    <d v="2011-11-07T04:39:38"/>
  </r>
  <r>
    <s v="id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"/>
    <x v="0"/>
    <s v="documentary"/>
    <x v="269"/>
    <d v="2017-02-22T04:43:42"/>
  </r>
  <r>
    <s v="id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8"/>
    <x v="0"/>
    <s v="documentary"/>
    <x v="270"/>
    <d v="2011-05-25T04:00:00"/>
  </r>
  <r>
    <s v="id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"/>
    <x v="0"/>
    <s v="documentary"/>
    <x v="271"/>
    <d v="2014-01-02T08:00:00"/>
  </r>
  <r>
    <s v="id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2"/>
    <x v="0"/>
    <s v="documentary"/>
    <x v="272"/>
    <d v="2010-04-28T18:49:00"/>
  </r>
  <r>
    <s v="id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6"/>
    <x v="0"/>
    <s v="documentary"/>
    <x v="273"/>
    <d v="2011-07-03T11:57:46"/>
  </r>
  <r>
    <s v="id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"/>
    <x v="0"/>
    <s v="documentary"/>
    <x v="274"/>
    <d v="2012-04-05T06:59:00"/>
  </r>
  <r>
    <s v="id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"/>
    <x v="0"/>
    <s v="documentary"/>
    <x v="275"/>
    <d v="2012-11-10T01:46:06"/>
  </r>
  <r>
    <s v="id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"/>
    <x v="0"/>
    <s v="documentary"/>
    <x v="276"/>
    <d v="2012-04-28T00:57:54"/>
  </r>
  <r>
    <s v="id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"/>
    <x v="0"/>
    <s v="documentary"/>
    <x v="277"/>
    <d v="2015-05-23T21:23:39"/>
  </r>
  <r>
    <s v="id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8"/>
    <x v="0"/>
    <s v="documentary"/>
    <x v="278"/>
    <d v="2012-10-12T00:58:59"/>
  </r>
  <r>
    <s v="id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8"/>
    <x v="0"/>
    <s v="documentary"/>
    <x v="279"/>
    <d v="2017-02-27T02:01:00"/>
  </r>
  <r>
    <s v="id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5"/>
    <x v="0"/>
    <s v="documentary"/>
    <x v="280"/>
    <d v="2014-05-30T14:10:35"/>
  </r>
  <r>
    <s v="id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4"/>
    <x v="0"/>
    <s v="documentary"/>
    <x v="281"/>
    <d v="2009-08-10T19:26:00"/>
  </r>
  <r>
    <s v="id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"/>
    <x v="0"/>
    <s v="documentary"/>
    <x v="282"/>
    <d v="2010-02-22T22:00:00"/>
  </r>
  <r>
    <s v="id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2"/>
    <x v="0"/>
    <s v="documentary"/>
    <x v="283"/>
    <d v="2011-06-01T04:59:00"/>
  </r>
  <r>
    <s v="id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"/>
    <x v="0"/>
    <s v="documentary"/>
    <x v="284"/>
    <d v="2012-01-21T17:43:00"/>
  </r>
  <r>
    <s v="id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7"/>
    <x v="0"/>
    <s v="documentary"/>
    <x v="285"/>
    <d v="2013-09-19T18:08:48"/>
  </r>
  <r>
    <s v="id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"/>
    <x v="0"/>
    <s v="documentary"/>
    <x v="286"/>
    <d v="2013-03-25T18:35:24"/>
  </r>
  <r>
    <s v="id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"/>
    <x v="0"/>
    <s v="documentary"/>
    <x v="287"/>
    <d v="2012-11-02T04:00:00"/>
  </r>
  <r>
    <s v="id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"/>
    <x v="0"/>
    <s v="documentary"/>
    <x v="288"/>
    <d v="2012-06-26T04:03:13"/>
  </r>
  <r>
    <s v="id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8"/>
    <x v="0"/>
    <s v="documentary"/>
    <x v="289"/>
    <d v="2013-11-02T10:57:14"/>
  </r>
  <r>
    <s v="id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9"/>
    <x v="0"/>
    <s v="documentary"/>
    <x v="290"/>
    <d v="2011-02-02T07:59:00"/>
  </r>
  <r>
    <s v="id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7"/>
    <x v="0"/>
    <s v="documentary"/>
    <x v="291"/>
    <d v="2013-05-01T00:01:00"/>
  </r>
  <r>
    <s v="id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"/>
    <x v="0"/>
    <s v="documentary"/>
    <x v="292"/>
    <d v="2011-10-29T03:59:00"/>
  </r>
  <r>
    <s v="id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"/>
    <x v="0"/>
    <s v="documentary"/>
    <x v="293"/>
    <d v="2014-04-20T16:01:54"/>
  </r>
  <r>
    <s v="id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s v="id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"/>
    <x v="0"/>
    <s v="documentary"/>
    <x v="295"/>
    <d v="2013-11-01T00:00:00"/>
  </r>
  <r>
    <s v="id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"/>
    <x v="0"/>
    <s v="documentary"/>
    <x v="296"/>
    <d v="2012-09-07T11:24:43"/>
  </r>
  <r>
    <s v="id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2"/>
    <x v="0"/>
    <s v="documentary"/>
    <x v="297"/>
    <d v="2015-05-01T03:59:00"/>
  </r>
  <r>
    <s v="id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"/>
    <x v="0"/>
    <s v="documentary"/>
    <x v="298"/>
    <d v="2014-05-09T21:00:00"/>
  </r>
  <r>
    <s v="id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"/>
    <x v="0"/>
    <s v="documentary"/>
    <x v="299"/>
    <d v="2010-11-17T06:24:20"/>
  </r>
  <r>
    <s v="id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"/>
    <x v="0"/>
    <s v="documentary"/>
    <x v="300"/>
    <d v="2011-04-24T23:02:18"/>
  </r>
  <r>
    <s v="id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"/>
    <x v="0"/>
    <s v="documentary"/>
    <x v="301"/>
    <d v="2013-03-19T16:42:15"/>
  </r>
  <r>
    <s v="id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"/>
    <x v="0"/>
    <s v="documentary"/>
    <x v="302"/>
    <d v="2012-02-24T20:33:58"/>
  </r>
  <r>
    <s v="id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"/>
    <x v="0"/>
    <s v="documentary"/>
    <x v="303"/>
    <d v="2012-06-02T01:42:26"/>
  </r>
  <r>
    <s v="id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"/>
    <x v="0"/>
    <s v="documentary"/>
    <x v="304"/>
    <d v="2012-09-01T02:00:00"/>
  </r>
  <r>
    <s v="id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2"/>
    <x v="0"/>
    <s v="documentary"/>
    <x v="305"/>
    <d v="2012-03-10T15:07:29"/>
  </r>
  <r>
    <s v="id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7"/>
    <x v="0"/>
    <s v="documentary"/>
    <x v="306"/>
    <d v="2013-03-20T19:05:33"/>
  </r>
  <r>
    <s v="id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3"/>
    <x v="0"/>
    <s v="documentary"/>
    <x v="307"/>
    <d v="2013-02-07T22:40:01"/>
  </r>
  <r>
    <s v="id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3"/>
    <x v="0"/>
    <s v="documentary"/>
    <x v="308"/>
    <d v="2011-03-10T16:40:10"/>
  </r>
  <r>
    <s v="id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90"/>
    <x v="0"/>
    <s v="documentary"/>
    <x v="309"/>
    <d v="2012-09-03T18:02:14"/>
  </r>
  <r>
    <s v="id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9"/>
    <x v="0"/>
    <s v="documentary"/>
    <x v="310"/>
    <d v="2011-10-20T02:00:00"/>
  </r>
  <r>
    <s v="id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9"/>
    <x v="0"/>
    <s v="documentary"/>
    <x v="311"/>
    <d v="2012-01-01T07:59:00"/>
  </r>
  <r>
    <s v="id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"/>
    <x v="0"/>
    <s v="documentary"/>
    <x v="312"/>
    <d v="2013-04-14T21:03:52"/>
  </r>
  <r>
    <s v="id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"/>
    <x v="0"/>
    <s v="documentary"/>
    <x v="313"/>
    <d v="2010-08-11T15:59:00"/>
  </r>
  <r>
    <s v="id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"/>
    <x v="0"/>
    <s v="documentary"/>
    <x v="314"/>
    <d v="2013-03-01T19:59:48"/>
  </r>
  <r>
    <s v="id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1"/>
    <x v="0"/>
    <s v="documentary"/>
    <x v="315"/>
    <d v="2012-08-22T18:32:14"/>
  </r>
  <r>
    <s v="id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"/>
    <x v="0"/>
    <s v="documentary"/>
    <x v="316"/>
    <d v="2014-12-11T04:59:00"/>
  </r>
  <r>
    <s v="id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6"/>
    <x v="0"/>
    <s v="documentary"/>
    <x v="317"/>
    <d v="2013-12-11T16:14:43"/>
  </r>
  <r>
    <s v="id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50"/>
    <x v="0"/>
    <s v="documentary"/>
    <x v="318"/>
    <d v="2013-03-26T23:55:51"/>
  </r>
  <r>
    <s v="id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"/>
    <x v="0"/>
    <s v="documentary"/>
    <x v="319"/>
    <d v="2010-02-02T07:59:00"/>
  </r>
  <r>
    <s v="id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5"/>
    <x v="0"/>
    <s v="documentary"/>
    <x v="320"/>
    <d v="2015-12-22T23:00:00"/>
  </r>
  <r>
    <s v="id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7"/>
    <x v="0"/>
    <s v="documentary"/>
    <x v="321"/>
    <d v="2016-11-08T11:43:06"/>
  </r>
  <r>
    <s v="id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"/>
    <x v="0"/>
    <s v="documentary"/>
    <x v="322"/>
    <d v="2016-05-13T13:40:48"/>
  </r>
  <r>
    <s v="id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5"/>
    <x v="0"/>
    <s v="documentary"/>
    <x v="323"/>
    <d v="2016-12-21T07:59:00"/>
  </r>
  <r>
    <s v="id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"/>
    <x v="0"/>
    <s v="documentary"/>
    <x v="324"/>
    <d v="2015-08-01T15:01:48"/>
  </r>
  <r>
    <s v="id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1"/>
    <x v="0"/>
    <s v="documentary"/>
    <x v="325"/>
    <d v="2016-12-20T04:30:33"/>
  </r>
  <r>
    <s v="id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"/>
    <x v="0"/>
    <s v="documentary"/>
    <x v="326"/>
    <d v="2017-03-14T22:57:00"/>
  </r>
  <r>
    <s v="id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"/>
    <x v="0"/>
    <s v="documentary"/>
    <x v="327"/>
    <d v="2015-03-22T08:00:00"/>
  </r>
  <r>
    <s v="id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"/>
    <x v="0"/>
    <s v="documentary"/>
    <x v="328"/>
    <d v="2015-11-01T04:00:00"/>
  </r>
  <r>
    <s v="id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"/>
    <x v="0"/>
    <s v="documentary"/>
    <x v="329"/>
    <d v="2015-11-07T04:00:00"/>
  </r>
  <r>
    <s v="id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5"/>
    <x v="0"/>
    <s v="documentary"/>
    <x v="330"/>
    <d v="2013-05-17T03:59:00"/>
  </r>
  <r>
    <s v="id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"/>
    <x v="0"/>
    <s v="documentary"/>
    <x v="331"/>
    <d v="2016-06-17T13:57:14"/>
  </r>
  <r>
    <s v="id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4"/>
    <x v="0"/>
    <s v="documentary"/>
    <x v="332"/>
    <d v="2015-10-28T08:00:00"/>
  </r>
  <r>
    <s v="id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"/>
    <x v="0"/>
    <s v="documentary"/>
    <x v="333"/>
    <d v="2016-04-07T14:16:31"/>
  </r>
  <r>
    <s v="id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7"/>
    <x v="0"/>
    <s v="documentary"/>
    <x v="334"/>
    <d v="2015-05-15T19:00:00"/>
  </r>
  <r>
    <s v="id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"/>
    <x v="0"/>
    <s v="documentary"/>
    <x v="335"/>
    <d v="2015-05-08T22:00:00"/>
  </r>
  <r>
    <s v="id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"/>
    <x v="0"/>
    <s v="documentary"/>
    <x v="336"/>
    <d v="2015-11-13T15:18:38"/>
  </r>
  <r>
    <s v="id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8"/>
    <x v="0"/>
    <s v="documentary"/>
    <x v="337"/>
    <d v="2015-03-14T02:05:08"/>
  </r>
  <r>
    <s v="id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s v="id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3"/>
    <x v="0"/>
    <s v="documentary"/>
    <x v="339"/>
    <d v="2015-04-29T18:14:28"/>
  </r>
  <r>
    <s v="id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"/>
    <x v="0"/>
    <s v="documentary"/>
    <x v="340"/>
    <d v="2017-03-08T21:00:00"/>
  </r>
  <r>
    <s v="id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8"/>
    <x v="0"/>
    <s v="documentary"/>
    <x v="341"/>
    <d v="2014-10-01T03:59:00"/>
  </r>
  <r>
    <s v="id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70"/>
    <x v="0"/>
    <s v="documentary"/>
    <x v="342"/>
    <d v="2016-04-29T18:44:25"/>
  </r>
  <r>
    <s v="id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"/>
    <x v="0"/>
    <s v="documentary"/>
    <x v="343"/>
    <d v="2014-11-14T03:00:00"/>
  </r>
  <r>
    <s v="id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20"/>
    <x v="0"/>
    <s v="documentary"/>
    <x v="344"/>
    <d v="2015-06-01T02:20:00"/>
  </r>
  <r>
    <s v="id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100"/>
    <x v="0"/>
    <s v="documentary"/>
    <x v="345"/>
    <d v="2015-05-20T22:39:50"/>
  </r>
  <r>
    <s v="id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1"/>
    <x v="0"/>
    <s v="documentary"/>
    <x v="346"/>
    <d v="2015-10-14T12:00:21"/>
  </r>
  <r>
    <s v="id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8"/>
    <x v="0"/>
    <s v="documentary"/>
    <x v="347"/>
    <d v="2015-11-14T12:53:29"/>
  </r>
  <r>
    <s v="id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7"/>
    <x v="0"/>
    <s v="documentary"/>
    <x v="348"/>
    <d v="2015-08-21T14:05:16"/>
  </r>
  <r>
    <s v="id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2"/>
    <x v="0"/>
    <s v="documentary"/>
    <x v="349"/>
    <d v="2017-02-24T11:58:28"/>
  </r>
  <r>
    <s v="id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30"/>
    <x v="0"/>
    <s v="documentary"/>
    <x v="350"/>
    <d v="2016-09-11T03:59:00"/>
  </r>
  <r>
    <s v="id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5"/>
    <x v="0"/>
    <s v="documentary"/>
    <x v="351"/>
    <d v="2016-04-07T22:09:14"/>
  </r>
  <r>
    <s v="id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1"/>
    <x v="0"/>
    <s v="documentary"/>
    <x v="352"/>
    <d v="2014-10-08T04:01:08"/>
  </r>
  <r>
    <s v="id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4"/>
    <x v="0"/>
    <s v="documentary"/>
    <x v="353"/>
    <d v="2015-11-19T20:00:19"/>
  </r>
  <r>
    <s v="id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"/>
    <x v="0"/>
    <s v="documentary"/>
    <x v="354"/>
    <d v="2016-04-08T18:52:01"/>
  </r>
  <r>
    <s v="id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7"/>
    <x v="0"/>
    <s v="documentary"/>
    <x v="355"/>
    <d v="2014-12-01T08:03:14"/>
  </r>
  <r>
    <s v="id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"/>
    <x v="0"/>
    <s v="documentary"/>
    <x v="356"/>
    <d v="2016-03-16T18:16:33"/>
  </r>
  <r>
    <s v="id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"/>
    <x v="0"/>
    <s v="documentary"/>
    <x v="357"/>
    <d v="2015-04-24T05:19:57"/>
  </r>
  <r>
    <s v="id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"/>
    <x v="0"/>
    <s v="documentary"/>
    <x v="358"/>
    <d v="2016-06-15T15:00:00"/>
  </r>
  <r>
    <s v="id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"/>
    <x v="0"/>
    <s v="documentary"/>
    <x v="359"/>
    <d v="2014-11-14T05:12:00"/>
  </r>
  <r>
    <s v="id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40"/>
    <x v="0"/>
    <s v="documentary"/>
    <x v="360"/>
    <d v="2015-07-23T03:11:00"/>
  </r>
  <r>
    <s v="id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10"/>
    <x v="0"/>
    <s v="documentary"/>
    <x v="361"/>
    <d v="2014-11-23T01:01:46"/>
  </r>
  <r>
    <s v="id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40"/>
    <x v="0"/>
    <s v="documentary"/>
    <x v="362"/>
    <d v="2014-08-08T00:00:00"/>
  </r>
  <r>
    <s v="id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8"/>
    <x v="0"/>
    <s v="documentary"/>
    <x v="363"/>
    <d v="2010-05-02T19:22:00"/>
  </r>
  <r>
    <s v="id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"/>
    <x v="0"/>
    <s v="documentary"/>
    <x v="364"/>
    <d v="2014-06-21T03:59:00"/>
  </r>
  <r>
    <s v="id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40"/>
    <x v="0"/>
    <s v="documentary"/>
    <x v="365"/>
    <d v="2014-02-28T14:33:19"/>
  </r>
  <r>
    <s v="id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"/>
    <x v="0"/>
    <s v="documentary"/>
    <x v="366"/>
    <d v="2012-05-20T19:01:58"/>
  </r>
  <r>
    <s v="id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7"/>
    <x v="0"/>
    <s v="documentary"/>
    <x v="367"/>
    <d v="2013-05-01T04:59:00"/>
  </r>
  <r>
    <s v="id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2"/>
    <x v="0"/>
    <s v="documentary"/>
    <x v="368"/>
    <d v="2015-03-15T13:32:02"/>
  </r>
  <r>
    <s v="id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3"/>
    <x v="0"/>
    <s v="documentary"/>
    <x v="369"/>
    <d v="2012-01-15T13:14:29"/>
  </r>
  <r>
    <s v="id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"/>
    <x v="0"/>
    <s v="documentary"/>
    <x v="370"/>
    <d v="2017-01-06T19:05:00"/>
  </r>
  <r>
    <s v="id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"/>
    <x v="0"/>
    <s v="documentary"/>
    <x v="371"/>
    <d v="2013-02-01T18:25:39"/>
  </r>
  <r>
    <s v="id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2"/>
    <x v="0"/>
    <s v="documentary"/>
    <x v="372"/>
    <d v="2016-04-05T16:00:00"/>
  </r>
  <r>
    <s v="id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90"/>
    <x v="0"/>
    <s v="documentary"/>
    <x v="373"/>
    <d v="2012-07-18T21:53:18"/>
  </r>
  <r>
    <s v="id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"/>
    <x v="0"/>
    <s v="documentary"/>
    <x v="374"/>
    <d v="2011-09-16T21:20:31"/>
  </r>
  <r>
    <s v="id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3"/>
    <x v="0"/>
    <s v="documentary"/>
    <x v="375"/>
    <d v="2014-03-01T17:18:00"/>
  </r>
  <r>
    <s v="id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"/>
    <x v="0"/>
    <s v="documentary"/>
    <x v="376"/>
    <d v="2016-08-25T10:51:56"/>
  </r>
  <r>
    <s v="id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"/>
    <x v="0"/>
    <s v="documentary"/>
    <x v="377"/>
    <d v="2015-11-14T07:01:00"/>
  </r>
  <r>
    <s v="id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"/>
    <x v="0"/>
    <s v="documentary"/>
    <x v="378"/>
    <d v="2016-01-25T23:52:00"/>
  </r>
  <r>
    <s v="id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7"/>
    <x v="0"/>
    <s v="documentary"/>
    <x v="379"/>
    <d v="2012-05-03T16:31:12"/>
  </r>
  <r>
    <s v="id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6"/>
    <x v="0"/>
    <s v="documentary"/>
    <x v="380"/>
    <d v="2016-01-23T17:16:32"/>
  </r>
  <r>
    <s v="id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"/>
    <x v="0"/>
    <s v="documentary"/>
    <x v="381"/>
    <d v="2012-07-30T05:00:00"/>
  </r>
  <r>
    <s v="id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70"/>
    <x v="0"/>
    <s v="documentary"/>
    <x v="382"/>
    <d v="2012-09-06T17:01:40"/>
  </r>
  <r>
    <s v="id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"/>
    <x v="0"/>
    <s v="documentary"/>
    <x v="383"/>
    <d v="2014-05-19T02:49:19"/>
  </r>
  <r>
    <s v="id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9"/>
    <x v="0"/>
    <s v="documentary"/>
    <x v="384"/>
    <d v="2015-01-06T18:45:47"/>
  </r>
  <r>
    <s v="id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2"/>
    <x v="0"/>
    <s v="documentary"/>
    <x v="385"/>
    <d v="2014-11-21T15:01:41"/>
  </r>
  <r>
    <s v="id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"/>
    <x v="0"/>
    <s v="documentary"/>
    <x v="386"/>
    <d v="2015-08-10T22:49:51"/>
  </r>
  <r>
    <s v="id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5"/>
    <x v="0"/>
    <s v="documentary"/>
    <x v="387"/>
    <d v="2015-08-15T06:00:00"/>
  </r>
  <r>
    <s v="id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9"/>
    <x v="0"/>
    <s v="documentary"/>
    <x v="388"/>
    <d v="2016-07-28T01:49:40"/>
  </r>
  <r>
    <s v="id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2"/>
    <x v="0"/>
    <s v="documentary"/>
    <x v="389"/>
    <d v="2014-03-07T22:59:00"/>
  </r>
  <r>
    <s v="id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"/>
    <x v="0"/>
    <s v="documentary"/>
    <x v="390"/>
    <d v="2015-05-08T00:52:52"/>
  </r>
  <r>
    <s v="id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"/>
    <x v="0"/>
    <s v="documentary"/>
    <x v="391"/>
    <d v="2011-12-18T00:59:00"/>
  </r>
  <r>
    <s v="id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1"/>
    <x v="0"/>
    <s v="documentary"/>
    <x v="392"/>
    <d v="2011-09-08T03:00:00"/>
  </r>
  <r>
    <s v="id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"/>
    <x v="0"/>
    <s v="documentary"/>
    <x v="393"/>
    <d v="2013-10-10T17:00:52"/>
  </r>
  <r>
    <s v="id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"/>
    <x v="0"/>
    <s v="documentary"/>
    <x v="394"/>
    <d v="2016-04-17T18:38:02"/>
  </r>
  <r>
    <s v="id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9"/>
    <x v="0"/>
    <s v="documentary"/>
    <x v="395"/>
    <d v="2012-04-27T21:32:00"/>
  </r>
  <r>
    <s v="id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2"/>
    <x v="0"/>
    <s v="documentary"/>
    <x v="396"/>
    <d v="2012-07-07T13:33:26"/>
  </r>
  <r>
    <s v="id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"/>
    <x v="0"/>
    <s v="documentary"/>
    <x v="397"/>
    <d v="2010-09-01T03:44:00"/>
  </r>
  <r>
    <s v="id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"/>
    <x v="0"/>
    <s v="documentary"/>
    <x v="398"/>
    <d v="2015-04-29T19:02:06"/>
  </r>
  <r>
    <s v="id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5"/>
    <x v="0"/>
    <s v="documentary"/>
    <x v="399"/>
    <d v="2016-12-14T12:00:00"/>
  </r>
  <r>
    <s v="id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"/>
    <x v="0"/>
    <s v="documentary"/>
    <x v="400"/>
    <d v="2014-05-17T03:30:00"/>
  </r>
  <r>
    <s v="id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"/>
    <x v="0"/>
    <s v="documentary"/>
    <x v="401"/>
    <d v="2011-08-07T20:12:50"/>
  </r>
  <r>
    <s v="id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6"/>
    <x v="0"/>
    <s v="documentary"/>
    <x v="402"/>
    <d v="2015-11-05T13:56:57"/>
  </r>
  <r>
    <s v="id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"/>
    <x v="0"/>
    <s v="documentary"/>
    <x v="403"/>
    <d v="2011-08-10T07:08:00"/>
  </r>
  <r>
    <s v="id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"/>
    <x v="0"/>
    <s v="documentary"/>
    <x v="404"/>
    <d v="2014-02-05T23:04:00"/>
  </r>
  <r>
    <s v="id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"/>
    <x v="0"/>
    <s v="documentary"/>
    <x v="405"/>
    <d v="2014-03-06T02:02:19"/>
  </r>
  <r>
    <s v="id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"/>
    <x v="0"/>
    <s v="documentary"/>
    <x v="406"/>
    <d v="2011-05-09T05:59:00"/>
  </r>
  <r>
    <s v="id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"/>
    <x v="0"/>
    <s v="documentary"/>
    <x v="407"/>
    <d v="2011-11-19T21:54:10"/>
  </r>
  <r>
    <s v="id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"/>
    <x v="0"/>
    <s v="documentary"/>
    <x v="408"/>
    <d v="2013-11-05T18:39:50"/>
  </r>
  <r>
    <s v="id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6"/>
    <x v="0"/>
    <s v="documentary"/>
    <x v="409"/>
    <d v="2016-07-22T20:42:24"/>
  </r>
  <r>
    <s v="id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"/>
    <x v="0"/>
    <s v="documentary"/>
    <x v="410"/>
    <d v="2015-06-18T23:33:17"/>
  </r>
  <r>
    <s v="id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6"/>
    <x v="0"/>
    <s v="documentary"/>
    <x v="411"/>
    <d v="2013-12-22T05:00:00"/>
  </r>
  <r>
    <s v="id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8"/>
    <x v="0"/>
    <s v="documentary"/>
    <x v="412"/>
    <d v="2012-07-25T17:49:38"/>
  </r>
  <r>
    <s v="id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9"/>
    <x v="0"/>
    <s v="documentary"/>
    <x v="413"/>
    <d v="2012-07-19T21:03:31"/>
  </r>
  <r>
    <s v="id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"/>
    <x v="0"/>
    <s v="documentary"/>
    <x v="414"/>
    <d v="2013-10-12T01:31:05"/>
  </r>
  <r>
    <s v="id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"/>
    <x v="0"/>
    <s v="documentary"/>
    <x v="415"/>
    <d v="2014-10-17T12:00:00"/>
  </r>
  <r>
    <s v="id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"/>
    <x v="0"/>
    <s v="documentary"/>
    <x v="416"/>
    <d v="2014-02-08T09:30:31"/>
  </r>
  <r>
    <s v="id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"/>
    <x v="0"/>
    <s v="documentary"/>
    <x v="417"/>
    <d v="2013-04-08T04:33:00"/>
  </r>
  <r>
    <s v="id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7"/>
    <x v="0"/>
    <s v="documentary"/>
    <x v="418"/>
    <d v="2015-07-23T06:46:37"/>
  </r>
  <r>
    <s v="id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"/>
    <x v="0"/>
    <s v="documentary"/>
    <x v="419"/>
    <d v="2013-06-29T20:13:07"/>
  </r>
  <r>
    <s v="id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4T04:40:31"/>
  </r>
  <r>
    <s v="id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"/>
    <x v="0"/>
    <s v="animation"/>
    <x v="421"/>
    <d v="2015-08-21T11:47:36"/>
  </r>
  <r>
    <s v="id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6"/>
    <x v="0"/>
    <s v="animation"/>
    <x v="422"/>
    <d v="2014-09-11T06:14:57"/>
  </r>
  <r>
    <s v="id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2"/>
    <x v="0"/>
    <s v="animation"/>
    <x v="423"/>
    <d v="2013-06-05T22:13:50"/>
  </r>
  <r>
    <s v="id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1"/>
    <x v="0"/>
    <s v="animation"/>
    <x v="424"/>
    <d v="2012-03-26T08:01:39"/>
  </r>
  <r>
    <s v="id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s v="id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7"/>
    <x v="0"/>
    <s v="animation"/>
    <x v="426"/>
    <d v="2016-03-01T17:05:14"/>
  </r>
  <r>
    <s v="id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s v="id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s v="id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s v="id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5"/>
    <x v="0"/>
    <s v="animation"/>
    <x v="430"/>
    <d v="2013-09-11T02:34:27"/>
  </r>
  <r>
    <s v="id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2"/>
    <x v="0"/>
    <s v="animation"/>
    <x v="431"/>
    <d v="2016-07-05T20:54:43"/>
  </r>
  <r>
    <s v="id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"/>
    <x v="0"/>
    <s v="animation"/>
    <x v="432"/>
    <d v="2015-10-21T17:26:21"/>
  </r>
  <r>
    <s v="id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s v="id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"/>
    <x v="0"/>
    <s v="animation"/>
    <x v="434"/>
    <d v="2013-12-01T21:01:42"/>
  </r>
  <r>
    <s v="id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s v="id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s v="id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s v="id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1"/>
    <x v="0"/>
    <s v="animation"/>
    <x v="438"/>
    <d v="2015-11-18T07:15:58"/>
  </r>
  <r>
    <s v="id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s v="id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s v="id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s v="id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4"/>
    <x v="0"/>
    <s v="animation"/>
    <x v="442"/>
    <d v="2015-02-19T21:19:43"/>
  </r>
  <r>
    <s v="id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s v="id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s v="id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s v="id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8"/>
    <x v="0"/>
    <s v="animation"/>
    <x v="446"/>
    <d v="2015-03-04T02:00:20"/>
  </r>
  <r>
    <s v="id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s v="id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1"/>
    <x v="0"/>
    <s v="animation"/>
    <x v="448"/>
    <d v="2014-05-14T18:11:35"/>
  </r>
  <r>
    <s v="id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s v="id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7"/>
    <x v="0"/>
    <s v="animation"/>
    <x v="450"/>
    <d v="2014-02-14T22:43:20"/>
  </r>
  <r>
    <s v="id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s v="id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s v="id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s v="id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"/>
    <x v="0"/>
    <s v="animation"/>
    <x v="454"/>
    <d v="2014-11-26T13:14:00"/>
  </r>
  <r>
    <s v="id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7T00:31:00"/>
  </r>
  <r>
    <s v="id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"/>
    <x v="0"/>
    <s v="animation"/>
    <x v="456"/>
    <d v="2013-10-22T03:59:00"/>
  </r>
  <r>
    <s v="id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s v="id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7"/>
    <x v="0"/>
    <s v="animation"/>
    <x v="458"/>
    <d v="2013-05-14T16:47:40"/>
  </r>
  <r>
    <s v="id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s v="id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6-01T04:00:00"/>
  </r>
  <r>
    <s v="id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s v="id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s v="id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4"/>
    <x v="0"/>
    <s v="animation"/>
    <x v="463"/>
    <d v="2011-09-24T17:02:33"/>
  </r>
  <r>
    <s v="id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s v="id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"/>
    <x v="0"/>
    <s v="animation"/>
    <x v="465"/>
    <d v="2014-06-27T02:52:54"/>
  </r>
  <r>
    <s v="id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"/>
    <x v="0"/>
    <s v="animation"/>
    <x v="466"/>
    <d v="2012-09-07T22:37:44"/>
  </r>
  <r>
    <s v="id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1"/>
    <x v="0"/>
    <s v="animation"/>
    <x v="467"/>
    <d v="2012-09-28T16:18:54"/>
  </r>
  <r>
    <s v="id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s v="id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s v="id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6"/>
    <x v="0"/>
    <s v="animation"/>
    <x v="470"/>
    <d v="2014-01-16T04:00:00"/>
  </r>
  <r>
    <s v="id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"/>
    <x v="0"/>
    <s v="animation"/>
    <x v="471"/>
    <d v="2014-04-19T16:19:39"/>
  </r>
  <r>
    <s v="id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"/>
    <x v="0"/>
    <s v="animation"/>
    <x v="472"/>
    <d v="2014-08-23T22:08:38"/>
  </r>
  <r>
    <s v="id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2"/>
    <x v="0"/>
    <s v="animation"/>
    <x v="473"/>
    <d v="2014-09-17T16:45:19"/>
  </r>
  <r>
    <s v="id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s v="id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s v="id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40"/>
    <x v="0"/>
    <s v="animation"/>
    <x v="476"/>
    <d v="2014-06-03T03:59:00"/>
  </r>
  <r>
    <s v="id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s v="id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s v="id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9"/>
    <x v="0"/>
    <s v="animation"/>
    <x v="479"/>
    <d v="2014-11-21T10:47:15"/>
  </r>
  <r>
    <s v="id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"/>
    <x v="0"/>
    <s v="animation"/>
    <x v="480"/>
    <d v="2013-08-09T12:00:15"/>
  </r>
  <r>
    <s v="id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"/>
    <x v="0"/>
    <s v="animation"/>
    <x v="481"/>
    <d v="2012-10-10T16:08:09"/>
  </r>
  <r>
    <s v="id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s v="id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"/>
    <x v="0"/>
    <s v="animation"/>
    <x v="483"/>
    <d v="2013-01-29T04:44:32"/>
  </r>
  <r>
    <s v="id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23:32:52"/>
  </r>
  <r>
    <s v="id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7"/>
    <x v="0"/>
    <s v="animation"/>
    <x v="485"/>
    <d v="2013-05-17T12:08:19"/>
  </r>
  <r>
    <s v="id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s v="id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s v="id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s v="id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11:33:00"/>
  </r>
  <r>
    <s v="id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s v="id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s v="id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s v="id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s v="id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3T03:00:00"/>
  </r>
  <r>
    <s v="id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s v="id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s v="id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s v="id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"/>
    <x v="0"/>
    <s v="animation"/>
    <x v="498"/>
    <d v="2011-12-23T18:17:29"/>
  </r>
  <r>
    <s v="id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"/>
    <x v="0"/>
    <s v="animation"/>
    <x v="499"/>
    <d v="2009-10-12T20:59:00"/>
  </r>
  <r>
    <s v="id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4"/>
    <x v="0"/>
    <s v="animation"/>
    <x v="500"/>
    <d v="2010-05-08T22:16:00"/>
  </r>
  <r>
    <s v="id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s v="id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8"/>
    <x v="0"/>
    <s v="animation"/>
    <x v="502"/>
    <d v="2012-03-18T12:17:05"/>
  </r>
  <r>
    <s v="id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3"/>
    <x v="0"/>
    <s v="animation"/>
    <x v="503"/>
    <d v="2015-01-17T12:38:23"/>
  </r>
  <r>
    <s v="id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s v="id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5T02:21:26"/>
  </r>
  <r>
    <s v="id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s v="id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s v="id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"/>
    <x v="0"/>
    <s v="animation"/>
    <x v="508"/>
    <d v="2012-05-25T14:14:00"/>
  </r>
  <r>
    <s v="id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s v="id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s v="id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s v="id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8:48:47"/>
  </r>
  <r>
    <s v="id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"/>
    <x v="0"/>
    <s v="animation"/>
    <x v="513"/>
    <d v="2016-08-15T07:00:00"/>
  </r>
  <r>
    <s v="id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7"/>
    <x v="0"/>
    <s v="animation"/>
    <x v="514"/>
    <d v="2014-08-09T14:44:07"/>
  </r>
  <r>
    <s v="id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"/>
    <x v="0"/>
    <s v="animation"/>
    <x v="515"/>
    <d v="2015-12-29T11:46:41"/>
  </r>
  <r>
    <s v="id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s v="id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"/>
    <x v="0"/>
    <s v="animation"/>
    <x v="517"/>
    <d v="2017-02-02T14:46:01"/>
  </r>
  <r>
    <s v="id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s v="id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"/>
    <x v="0"/>
    <s v="animation"/>
    <x v="519"/>
    <d v="2012-12-05T09:23:41"/>
  </r>
  <r>
    <s v="id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"/>
    <x v="1"/>
    <s v="plays"/>
    <x v="520"/>
    <d v="2015-12-10T16:51:01"/>
  </r>
  <r>
    <s v="id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"/>
    <x v="1"/>
    <s v="plays"/>
    <x v="521"/>
    <d v="2016-11-01T04:59:00"/>
  </r>
  <r>
    <s v="id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1"/>
    <x v="1"/>
    <s v="plays"/>
    <x v="522"/>
    <d v="2016-03-20T23:58:45"/>
  </r>
  <r>
    <s v="id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2"/>
    <x v="1"/>
    <s v="plays"/>
    <x v="523"/>
    <d v="2015-09-21T03:11:16"/>
  </r>
  <r>
    <s v="id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"/>
    <x v="1"/>
    <s v="plays"/>
    <x v="524"/>
    <d v="2016-06-01T17:12:49"/>
  </r>
  <r>
    <s v="id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s v="id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"/>
    <x v="1"/>
    <s v="plays"/>
    <x v="526"/>
    <d v="2015-08-07T17:00:00"/>
  </r>
  <r>
    <s v="id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4"/>
    <x v="1"/>
    <s v="plays"/>
    <x v="527"/>
    <d v="2017-02-17T16:05:00"/>
  </r>
  <r>
    <s v="id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"/>
    <x v="1"/>
    <s v="plays"/>
    <x v="528"/>
    <d v="2015-06-21T21:20:00"/>
  </r>
  <r>
    <s v="id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7"/>
    <x v="1"/>
    <s v="plays"/>
    <x v="529"/>
    <d v="2017-01-11T05:00:00"/>
  </r>
  <r>
    <s v="id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7"/>
    <x v="1"/>
    <s v="plays"/>
    <x v="530"/>
    <d v="2015-06-24T02:00:00"/>
  </r>
  <r>
    <s v="id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"/>
    <x v="1"/>
    <s v="plays"/>
    <x v="531"/>
    <d v="2016-12-17T06:59:00"/>
  </r>
  <r>
    <s v="id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"/>
    <x v="1"/>
    <s v="plays"/>
    <x v="532"/>
    <d v="2016-05-13T00:10:08"/>
  </r>
  <r>
    <s v="id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8"/>
    <x v="1"/>
    <s v="plays"/>
    <x v="533"/>
    <d v="2016-05-16T10:26:05"/>
  </r>
  <r>
    <s v="id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"/>
    <x v="1"/>
    <s v="plays"/>
    <x v="534"/>
    <d v="2015-11-01T23:00:00"/>
  </r>
  <r>
    <s v="id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5"/>
    <x v="1"/>
    <s v="plays"/>
    <x v="535"/>
    <d v="2017-01-06T13:05:05"/>
  </r>
  <r>
    <s v="id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"/>
    <x v="1"/>
    <s v="plays"/>
    <x v="536"/>
    <d v="2015-08-03T18:00:00"/>
  </r>
  <r>
    <s v="id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1"/>
    <x v="1"/>
    <s v="plays"/>
    <x v="537"/>
    <d v="2015-11-04T19:26:31"/>
  </r>
  <r>
    <s v="id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"/>
    <x v="1"/>
    <s v="plays"/>
    <x v="538"/>
    <d v="2016-05-13T19:04:23"/>
  </r>
  <r>
    <s v="id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"/>
    <x v="1"/>
    <s v="plays"/>
    <x v="539"/>
    <d v="2016-07-05T01:11:47"/>
  </r>
  <r>
    <s v="id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s v="id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s v="id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s v="id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s v="id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s v="id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3"/>
    <x v="2"/>
    <s v="web"/>
    <x v="545"/>
    <d v="2015-11-15T15:13:09"/>
  </r>
  <r>
    <s v="id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s v="id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s v="id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s v="id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9"/>
    <x v="2"/>
    <s v="web"/>
    <x v="549"/>
    <d v="2015-07-08T15:17:02"/>
  </r>
  <r>
    <s v="id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9"/>
    <x v="2"/>
    <s v="web"/>
    <x v="550"/>
    <d v="2017-01-31T05:00:00"/>
  </r>
  <r>
    <s v="id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"/>
    <x v="2"/>
    <s v="web"/>
    <x v="551"/>
    <d v="2015-08-01T17:53:00"/>
  </r>
  <r>
    <s v="id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s v="id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8:16:31"/>
  </r>
  <r>
    <s v="id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"/>
    <x v="2"/>
    <s v="web"/>
    <x v="554"/>
    <d v="2014-10-19T16:26:12"/>
  </r>
  <r>
    <s v="id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s v="id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s v="id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"/>
    <x v="2"/>
    <s v="web"/>
    <x v="557"/>
    <d v="2016-12-02T23:36:43"/>
  </r>
  <r>
    <s v="id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s v="id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s v="id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s v="id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5:48:33"/>
  </r>
  <r>
    <s v="id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s v="id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s v="id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s v="id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s v="id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s v="id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s v="id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s v="id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s v="id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s v="id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s v="id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s v="id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8T01:12:00"/>
  </r>
  <r>
    <s v="id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s v="id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6:37:23"/>
  </r>
  <r>
    <s v="id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s v="id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s v="id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s v="id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s v="id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s v="id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s v="id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s v="id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s v="id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s v="id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s v="id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s v="id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"/>
    <x v="2"/>
    <s v="web"/>
    <x v="587"/>
    <d v="2015-04-16T18:10:33"/>
  </r>
  <r>
    <s v="id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1"/>
    <x v="2"/>
    <s v="web"/>
    <x v="588"/>
    <d v="2016-11-17T19:28:06"/>
  </r>
  <r>
    <s v="id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s v="id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5"/>
    <x v="2"/>
    <s v="web"/>
    <x v="590"/>
    <d v="2016-02-08T13:01:00"/>
  </r>
  <r>
    <s v="id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13:02:10"/>
  </r>
  <r>
    <s v="id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s v="id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"/>
    <x v="2"/>
    <s v="web"/>
    <x v="593"/>
    <d v="2015-04-06T15:15:45"/>
  </r>
  <r>
    <s v="id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s v="id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4T01:40:38"/>
  </r>
  <r>
    <s v="id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s v="id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s v="id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"/>
    <x v="2"/>
    <s v="web"/>
    <x v="598"/>
    <d v="2014-12-05T00:03:01"/>
  </r>
  <r>
    <s v="id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5:16:00"/>
  </r>
  <r>
    <s v="id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s v="id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"/>
    <x v="2"/>
    <s v="web"/>
    <x v="601"/>
    <d v="2014-12-26T20:35:39"/>
  </r>
  <r>
    <s v="id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s v="id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"/>
    <x v="2"/>
    <s v="web"/>
    <x v="603"/>
    <d v="2014-08-14T15:20:23"/>
  </r>
  <r>
    <s v="id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s v="id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"/>
    <x v="2"/>
    <s v="web"/>
    <x v="605"/>
    <d v="2015-08-23T08:35:08"/>
  </r>
  <r>
    <s v="id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s v="id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s v="id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"/>
    <x v="2"/>
    <s v="web"/>
    <x v="608"/>
    <d v="2015-06-15T22:06:20"/>
  </r>
  <r>
    <s v="id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s v="id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s v="id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s v="id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s v="id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6"/>
    <x v="2"/>
    <s v="web"/>
    <x v="613"/>
    <d v="2015-10-01T04:59:00"/>
  </r>
  <r>
    <s v="id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s v="id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s v="id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s v="id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s v="id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s v="id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s v="id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s v="id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s v="id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8"/>
    <x v="2"/>
    <s v="web"/>
    <x v="622"/>
    <d v="2016-07-01T18:35:38"/>
  </r>
  <r>
    <s v="id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s v="id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s v="id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s v="id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"/>
    <x v="2"/>
    <s v="web"/>
    <x v="626"/>
    <d v="2015-08-15T13:22:00"/>
  </r>
  <r>
    <s v="id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s v="id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s v="id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5:18:28"/>
  </r>
  <r>
    <s v="id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s v="id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7"/>
    <x v="2"/>
    <s v="web"/>
    <x v="631"/>
    <d v="2016-05-28T18:32:09"/>
  </r>
  <r>
    <s v="id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s v="id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50"/>
    <x v="2"/>
    <s v="web"/>
    <x v="633"/>
    <d v="2016-06-17T23:00:00"/>
  </r>
  <r>
    <s v="id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s v="id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s v="id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s v="id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s v="id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s v="id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s v="id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1"/>
    <x v="2"/>
    <s v="wearables"/>
    <x v="640"/>
    <d v="2016-11-24T23:00:00"/>
  </r>
  <r>
    <s v="id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"/>
    <x v="2"/>
    <s v="wearables"/>
    <x v="641"/>
    <d v="2015-08-13T13:40:48"/>
  </r>
  <r>
    <s v="id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"/>
    <x v="2"/>
    <s v="wearables"/>
    <x v="642"/>
    <d v="2015-08-19T15:37:54"/>
  </r>
  <r>
    <s v="id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"/>
    <x v="2"/>
    <s v="wearables"/>
    <x v="643"/>
    <d v="2015-05-31T15:24:35"/>
  </r>
  <r>
    <s v="id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"/>
    <x v="2"/>
    <s v="wearables"/>
    <x v="644"/>
    <d v="2014-10-29T01:00:00"/>
  </r>
  <r>
    <s v="id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4"/>
    <x v="2"/>
    <s v="wearables"/>
    <x v="645"/>
    <d v="2016-08-12T00:37:54"/>
  </r>
  <r>
    <s v="id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"/>
    <x v="2"/>
    <s v="wearables"/>
    <x v="646"/>
    <d v="2014-08-11T20:27:47"/>
  </r>
  <r>
    <s v="id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6"/>
    <x v="2"/>
    <s v="wearables"/>
    <x v="647"/>
    <d v="2016-03-17T17:25:49"/>
  </r>
  <r>
    <s v="id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s v="id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3"/>
    <x v="2"/>
    <s v="wearables"/>
    <x v="649"/>
    <d v="2014-09-16T21:53:33"/>
  </r>
  <r>
    <s v="id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"/>
    <x v="2"/>
    <s v="wearables"/>
    <x v="650"/>
    <d v="2014-12-19T01:53:04"/>
  </r>
  <r>
    <s v="id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"/>
    <x v="2"/>
    <s v="wearables"/>
    <x v="651"/>
    <d v="2014-12-13T00:25:11"/>
  </r>
  <r>
    <s v="id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8"/>
    <x v="2"/>
    <s v="wearables"/>
    <x v="652"/>
    <d v="2016-12-01T17:34:10"/>
  </r>
  <r>
    <s v="id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6"/>
    <x v="2"/>
    <s v="wearables"/>
    <x v="653"/>
    <d v="2015-08-20T14:50:40"/>
  </r>
  <r>
    <s v="id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2"/>
    <x v="2"/>
    <s v="wearables"/>
    <x v="654"/>
    <d v="2015-07-08T22:58:33"/>
  </r>
  <r>
    <s v="id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3"/>
    <x v="2"/>
    <s v="wearables"/>
    <x v="655"/>
    <d v="2015-03-12T21:58:32"/>
  </r>
  <r>
    <s v="id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3"/>
    <x v="2"/>
    <s v="wearables"/>
    <x v="656"/>
    <d v="2016-04-17T18:18:39"/>
  </r>
  <r>
    <s v="id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"/>
    <x v="2"/>
    <s v="wearables"/>
    <x v="657"/>
    <d v="2015-12-23T20:17:52"/>
  </r>
  <r>
    <s v="id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"/>
    <x v="2"/>
    <s v="wearables"/>
    <x v="658"/>
    <d v="2015-07-26T18:00:00"/>
  </r>
  <r>
    <s v="id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4"/>
    <x v="2"/>
    <s v="wearables"/>
    <x v="659"/>
    <d v="2015-08-23T14:14:55"/>
  </r>
  <r>
    <s v="id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5"/>
    <x v="2"/>
    <s v="wearables"/>
    <x v="660"/>
    <d v="2014-11-09T18:47:59"/>
  </r>
  <r>
    <s v="id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1"/>
    <x v="2"/>
    <s v="wearables"/>
    <x v="661"/>
    <d v="2016-10-23T15:29:19"/>
  </r>
  <r>
    <s v="id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s v="id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s v="id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"/>
    <x v="2"/>
    <s v="wearables"/>
    <x v="664"/>
    <d v="2015-04-13T15:59:35"/>
  </r>
  <r>
    <s v="id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"/>
    <x v="2"/>
    <s v="wearables"/>
    <x v="665"/>
    <d v="2017-01-13T17:04:21"/>
  </r>
  <r>
    <s v="id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s v="id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9"/>
    <x v="2"/>
    <s v="wearables"/>
    <x v="667"/>
    <d v="2016-10-29T08:57:43"/>
  </r>
  <r>
    <s v="id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"/>
    <x v="2"/>
    <s v="wearables"/>
    <x v="668"/>
    <d v="2015-05-11T19:57:02"/>
  </r>
  <r>
    <s v="id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"/>
    <x v="2"/>
    <s v="wearables"/>
    <x v="669"/>
    <d v="2016-07-06T15:00:58"/>
  </r>
  <r>
    <s v="id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s v="id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9"/>
    <x v="2"/>
    <s v="wearables"/>
    <x v="671"/>
    <d v="2015-01-14T04:00:00"/>
  </r>
  <r>
    <s v="id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"/>
    <x v="2"/>
    <s v="wearables"/>
    <x v="672"/>
    <d v="2015-01-01T04:59:00"/>
  </r>
  <r>
    <s v="id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20:10:17"/>
  </r>
  <r>
    <s v="id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2T02:47:07"/>
  </r>
  <r>
    <s v="id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"/>
    <x v="2"/>
    <s v="wearables"/>
    <x v="675"/>
    <d v="2015-01-01T06:59:00"/>
  </r>
  <r>
    <s v="id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"/>
    <x v="2"/>
    <s v="wearables"/>
    <x v="676"/>
    <d v="2015-02-07T18:26:21"/>
  </r>
  <r>
    <s v="id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"/>
    <x v="2"/>
    <s v="wearables"/>
    <x v="677"/>
    <d v="2016-06-28T09:41:35"/>
  </r>
  <r>
    <s v="id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"/>
    <x v="2"/>
    <s v="wearables"/>
    <x v="678"/>
    <d v="2016-05-21T09:02:18"/>
  </r>
  <r>
    <s v="id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4"/>
    <x v="2"/>
    <s v="wearables"/>
    <x v="679"/>
    <d v="2016-09-03T16:41:49"/>
  </r>
  <r>
    <s v="id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1"/>
    <x v="2"/>
    <s v="wearables"/>
    <x v="680"/>
    <d v="2014-09-17T12:02:11"/>
  </r>
  <r>
    <s v="id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s v="id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7:22:02"/>
  </r>
  <r>
    <s v="id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"/>
    <x v="2"/>
    <s v="wearables"/>
    <x v="683"/>
    <d v="2016-10-31T21:36:04"/>
  </r>
  <r>
    <s v="id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"/>
    <x v="2"/>
    <s v="wearables"/>
    <x v="684"/>
    <d v="2014-07-25T03:00:00"/>
  </r>
  <r>
    <s v="id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"/>
    <x v="2"/>
    <s v="wearables"/>
    <x v="685"/>
    <d v="2015-01-12T20:47:52"/>
  </r>
  <r>
    <s v="id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s v="id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2"/>
    <x v="2"/>
    <s v="wearables"/>
    <x v="687"/>
    <d v="2017-02-05T18:00:53"/>
  </r>
  <r>
    <s v="id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6"/>
    <x v="2"/>
    <s v="wearables"/>
    <x v="688"/>
    <d v="2015-10-15T02:30:53"/>
  </r>
  <r>
    <s v="id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"/>
    <x v="2"/>
    <s v="wearables"/>
    <x v="689"/>
    <d v="2016-12-08T04:59:00"/>
  </r>
  <r>
    <s v="id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3"/>
    <x v="2"/>
    <s v="wearables"/>
    <x v="690"/>
    <d v="2016-09-09T06:00:00"/>
  </r>
  <r>
    <s v="id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s v="id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"/>
    <x v="2"/>
    <s v="wearables"/>
    <x v="692"/>
    <d v="2016-12-22T09:01:03"/>
  </r>
  <r>
    <s v="id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"/>
    <x v="2"/>
    <s v="wearables"/>
    <x v="693"/>
    <d v="2015-04-30T19:23:47"/>
  </r>
  <r>
    <s v="id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5:55:59"/>
  </r>
  <r>
    <s v="id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1"/>
    <x v="2"/>
    <s v="wearables"/>
    <x v="695"/>
    <d v="2014-10-31T12:30:20"/>
  </r>
  <r>
    <s v="id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s v="id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"/>
    <x v="2"/>
    <s v="wearables"/>
    <x v="697"/>
    <d v="2016-02-03T12:33:09"/>
  </r>
  <r>
    <s v="id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1"/>
    <x v="2"/>
    <s v="wearables"/>
    <x v="698"/>
    <d v="2014-09-18T02:00:00"/>
  </r>
  <r>
    <s v="id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"/>
    <x v="2"/>
    <s v="wearables"/>
    <x v="699"/>
    <d v="2013-11-22T16:00:00"/>
  </r>
  <r>
    <s v="id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s v="id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"/>
    <x v="2"/>
    <s v="wearables"/>
    <x v="701"/>
    <d v="2014-07-23T15:54:40"/>
  </r>
  <r>
    <s v="id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5"/>
    <x v="2"/>
    <s v="wearables"/>
    <x v="702"/>
    <d v="2016-11-24T18:26:27"/>
  </r>
  <r>
    <s v="id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20"/>
    <x v="2"/>
    <s v="wearables"/>
    <x v="703"/>
    <d v="2017-01-31T23:32:00"/>
  </r>
  <r>
    <s v="id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"/>
    <x v="2"/>
    <s v="wearables"/>
    <x v="704"/>
    <d v="2017-02-20T04:37:48"/>
  </r>
  <r>
    <s v="id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"/>
    <x v="2"/>
    <s v="wearables"/>
    <x v="705"/>
    <d v="2017-01-21T11:47:58"/>
  </r>
  <r>
    <s v="id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s v="id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8"/>
    <x v="2"/>
    <s v="wearables"/>
    <x v="707"/>
    <d v="2017-01-01T15:55:27"/>
  </r>
  <r>
    <s v="id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4"/>
    <x v="2"/>
    <s v="wearables"/>
    <x v="708"/>
    <d v="2014-09-13T13:56:40"/>
  </r>
  <r>
    <s v="id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5T00:59:19"/>
  </r>
  <r>
    <s v="id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s v="id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100"/>
    <x v="2"/>
    <s v="wearables"/>
    <x v="711"/>
    <d v="2016-12-14T12:01:08"/>
  </r>
  <r>
    <s v="id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6:20:32"/>
  </r>
  <r>
    <s v="id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s v="id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"/>
    <x v="2"/>
    <s v="wearables"/>
    <x v="714"/>
    <d v="2017-02-28T18:54:42"/>
  </r>
  <r>
    <s v="id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6"/>
    <x v="2"/>
    <s v="wearables"/>
    <x v="715"/>
    <d v="2015-11-05T03:10:40"/>
  </r>
  <r>
    <s v="id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5"/>
    <x v="2"/>
    <s v="wearables"/>
    <x v="716"/>
    <d v="2014-12-01T00:00:00"/>
  </r>
  <r>
    <s v="id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20:30:02"/>
  </r>
  <r>
    <s v="id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3"/>
    <x v="2"/>
    <s v="wearables"/>
    <x v="718"/>
    <d v="2017-02-18T05:59:00"/>
  </r>
  <r>
    <s v="id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"/>
    <x v="2"/>
    <s v="wearables"/>
    <x v="719"/>
    <d v="2016-02-23T00:57:56"/>
  </r>
  <r>
    <s v="id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7"/>
    <x v="3"/>
    <s v="nonfiction"/>
    <x v="720"/>
    <d v="2012-01-29T15:34:51"/>
  </r>
  <r>
    <s v="id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"/>
    <x v="3"/>
    <s v="nonfiction"/>
    <x v="721"/>
    <d v="2014-08-01T13:43:27"/>
  </r>
  <r>
    <s v="id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6"/>
    <x v="3"/>
    <s v="nonfiction"/>
    <x v="722"/>
    <d v="2012-04-08T18:19:38"/>
  </r>
  <r>
    <s v="id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5"/>
    <x v="3"/>
    <s v="nonfiction"/>
    <x v="723"/>
    <d v="2015-07-30T03:59:00"/>
  </r>
  <r>
    <s v="id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2"/>
    <x v="3"/>
    <s v="nonfiction"/>
    <x v="724"/>
    <d v="2011-06-30T15:19:23"/>
  </r>
  <r>
    <s v="id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"/>
    <x v="3"/>
    <s v="nonfiction"/>
    <x v="725"/>
    <d v="2015-12-13T15:01:52"/>
  </r>
  <r>
    <s v="id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"/>
    <x v="3"/>
    <s v="nonfiction"/>
    <x v="726"/>
    <d v="2013-04-12T01:01:27"/>
  </r>
  <r>
    <s v="id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7"/>
    <x v="3"/>
    <s v="nonfiction"/>
    <x v="727"/>
    <d v="2013-01-14T21:20:00"/>
  </r>
  <r>
    <s v="id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1"/>
    <x v="3"/>
    <s v="nonfiction"/>
    <x v="728"/>
    <d v="2011-08-21T20:05:57"/>
  </r>
  <r>
    <s v="id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4"/>
    <x v="3"/>
    <s v="nonfiction"/>
    <x v="729"/>
    <d v="2012-09-19T04:27:41"/>
  </r>
  <r>
    <s v="id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100"/>
    <x v="3"/>
    <s v="nonfiction"/>
    <x v="730"/>
    <d v="2011-12-07T17:53:11"/>
  </r>
  <r>
    <s v="id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9"/>
    <x v="3"/>
    <s v="nonfiction"/>
    <x v="731"/>
    <d v="2012-01-22T06:00:00"/>
  </r>
  <r>
    <s v="id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5"/>
    <x v="3"/>
    <s v="nonfiction"/>
    <x v="732"/>
    <d v="2013-09-29T10:11:01"/>
  </r>
  <r>
    <s v="id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8"/>
    <x v="3"/>
    <s v="nonfiction"/>
    <x v="733"/>
    <d v="2013-12-20T10:04:52"/>
  </r>
  <r>
    <s v="id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"/>
    <x v="3"/>
    <s v="nonfiction"/>
    <x v="734"/>
    <d v="2015-05-09T05:00:00"/>
  </r>
  <r>
    <s v="id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5"/>
    <x v="3"/>
    <s v="nonfiction"/>
    <x v="735"/>
    <d v="2014-12-04T00:39:00"/>
  </r>
  <r>
    <s v="id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"/>
    <x v="3"/>
    <s v="nonfiction"/>
    <x v="736"/>
    <d v="2013-11-21T04:59:00"/>
  </r>
  <r>
    <s v="id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7"/>
    <x v="3"/>
    <s v="nonfiction"/>
    <x v="737"/>
    <d v="2014-02-14T20:00:00"/>
  </r>
  <r>
    <s v="id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"/>
    <x v="3"/>
    <s v="nonfiction"/>
    <x v="738"/>
    <d v="2014-12-01T04:59:00"/>
  </r>
  <r>
    <s v="id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"/>
    <x v="3"/>
    <s v="nonfiction"/>
    <x v="739"/>
    <d v="2014-08-11T12:03:49"/>
  </r>
  <r>
    <s v="id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70"/>
    <x v="3"/>
    <s v="nonfiction"/>
    <x v="740"/>
    <d v="2015-06-21T03:31:22"/>
  </r>
  <r>
    <s v="id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"/>
    <x v="3"/>
    <s v="nonfiction"/>
    <x v="741"/>
    <d v="2013-06-11T15:33:26"/>
  </r>
  <r>
    <s v="id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"/>
    <x v="3"/>
    <s v="nonfiction"/>
    <x v="742"/>
    <d v="2014-03-21T21:01:52"/>
  </r>
  <r>
    <s v="id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"/>
    <x v="3"/>
    <s v="nonfiction"/>
    <x v="743"/>
    <d v="2012-04-16T21:00:00"/>
  </r>
  <r>
    <s v="id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3"/>
    <x v="3"/>
    <s v="nonfiction"/>
    <x v="744"/>
    <d v="2012-12-13T22:58:23"/>
  </r>
  <r>
    <s v="id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4"/>
    <x v="3"/>
    <s v="nonfiction"/>
    <x v="745"/>
    <d v="2013-05-03T13:44:05"/>
  </r>
  <r>
    <s v="id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"/>
    <x v="3"/>
    <s v="nonfiction"/>
    <x v="746"/>
    <d v="2012-09-23T03:59:00"/>
  </r>
  <r>
    <s v="id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"/>
    <x v="3"/>
    <s v="nonfiction"/>
    <x v="747"/>
    <d v="2015-01-15T10:54:00"/>
  </r>
  <r>
    <s v="id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6"/>
    <x v="3"/>
    <s v="nonfiction"/>
    <x v="748"/>
    <d v="2014-08-10T20:19:26"/>
  </r>
  <r>
    <s v="id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6"/>
    <x v="3"/>
    <s v="nonfiction"/>
    <x v="749"/>
    <d v="2017-01-28T22:35:30"/>
  </r>
  <r>
    <s v="id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"/>
    <x v="3"/>
    <s v="nonfiction"/>
    <x v="750"/>
    <d v="2013-02-24T21:04:32"/>
  </r>
  <r>
    <s v="id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"/>
    <x v="3"/>
    <s v="nonfiction"/>
    <x v="751"/>
    <d v="2011-08-04T15:07:55"/>
  </r>
  <r>
    <s v="id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"/>
    <x v="3"/>
    <s v="nonfiction"/>
    <x v="752"/>
    <d v="2016-10-16T11:00:00"/>
  </r>
  <r>
    <s v="id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"/>
    <x v="3"/>
    <s v="nonfiction"/>
    <x v="753"/>
    <d v="2015-02-14T14:09:51"/>
  </r>
  <r>
    <s v="id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"/>
    <x v="3"/>
    <s v="nonfiction"/>
    <x v="754"/>
    <d v="2013-01-05T17:58:41"/>
  </r>
  <r>
    <s v="id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"/>
    <x v="3"/>
    <s v="nonfiction"/>
    <x v="755"/>
    <d v="2013-05-20T00:41:00"/>
  </r>
  <r>
    <s v="id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"/>
    <x v="3"/>
    <s v="nonfiction"/>
    <x v="756"/>
    <d v="2011-04-18T17:24:19"/>
  </r>
  <r>
    <s v="id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"/>
    <x v="3"/>
    <s v="nonfiction"/>
    <x v="757"/>
    <d v="2012-12-06T01:18:34"/>
  </r>
  <r>
    <s v="id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"/>
    <x v="3"/>
    <s v="nonfiction"/>
    <x v="758"/>
    <d v="2010-10-08T20:04:28"/>
  </r>
  <r>
    <s v="id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"/>
    <x v="3"/>
    <s v="nonfiction"/>
    <x v="759"/>
    <d v="2014-07-09T07:55:39"/>
  </r>
  <r>
    <s v="id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s v="id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"/>
    <x v="3"/>
    <s v="fiction"/>
    <x v="761"/>
    <d v="2014-02-02T18:02:06"/>
  </r>
  <r>
    <s v="id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s v="id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s v="id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s v="id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"/>
    <x v="3"/>
    <s v="fiction"/>
    <x v="765"/>
    <d v="2014-10-19T13:01:24"/>
  </r>
  <r>
    <s v="id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s v="id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s v="id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s v="id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2"/>
    <x v="3"/>
    <s v="fiction"/>
    <x v="769"/>
    <d v="2013-12-26T23:54:54"/>
  </r>
  <r>
    <s v="id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s v="id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s v="id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s v="id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s v="id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s v="id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s v="id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"/>
    <x v="3"/>
    <s v="fiction"/>
    <x v="776"/>
    <d v="2015-10-11T05:00:00"/>
  </r>
  <r>
    <s v="id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s v="id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s v="id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7"/>
    <x v="3"/>
    <s v="fiction"/>
    <x v="779"/>
    <d v="2010-10-15T04:00:00"/>
  </r>
  <r>
    <s v="id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9"/>
    <x v="4"/>
    <s v="rock"/>
    <x v="780"/>
    <d v="2011-05-03T16:10:25"/>
  </r>
  <r>
    <s v="id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3"/>
    <x v="4"/>
    <s v="rock"/>
    <x v="781"/>
    <d v="2013-06-08T00:01:14"/>
  </r>
  <r>
    <s v="id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s v="id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"/>
    <x v="4"/>
    <s v="rock"/>
    <x v="783"/>
    <d v="2012-04-27T22:00:00"/>
  </r>
  <r>
    <s v="id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3"/>
    <x v="4"/>
    <s v="rock"/>
    <x v="784"/>
    <d v="2014-03-17T02:35:19"/>
  </r>
  <r>
    <s v="id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"/>
    <x v="4"/>
    <s v="rock"/>
    <x v="785"/>
    <d v="2013-02-28T14:15:15"/>
  </r>
  <r>
    <s v="id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"/>
    <x v="4"/>
    <s v="rock"/>
    <x v="786"/>
    <d v="2012-05-11T15:47:00"/>
  </r>
  <r>
    <s v="id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1"/>
    <x v="4"/>
    <s v="rock"/>
    <x v="787"/>
    <d v="2013-11-01T15:03:46"/>
  </r>
  <r>
    <s v="id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60"/>
    <x v="4"/>
    <s v="rock"/>
    <x v="788"/>
    <d v="2012-07-07T03:59:00"/>
  </r>
  <r>
    <s v="id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3"/>
    <x v="4"/>
    <s v="rock"/>
    <x v="789"/>
    <d v="2013-01-21T07:59:00"/>
  </r>
  <r>
    <s v="id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3"/>
    <x v="4"/>
    <s v="rock"/>
    <x v="790"/>
    <d v="2013-02-01T01:08:59"/>
  </r>
  <r>
    <s v="id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1"/>
    <x v="4"/>
    <s v="rock"/>
    <x v="791"/>
    <d v="2013-11-13T05:59:00"/>
  </r>
  <r>
    <s v="id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2"/>
    <x v="4"/>
    <s v="rock"/>
    <x v="792"/>
    <d v="2013-11-07T21:58:03"/>
  </r>
  <r>
    <s v="id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"/>
    <x v="4"/>
    <s v="rock"/>
    <x v="793"/>
    <d v="2013-07-03T04:59:00"/>
  </r>
  <r>
    <s v="id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9"/>
    <x v="4"/>
    <s v="rock"/>
    <x v="794"/>
    <d v="2011-09-05T17:06:00"/>
  </r>
  <r>
    <s v="id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"/>
    <x v="4"/>
    <s v="rock"/>
    <x v="795"/>
    <d v="2012-04-07T04:59:00"/>
  </r>
  <r>
    <s v="id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3"/>
    <x v="4"/>
    <s v="rock"/>
    <x v="796"/>
    <d v="2013-09-15T21:10:00"/>
  </r>
  <r>
    <s v="id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"/>
    <x v="4"/>
    <s v="rock"/>
    <x v="797"/>
    <d v="2012-04-29T04:00:00"/>
  </r>
  <r>
    <s v="id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"/>
    <x v="4"/>
    <s v="rock"/>
    <x v="798"/>
    <d v="2014-09-30T14:09:47"/>
  </r>
  <r>
    <s v="id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9"/>
    <x v="4"/>
    <s v="rock"/>
    <x v="799"/>
    <d v="2012-04-27T16:00:46"/>
  </r>
  <r>
    <s v="id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1"/>
    <x v="4"/>
    <s v="rock"/>
    <x v="800"/>
    <d v="2014-09-11T10:24:14"/>
  </r>
  <r>
    <s v="id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4"/>
    <x v="4"/>
    <s v="rock"/>
    <x v="801"/>
    <d v="2011-07-01T19:05:20"/>
  </r>
  <r>
    <s v="id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"/>
    <x v="4"/>
    <s v="rock"/>
    <x v="802"/>
    <d v="2012-09-17T04:05:00"/>
  </r>
  <r>
    <s v="id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5"/>
    <x v="4"/>
    <s v="rock"/>
    <x v="803"/>
    <d v="2011-05-29T01:00:00"/>
  </r>
  <r>
    <s v="id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6"/>
    <x v="4"/>
    <s v="rock"/>
    <x v="804"/>
    <d v="2011-07-23T03:59:00"/>
  </r>
  <r>
    <s v="id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"/>
    <x v="4"/>
    <s v="rock"/>
    <x v="805"/>
    <d v="2011-07-16T23:00:00"/>
  </r>
  <r>
    <s v="id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8"/>
    <x v="4"/>
    <s v="rock"/>
    <x v="806"/>
    <d v="2011-09-07T16:35:39"/>
  </r>
  <r>
    <s v="id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4"/>
    <x v="4"/>
    <s v="rock"/>
    <x v="807"/>
    <d v="2017-03-01T02:00:00"/>
  </r>
  <r>
    <s v="id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5"/>
    <x v="4"/>
    <s v="rock"/>
    <x v="808"/>
    <d v="2014-12-22T04:59:00"/>
  </r>
  <r>
    <s v="id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80"/>
    <x v="4"/>
    <s v="rock"/>
    <x v="809"/>
    <d v="2014-01-19T20:00:30"/>
  </r>
  <r>
    <s v="id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"/>
    <x v="4"/>
    <s v="rock"/>
    <x v="810"/>
    <d v="2012-09-01T01:21:02"/>
  </r>
  <r>
    <s v="id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7"/>
    <x v="4"/>
    <s v="rock"/>
    <x v="811"/>
    <d v="2013-07-10T16:52:00"/>
  </r>
  <r>
    <s v="id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8"/>
    <x v="4"/>
    <s v="rock"/>
    <x v="812"/>
    <d v="2013-03-01T13:58:00"/>
  </r>
  <r>
    <s v="id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s v="id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"/>
    <x v="4"/>
    <s v="rock"/>
    <x v="814"/>
    <d v="2011-05-31T18:04:00"/>
  </r>
  <r>
    <s v="id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100"/>
    <x v="4"/>
    <s v="rock"/>
    <x v="815"/>
    <d v="2014-11-01T22:01:43"/>
  </r>
  <r>
    <s v="id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"/>
    <x v="4"/>
    <s v="rock"/>
    <x v="816"/>
    <d v="2013-04-09T06:30:00"/>
  </r>
  <r>
    <s v="id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"/>
    <x v="4"/>
    <s v="rock"/>
    <x v="817"/>
    <d v="2012-03-11T04:59:00"/>
  </r>
  <r>
    <s v="id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9"/>
    <x v="4"/>
    <s v="rock"/>
    <x v="818"/>
    <d v="2012-08-07T17:01:00"/>
  </r>
  <r>
    <s v="id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"/>
    <x v="4"/>
    <s v="rock"/>
    <x v="819"/>
    <d v="2013-12-21T04:44:00"/>
  </r>
  <r>
    <s v="id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1"/>
    <x v="4"/>
    <s v="rock"/>
    <x v="820"/>
    <d v="2014-06-09T05:00:00"/>
  </r>
  <r>
    <s v="id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"/>
    <x v="4"/>
    <s v="rock"/>
    <x v="821"/>
    <d v="2015-05-04T04:01:00"/>
  </r>
  <r>
    <s v="id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2"/>
    <x v="4"/>
    <s v="rock"/>
    <x v="822"/>
    <d v="2012-10-05T22:44:10"/>
  </r>
  <r>
    <s v="id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4"/>
    <x v="4"/>
    <s v="rock"/>
    <x v="823"/>
    <d v="2015-03-22T22:20:52"/>
  </r>
  <r>
    <s v="id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40"/>
    <x v="4"/>
    <s v="rock"/>
    <x v="824"/>
    <d v="2010-04-18T06:59:00"/>
  </r>
  <r>
    <s v="id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7"/>
    <x v="4"/>
    <s v="rock"/>
    <x v="825"/>
    <d v="2012-10-29T07:21:24"/>
  </r>
  <r>
    <s v="id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4"/>
    <x v="4"/>
    <s v="rock"/>
    <x v="826"/>
    <d v="2012-03-25T23:55:30"/>
  </r>
  <r>
    <s v="id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"/>
    <x v="4"/>
    <s v="rock"/>
    <x v="827"/>
    <d v="2012-02-14T19:49:00"/>
  </r>
  <r>
    <s v="id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7"/>
    <x v="4"/>
    <s v="rock"/>
    <x v="828"/>
    <d v="2012-06-25T16:24:00"/>
  </r>
  <r>
    <s v="id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3"/>
    <x v="4"/>
    <s v="rock"/>
    <x v="829"/>
    <d v="2016-07-13T19:14:00"/>
  </r>
  <r>
    <s v="id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1"/>
    <x v="4"/>
    <s v="rock"/>
    <x v="830"/>
    <d v="2013-03-22T11:37:05"/>
  </r>
  <r>
    <s v="id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s v="id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8"/>
    <x v="4"/>
    <s v="rock"/>
    <x v="832"/>
    <d v="2012-01-21T08:13:00"/>
  </r>
  <r>
    <s v="id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9"/>
    <x v="4"/>
    <s v="rock"/>
    <x v="833"/>
    <d v="2014-04-19T21:04:35"/>
  </r>
  <r>
    <s v="id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"/>
    <x v="4"/>
    <s v="rock"/>
    <x v="834"/>
    <d v="2013-07-01T03:59:00"/>
  </r>
  <r>
    <s v="id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9"/>
    <x v="4"/>
    <s v="rock"/>
    <x v="835"/>
    <d v="2012-05-19T03:00:00"/>
  </r>
  <r>
    <s v="id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10"/>
    <x v="4"/>
    <s v="rock"/>
    <x v="836"/>
    <d v="2013-10-07T01:21:58"/>
  </r>
  <r>
    <s v="id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"/>
    <x v="4"/>
    <s v="rock"/>
    <x v="837"/>
    <d v="2014-05-01T23:57:42"/>
  </r>
  <r>
    <s v="id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8"/>
    <x v="4"/>
    <s v="rock"/>
    <x v="838"/>
    <d v="2012-01-17T21:33:05"/>
  </r>
  <r>
    <s v="id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1"/>
    <x v="4"/>
    <s v="rock"/>
    <x v="839"/>
    <d v="2012-09-22T18:19:16"/>
  </r>
  <r>
    <s v="id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"/>
    <x v="4"/>
    <s v="metal"/>
    <x v="840"/>
    <d v="2016-09-24T05:26:27"/>
  </r>
  <r>
    <s v="id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4"/>
    <x v="4"/>
    <s v="metal"/>
    <x v="841"/>
    <d v="2014-11-10T21:07:43"/>
  </r>
  <r>
    <s v="id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7"/>
    <x v="4"/>
    <s v="metal"/>
    <x v="842"/>
    <d v="2013-10-14T03:59:00"/>
  </r>
  <r>
    <s v="id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"/>
    <x v="4"/>
    <s v="metal"/>
    <x v="843"/>
    <d v="2016-12-08T08:00:00"/>
  </r>
  <r>
    <s v="id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7"/>
    <x v="4"/>
    <s v="metal"/>
    <x v="844"/>
    <d v="2014-11-01T04:59:00"/>
  </r>
  <r>
    <s v="id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"/>
    <x v="4"/>
    <s v="metal"/>
    <x v="845"/>
    <d v="2016-09-05T03:59:00"/>
  </r>
  <r>
    <s v="id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9"/>
    <x v="4"/>
    <s v="metal"/>
    <x v="846"/>
    <d v="2014-03-10T14:00:00"/>
  </r>
  <r>
    <s v="id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s v="id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9"/>
    <x v="4"/>
    <s v="metal"/>
    <x v="848"/>
    <d v="2015-04-14T19:00:33"/>
  </r>
  <r>
    <s v="id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2"/>
    <x v="4"/>
    <s v="metal"/>
    <x v="849"/>
    <d v="2015-03-16T02:34:24"/>
  </r>
  <r>
    <s v="id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7"/>
    <x v="4"/>
    <s v="metal"/>
    <x v="850"/>
    <d v="2016-04-25T04:59:00"/>
  </r>
  <r>
    <s v="id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"/>
    <x v="4"/>
    <s v="metal"/>
    <x v="851"/>
    <d v="2016-07-31T19:45:00"/>
  </r>
  <r>
    <s v="id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"/>
    <x v="4"/>
    <s v="metal"/>
    <x v="852"/>
    <d v="2016-10-24T21:00:00"/>
  </r>
  <r>
    <s v="id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s v="id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6"/>
    <x v="4"/>
    <s v="metal"/>
    <x v="854"/>
    <d v="2016-12-28T05:05:46"/>
  </r>
  <r>
    <s v="id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2"/>
    <x v="4"/>
    <s v="metal"/>
    <x v="855"/>
    <d v="2016-07-24T03:00:17"/>
  </r>
  <r>
    <s v="id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"/>
    <x v="4"/>
    <s v="metal"/>
    <x v="856"/>
    <d v="2016-10-25T19:00:00"/>
  </r>
  <r>
    <s v="id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s v="id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3"/>
    <x v="4"/>
    <s v="metal"/>
    <x v="858"/>
    <d v="2015-04-15T22:59:00"/>
  </r>
  <r>
    <s v="id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3"/>
    <x v="4"/>
    <s v="metal"/>
    <x v="859"/>
    <d v="2015-06-04T00:00:00"/>
  </r>
  <r>
    <s v="id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3"/>
    <x v="4"/>
    <s v="jazz"/>
    <x v="860"/>
    <d v="2013-11-22T12:35:13"/>
  </r>
  <r>
    <s v="id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1"/>
    <x v="4"/>
    <s v="jazz"/>
    <x v="861"/>
    <d v="2016-09-16T23:10:04"/>
  </r>
  <r>
    <s v="id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14:19:08"/>
  </r>
  <r>
    <s v="id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s v="id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"/>
    <x v="4"/>
    <s v="jazz"/>
    <x v="864"/>
    <d v="2013-10-16T09:59:00"/>
  </r>
  <r>
    <s v="id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3"/>
    <x v="4"/>
    <s v="jazz"/>
    <x v="865"/>
    <d v="2013-01-16T18:33:17"/>
  </r>
  <r>
    <s v="id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"/>
    <x v="4"/>
    <s v="jazz"/>
    <x v="866"/>
    <d v="2015-02-28T15:10:00"/>
  </r>
  <r>
    <s v="id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"/>
    <x v="4"/>
    <s v="jazz"/>
    <x v="867"/>
    <d v="2009-12-01T04:59:00"/>
  </r>
  <r>
    <s v="id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s v="id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7"/>
    <x v="4"/>
    <s v="jazz"/>
    <x v="869"/>
    <d v="2013-04-08T19:17:37"/>
  </r>
  <r>
    <s v="id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9-01T00:32:03"/>
  </r>
  <r>
    <s v="id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"/>
    <x v="4"/>
    <s v="jazz"/>
    <x v="871"/>
    <d v="2013-11-29T14:28:15"/>
  </r>
  <r>
    <s v="id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3"/>
    <x v="4"/>
    <s v="jazz"/>
    <x v="872"/>
    <d v="2011-03-10T19:48:47"/>
  </r>
  <r>
    <s v="id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s v="id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5"/>
    <x v="4"/>
    <s v="jazz"/>
    <x v="874"/>
    <d v="2013-05-04T14:00:34"/>
  </r>
  <r>
    <s v="id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s v="id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9"/>
    <x v="4"/>
    <s v="jazz"/>
    <x v="876"/>
    <d v="2013-02-04T11:55:27"/>
  </r>
  <r>
    <s v="id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7"/>
    <x v="4"/>
    <s v="jazz"/>
    <x v="877"/>
    <d v="2013-12-19T18:56:00"/>
  </r>
  <r>
    <s v="id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3"/>
    <x v="4"/>
    <s v="jazz"/>
    <x v="878"/>
    <d v="2010-12-23T05:35:24"/>
  </r>
  <r>
    <s v="id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"/>
    <x v="4"/>
    <s v="jazz"/>
    <x v="879"/>
    <d v="2012-05-29T19:55:05"/>
  </r>
  <r>
    <s v="id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"/>
    <x v="4"/>
    <s v="indie rock"/>
    <x v="880"/>
    <d v="2012-10-30T07:42:18"/>
  </r>
  <r>
    <s v="id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s v="id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2"/>
    <x v="4"/>
    <s v="indie rock"/>
    <x v="882"/>
    <d v="2011-09-06T20:39:10"/>
  </r>
  <r>
    <s v="id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"/>
    <x v="4"/>
    <s v="indie rock"/>
    <x v="883"/>
    <d v="2016-03-02T22:27:15"/>
  </r>
  <r>
    <s v="id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s v="id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6"/>
    <x v="4"/>
    <s v="indie rock"/>
    <x v="885"/>
    <d v="2016-12-30T22:35:11"/>
  </r>
  <r>
    <s v="id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"/>
    <x v="4"/>
    <s v="indie rock"/>
    <x v="886"/>
    <d v="2016-09-15T20:53:33"/>
  </r>
  <r>
    <s v="id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s v="id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s v="id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4"/>
    <x v="4"/>
    <s v="indie rock"/>
    <x v="889"/>
    <d v="2014-10-05T18:49:03"/>
  </r>
  <r>
    <s v="id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"/>
    <x v="4"/>
    <s v="indie rock"/>
    <x v="890"/>
    <d v="2013-11-21T17:46:19"/>
  </r>
  <r>
    <s v="id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9"/>
    <x v="4"/>
    <s v="indie rock"/>
    <x v="891"/>
    <d v="2014-08-21T00:45:30"/>
  </r>
  <r>
    <s v="id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4"/>
    <x v="4"/>
    <s v="indie rock"/>
    <x v="892"/>
    <d v="2010-08-01T04:00:00"/>
  </r>
  <r>
    <s v="id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s v="id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8"/>
    <x v="4"/>
    <s v="indie rock"/>
    <x v="894"/>
    <d v="2016-06-05T23:33:30"/>
  </r>
  <r>
    <s v="id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8"/>
    <x v="4"/>
    <s v="indie rock"/>
    <x v="895"/>
    <d v="2010-10-25T03:03:49"/>
  </r>
  <r>
    <s v="id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"/>
    <x v="4"/>
    <s v="indie rock"/>
    <x v="896"/>
    <d v="2015-08-28T04:00:00"/>
  </r>
  <r>
    <s v="id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s v="id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s v="id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s v="id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9:23:22"/>
  </r>
  <r>
    <s v="id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s v="id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s v="id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s v="id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3T01:55:37"/>
  </r>
  <r>
    <s v="id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3"/>
    <x v="4"/>
    <s v="jazz"/>
    <x v="905"/>
    <d v="2011-01-24T05:45:26"/>
  </r>
  <r>
    <s v="id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s v="id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s v="id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s v="id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s v="id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5"/>
    <x v="4"/>
    <s v="jazz"/>
    <x v="910"/>
    <d v="2017-03-03T13:05:19"/>
  </r>
  <r>
    <s v="id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s v="id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s v="id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3"/>
    <x v="4"/>
    <s v="jazz"/>
    <x v="913"/>
    <d v="2012-05-05T03:20:19"/>
  </r>
  <r>
    <s v="id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s v="id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2"/>
    <x v="4"/>
    <s v="jazz"/>
    <x v="915"/>
    <d v="2012-03-01T04:59:00"/>
  </r>
  <r>
    <s v="id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s v="id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s v="id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20"/>
    <x v="4"/>
    <s v="jazz"/>
    <x v="918"/>
    <d v="2014-12-01T22:59:21"/>
  </r>
  <r>
    <s v="id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s v="id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s v="id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2"/>
    <x v="4"/>
    <s v="jazz"/>
    <x v="921"/>
    <d v="2011-12-12T05:06:16"/>
  </r>
  <r>
    <s v="id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"/>
    <x v="4"/>
    <s v="jazz"/>
    <x v="922"/>
    <d v="2014-10-01T12:43:13"/>
  </r>
  <r>
    <s v="id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s v="id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2"/>
    <x v="4"/>
    <s v="jazz"/>
    <x v="924"/>
    <d v="2013-02-13T22:37:49"/>
  </r>
  <r>
    <s v="id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s v="id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s v="id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s v="id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"/>
    <x v="4"/>
    <s v="jazz"/>
    <x v="928"/>
    <d v="2012-11-18T00:00:00"/>
  </r>
  <r>
    <s v="id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s v="id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s v="id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9"/>
    <x v="4"/>
    <s v="jazz"/>
    <x v="931"/>
    <d v="2014-03-16T22:00:00"/>
  </r>
  <r>
    <s v="id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"/>
    <x v="4"/>
    <s v="jazz"/>
    <x v="932"/>
    <d v="2013-03-22T22:15:45"/>
  </r>
  <r>
    <s v="id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s v="id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1"/>
    <x v="4"/>
    <s v="jazz"/>
    <x v="934"/>
    <d v="2014-05-04T06:00:00"/>
  </r>
  <r>
    <s v="id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s v="id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s v="id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s v="id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s v="id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s v="id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"/>
    <x v="2"/>
    <s v="wearables"/>
    <x v="940"/>
    <d v="2015-08-11T00:12:06"/>
  </r>
  <r>
    <s v="id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"/>
    <x v="2"/>
    <s v="wearables"/>
    <x v="941"/>
    <d v="2017-02-10T02:19:05"/>
  </r>
  <r>
    <s v="id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2"/>
    <x v="2"/>
    <s v="wearables"/>
    <x v="942"/>
    <d v="2016-02-18T20:14:20"/>
  </r>
  <r>
    <s v="id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"/>
    <x v="2"/>
    <s v="wearables"/>
    <x v="943"/>
    <d v="2016-11-29T17:01:45"/>
  </r>
  <r>
    <s v="id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"/>
    <x v="2"/>
    <s v="wearables"/>
    <x v="944"/>
    <d v="2016-04-18T14:00:00"/>
  </r>
  <r>
    <s v="id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"/>
    <x v="2"/>
    <s v="wearables"/>
    <x v="945"/>
    <d v="2017-02-18T23:59:00"/>
  </r>
  <r>
    <s v="id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"/>
    <x v="2"/>
    <s v="wearables"/>
    <x v="946"/>
    <d v="2016-09-09T18:00:48"/>
  </r>
  <r>
    <s v="id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s v="id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s v="id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s v="id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"/>
    <x v="2"/>
    <s v="wearables"/>
    <x v="950"/>
    <d v="2016-01-17T18:01:01"/>
  </r>
  <r>
    <s v="id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9"/>
    <x v="2"/>
    <s v="wearables"/>
    <x v="951"/>
    <d v="2016-06-04T15:41:12"/>
  </r>
  <r>
    <s v="id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100"/>
    <x v="2"/>
    <s v="wearables"/>
    <x v="952"/>
    <d v="2016-11-18T15:43:32"/>
  </r>
  <r>
    <s v="id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"/>
    <x v="2"/>
    <s v="wearables"/>
    <x v="953"/>
    <d v="2015-01-25T03:56:39"/>
  </r>
  <r>
    <s v="id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"/>
    <x v="2"/>
    <s v="wearables"/>
    <x v="954"/>
    <d v="2015-08-20T20:00:39"/>
  </r>
  <r>
    <s v="id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3"/>
    <x v="2"/>
    <s v="wearables"/>
    <x v="955"/>
    <d v="2016-09-13T07:05:00"/>
  </r>
  <r>
    <s v="id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1"/>
    <x v="2"/>
    <s v="wearables"/>
    <x v="956"/>
    <d v="2015-04-26T20:55:59"/>
  </r>
  <r>
    <s v="id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"/>
    <x v="2"/>
    <s v="wearables"/>
    <x v="957"/>
    <d v="2016-11-17T14:15:33"/>
  </r>
  <r>
    <s v="id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2"/>
    <x v="2"/>
    <s v="wearables"/>
    <x v="958"/>
    <d v="2015-04-10T04:59:00"/>
  </r>
  <r>
    <s v="id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4"/>
    <x v="2"/>
    <s v="wearables"/>
    <x v="959"/>
    <d v="2015-01-19T04:11:05"/>
  </r>
  <r>
    <s v="id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"/>
    <x v="2"/>
    <s v="wearables"/>
    <x v="960"/>
    <d v="2017-03-14T14:02:35"/>
  </r>
  <r>
    <s v="id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"/>
    <x v="2"/>
    <s v="wearables"/>
    <x v="961"/>
    <d v="2017-02-20T19:00:00"/>
  </r>
  <r>
    <s v="id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"/>
    <x v="2"/>
    <s v="wearables"/>
    <x v="962"/>
    <d v="2016-02-11T17:05:53"/>
  </r>
  <r>
    <s v="id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2"/>
    <x v="2"/>
    <s v="wearables"/>
    <x v="963"/>
    <d v="2016-10-17T15:15:19"/>
  </r>
  <r>
    <s v="id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"/>
    <x v="2"/>
    <s v="wearables"/>
    <x v="964"/>
    <d v="2015-09-01T15:05:19"/>
  </r>
  <r>
    <s v="id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50"/>
    <x v="2"/>
    <s v="wearables"/>
    <x v="965"/>
    <d v="2016-10-26T03:59:00"/>
  </r>
  <r>
    <s v="id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"/>
    <x v="2"/>
    <s v="wearables"/>
    <x v="966"/>
    <d v="2016-10-06T15:15:32"/>
  </r>
  <r>
    <s v="id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4"/>
    <x v="2"/>
    <s v="wearables"/>
    <x v="967"/>
    <d v="2016-04-22T05:06:14"/>
  </r>
  <r>
    <s v="id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7"/>
    <x v="2"/>
    <s v="wearables"/>
    <x v="968"/>
    <d v="2014-08-15T20:20:34"/>
  </r>
  <r>
    <s v="id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3"/>
    <x v="2"/>
    <s v="wearables"/>
    <x v="969"/>
    <d v="2017-02-09T07:16:47"/>
  </r>
  <r>
    <s v="id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s v="id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7:01:00"/>
  </r>
  <r>
    <s v="id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4"/>
    <x v="2"/>
    <s v="wearables"/>
    <x v="972"/>
    <d v="2014-09-04T06:59:00"/>
  </r>
  <r>
    <s v="id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"/>
    <x v="2"/>
    <s v="wearables"/>
    <x v="973"/>
    <d v="2015-11-09T01:21:33"/>
  </r>
  <r>
    <s v="id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"/>
    <x v="2"/>
    <s v="wearables"/>
    <x v="974"/>
    <d v="2016-03-25T16:59:16"/>
  </r>
  <r>
    <s v="id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9"/>
    <x v="2"/>
    <s v="wearables"/>
    <x v="975"/>
    <d v="2016-06-28T16:43:05"/>
  </r>
  <r>
    <s v="id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1"/>
    <x v="2"/>
    <s v="wearables"/>
    <x v="976"/>
    <d v="2015-08-14T01:24:57"/>
  </r>
  <r>
    <s v="id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6"/>
    <x v="2"/>
    <s v="wearables"/>
    <x v="977"/>
    <d v="2016-02-21T22:36:37"/>
  </r>
  <r>
    <s v="id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1"/>
    <x v="2"/>
    <s v="wearables"/>
    <x v="978"/>
    <d v="2016-02-25T07:25:01"/>
  </r>
  <r>
    <s v="id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2"/>
    <x v="2"/>
    <s v="wearables"/>
    <x v="979"/>
    <d v="2016-06-20T18:59:00"/>
  </r>
  <r>
    <s v="id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8"/>
    <x v="2"/>
    <s v="wearables"/>
    <x v="980"/>
    <d v="2014-11-30T22:42:02"/>
  </r>
  <r>
    <s v="id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22:43:42"/>
  </r>
  <r>
    <s v="id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s v="id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2"/>
    <x v="2"/>
    <s v="wearables"/>
    <x v="983"/>
    <d v="2016-08-23T20:54:00"/>
  </r>
  <r>
    <s v="id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"/>
    <x v="2"/>
    <s v="wearables"/>
    <x v="984"/>
    <d v="2015-03-28T01:46:48"/>
  </r>
  <r>
    <s v="id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"/>
    <x v="2"/>
    <s v="wearables"/>
    <x v="985"/>
    <d v="2015-12-31T23:00:00"/>
  </r>
  <r>
    <s v="id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1"/>
    <x v="2"/>
    <s v="wearables"/>
    <x v="986"/>
    <d v="2016-01-10T00:00:00"/>
  </r>
  <r>
    <s v="id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"/>
    <x v="2"/>
    <s v="wearables"/>
    <x v="987"/>
    <d v="2014-06-23T07:04:10"/>
  </r>
  <r>
    <s v="id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s v="id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"/>
    <x v="2"/>
    <s v="wearables"/>
    <x v="989"/>
    <d v="2016-09-28T22:24:55"/>
  </r>
  <r>
    <s v="id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s v="id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"/>
    <x v="2"/>
    <s v="wearables"/>
    <x v="991"/>
    <d v="2016-07-12T18:51:00"/>
  </r>
  <r>
    <s v="id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21:11:59"/>
  </r>
  <r>
    <s v="id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90"/>
    <x v="2"/>
    <s v="wearables"/>
    <x v="993"/>
    <d v="2016-11-12T05:00:00"/>
  </r>
  <r>
    <s v="id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"/>
    <x v="2"/>
    <s v="wearables"/>
    <x v="994"/>
    <d v="2014-11-30T22:59:00"/>
  </r>
  <r>
    <s v="id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1"/>
    <x v="2"/>
    <s v="wearables"/>
    <x v="995"/>
    <d v="2014-11-29T16:00:00"/>
  </r>
  <r>
    <s v="id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s v="id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"/>
    <x v="2"/>
    <s v="wearables"/>
    <x v="997"/>
    <d v="2014-11-28T03:28:17"/>
  </r>
  <r>
    <s v="id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"/>
    <x v="2"/>
    <s v="wearables"/>
    <x v="998"/>
    <d v="2015-11-19T05:03:21"/>
  </r>
  <r>
    <s v="id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"/>
    <x v="2"/>
    <s v="wearables"/>
    <x v="999"/>
    <d v="2014-11-13T08:02:00"/>
  </r>
  <r>
    <s v="id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s v="id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s v="id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5"/>
    <x v="2"/>
    <s v="wearables"/>
    <x v="1002"/>
    <d v="2015-12-17T05:59:00"/>
  </r>
  <r>
    <s v="id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"/>
    <x v="2"/>
    <s v="wearables"/>
    <x v="1003"/>
    <d v="2017-03-16T16:01:01"/>
  </r>
  <r>
    <s v="id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"/>
    <x v="2"/>
    <s v="wearables"/>
    <x v="1004"/>
    <d v="2016-02-18T17:00:27"/>
  </r>
  <r>
    <s v="id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"/>
    <x v="2"/>
    <s v="wearables"/>
    <x v="1005"/>
    <d v="2015-10-30T14:59:43"/>
  </r>
  <r>
    <s v="id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"/>
    <x v="2"/>
    <s v="wearables"/>
    <x v="1006"/>
    <d v="2014-12-12T07:11:00"/>
  </r>
  <r>
    <s v="id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5"/>
    <x v="2"/>
    <s v="wearables"/>
    <x v="1007"/>
    <d v="2016-12-14T15:00:23"/>
  </r>
  <r>
    <s v="id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s v="id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s v="id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s v="id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s v="id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"/>
    <x v="2"/>
    <s v="wearables"/>
    <x v="1012"/>
    <d v="2017-01-24T10:34:12"/>
  </r>
  <r>
    <s v="id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6"/>
    <x v="2"/>
    <s v="wearables"/>
    <x v="1013"/>
    <d v="2015-12-29T20:00:00"/>
  </r>
  <r>
    <s v="id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"/>
    <x v="2"/>
    <s v="wearables"/>
    <x v="1014"/>
    <d v="2015-01-01T00:03:35"/>
  </r>
  <r>
    <s v="id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s v="id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5"/>
    <x v="2"/>
    <s v="wearables"/>
    <x v="1016"/>
    <d v="2016-04-07T01:34:16"/>
  </r>
  <r>
    <s v="id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"/>
    <x v="2"/>
    <s v="wearables"/>
    <x v="1017"/>
    <d v="2015-11-21T17:12:15"/>
  </r>
  <r>
    <s v="id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9"/>
    <x v="2"/>
    <s v="wearables"/>
    <x v="1018"/>
    <d v="2016-07-14T11:48:53"/>
  </r>
  <r>
    <s v="id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"/>
    <x v="2"/>
    <s v="wearables"/>
    <x v="1019"/>
    <d v="2015-02-04T23:22:29"/>
  </r>
  <r>
    <s v="id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"/>
    <x v="4"/>
    <s v="electronic music"/>
    <x v="1020"/>
    <d v="2015-06-02T00:47:00"/>
  </r>
  <r>
    <s v="id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"/>
    <x v="4"/>
    <s v="electronic music"/>
    <x v="1021"/>
    <d v="2015-10-17T04:00:00"/>
  </r>
  <r>
    <s v="id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"/>
    <x v="4"/>
    <s v="electronic music"/>
    <x v="1022"/>
    <d v="2015-05-17T15:31:17"/>
  </r>
  <r>
    <s v="id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"/>
    <x v="4"/>
    <s v="electronic music"/>
    <x v="1023"/>
    <d v="2015-06-20T22:04:21"/>
  </r>
  <r>
    <s v="id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9"/>
    <x v="4"/>
    <s v="electronic music"/>
    <x v="1024"/>
    <d v="2016-01-31T13:56:03"/>
  </r>
  <r>
    <s v="id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2"/>
    <x v="4"/>
    <s v="electronic music"/>
    <x v="1025"/>
    <d v="2015-03-16T19:00:37"/>
  </r>
  <r>
    <s v="id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"/>
    <x v="4"/>
    <s v="electronic music"/>
    <x v="1026"/>
    <d v="2016-03-31T08:46:56"/>
  </r>
  <r>
    <s v="id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70"/>
    <x v="4"/>
    <s v="electronic music"/>
    <x v="1027"/>
    <d v="2014-10-23T00:49:07"/>
  </r>
  <r>
    <s v="id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6"/>
    <x v="4"/>
    <s v="electronic music"/>
    <x v="1028"/>
    <d v="2017-03-06T20:00:00"/>
  </r>
  <r>
    <s v="id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"/>
    <x v="4"/>
    <s v="electronic music"/>
    <x v="1029"/>
    <d v="2015-04-04T21:59:00"/>
  </r>
  <r>
    <s v="id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"/>
    <x v="4"/>
    <s v="electronic music"/>
    <x v="1030"/>
    <d v="2016-09-12T11:35:49"/>
  </r>
  <r>
    <s v="id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"/>
    <x v="4"/>
    <s v="electronic music"/>
    <x v="1031"/>
    <d v="2015-12-16T18:20:10"/>
  </r>
  <r>
    <s v="id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"/>
    <x v="4"/>
    <s v="electronic music"/>
    <x v="1032"/>
    <d v="2016-06-23T16:00:25"/>
  </r>
  <r>
    <s v="id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1"/>
    <x v="4"/>
    <s v="electronic music"/>
    <x v="1033"/>
    <d v="2016-12-12T17:34:40"/>
  </r>
  <r>
    <s v="id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"/>
    <x v="4"/>
    <s v="electronic music"/>
    <x v="1034"/>
    <d v="2016-08-05T03:59:00"/>
  </r>
  <r>
    <s v="id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"/>
    <x v="4"/>
    <s v="electronic music"/>
    <x v="1035"/>
    <d v="2015-02-11T15:23:40"/>
  </r>
  <r>
    <s v="id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4"/>
    <x v="4"/>
    <s v="electronic music"/>
    <x v="1036"/>
    <d v="2013-01-07T08:00:00"/>
  </r>
  <r>
    <s v="id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9"/>
    <x v="4"/>
    <s v="electronic music"/>
    <x v="1037"/>
    <d v="2015-05-18T05:00:00"/>
  </r>
  <r>
    <s v="id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6"/>
    <x v="4"/>
    <s v="electronic music"/>
    <x v="1038"/>
    <d v="2016-03-19T04:33:43"/>
  </r>
  <r>
    <s v="id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"/>
    <x v="4"/>
    <s v="electronic music"/>
    <x v="1039"/>
    <d v="2016-12-13T07:59:00"/>
  </r>
  <r>
    <s v="id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s v="id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s v="id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s v="id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"/>
    <x v="5"/>
    <s v="audio"/>
    <x v="1043"/>
    <d v="2015-05-20T06:04:15"/>
  </r>
  <r>
    <s v="id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s v="id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"/>
    <x v="5"/>
    <s v="audio"/>
    <x v="1045"/>
    <d v="2014-08-23T20:59:10"/>
  </r>
  <r>
    <s v="id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s v="id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s v="id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s v="id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s v="id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s v="id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s v="id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s v="id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s v="id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s v="id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s v="id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s v="id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s v="id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s v="id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s v="id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s v="id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s v="id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8"/>
    <x v="5"/>
    <s v="audio"/>
    <x v="1062"/>
    <d v="2016-07-12T19:22:21"/>
  </r>
  <r>
    <s v="id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s v="id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6"/>
    <x v="6"/>
    <s v="video games"/>
    <x v="1064"/>
    <d v="2013-07-07T05:28:23"/>
  </r>
  <r>
    <s v="id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"/>
    <x v="6"/>
    <s v="video games"/>
    <x v="1065"/>
    <d v="2014-02-19T09:08:42"/>
  </r>
  <r>
    <s v="id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"/>
    <x v="6"/>
    <s v="video games"/>
    <x v="1066"/>
    <d v="2013-08-04T23:06:22"/>
  </r>
  <r>
    <s v="id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s v="id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7:54:24"/>
  </r>
  <r>
    <s v="id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"/>
    <x v="6"/>
    <s v="video games"/>
    <x v="1069"/>
    <d v="2013-11-26T06:30:59"/>
  </r>
  <r>
    <s v="id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s v="id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s v="id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9:58:17"/>
  </r>
  <r>
    <s v="id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s v="id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4"/>
    <x v="6"/>
    <s v="video games"/>
    <x v="1074"/>
    <d v="2014-01-04T04:09:05"/>
  </r>
  <r>
    <s v="id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s v="id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"/>
    <x v="6"/>
    <s v="video games"/>
    <x v="1076"/>
    <d v="2014-09-11T09:04:10"/>
  </r>
  <r>
    <s v="id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4"/>
    <x v="6"/>
    <s v="video games"/>
    <x v="1077"/>
    <d v="2016-01-14T04:00:11"/>
  </r>
  <r>
    <s v="id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s v="id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8"/>
    <x v="6"/>
    <s v="video games"/>
    <x v="1079"/>
    <d v="2016-05-14T13:35:36"/>
  </r>
  <r>
    <s v="id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9"/>
    <x v="6"/>
    <s v="video games"/>
    <x v="1080"/>
    <d v="2014-05-11T03:18:53"/>
  </r>
  <r>
    <s v="id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s v="id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9"/>
    <x v="6"/>
    <s v="video games"/>
    <x v="1082"/>
    <d v="2012-08-10T21:44:48"/>
  </r>
  <r>
    <s v="id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s v="id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s v="id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s v="id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20:48:11"/>
  </r>
  <r>
    <s v="id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s v="id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"/>
    <x v="6"/>
    <s v="video games"/>
    <x v="1088"/>
    <d v="2014-04-24T19:11:07"/>
  </r>
  <r>
    <s v="id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4"/>
    <x v="6"/>
    <s v="video games"/>
    <x v="1089"/>
    <d v="2015-06-26T04:32:55"/>
  </r>
  <r>
    <s v="id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s v="id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3"/>
    <x v="6"/>
    <s v="video games"/>
    <x v="1091"/>
    <d v="2016-04-10T18:41:12"/>
  </r>
  <r>
    <s v="id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s v="id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1"/>
    <x v="6"/>
    <s v="video games"/>
    <x v="1093"/>
    <d v="2016-02-11T23:22:17"/>
  </r>
  <r>
    <s v="id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s v="id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8"/>
    <x v="6"/>
    <s v="video games"/>
    <x v="1095"/>
    <d v="2013-08-30T12:53:40"/>
  </r>
  <r>
    <s v="id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"/>
    <x v="6"/>
    <s v="video games"/>
    <x v="1096"/>
    <d v="2014-10-04T03:30:00"/>
  </r>
  <r>
    <s v="id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9:01:17"/>
  </r>
  <r>
    <s v="id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2"/>
    <x v="6"/>
    <s v="video games"/>
    <x v="1098"/>
    <d v="2014-04-13T18:18:15"/>
  </r>
  <r>
    <s v="id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s v="id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s v="id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8:12:00"/>
  </r>
  <r>
    <s v="id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8"/>
    <x v="6"/>
    <s v="video games"/>
    <x v="1102"/>
    <d v="2013-12-09T05:59:00"/>
  </r>
  <r>
    <s v="id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"/>
    <x v="6"/>
    <s v="video games"/>
    <x v="1103"/>
    <d v="2016-06-18T05:19:50"/>
  </r>
  <r>
    <s v="id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"/>
    <x v="6"/>
    <s v="video games"/>
    <x v="1104"/>
    <d v="2014-06-11T09:50:21"/>
  </r>
  <r>
    <s v="id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4T02:15:27"/>
  </r>
  <r>
    <s v="id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4"/>
    <x v="6"/>
    <s v="video games"/>
    <x v="1106"/>
    <d v="2012-04-04T16:46:15"/>
  </r>
  <r>
    <s v="id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s v="id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5"/>
    <x v="6"/>
    <s v="video games"/>
    <x v="1108"/>
    <d v="2012-04-13T14:17:15"/>
  </r>
  <r>
    <s v="id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s v="id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"/>
    <x v="6"/>
    <s v="video games"/>
    <x v="1110"/>
    <d v="2012-12-07T22:23:42"/>
  </r>
  <r>
    <s v="id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s v="id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"/>
    <x v="6"/>
    <s v="video games"/>
    <x v="1112"/>
    <d v="2015-01-19T08:30:00"/>
  </r>
  <r>
    <s v="id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s v="id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8:18:07"/>
  </r>
  <r>
    <s v="id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5:41:35"/>
  </r>
  <r>
    <s v="id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20:20:08"/>
  </r>
  <r>
    <s v="id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"/>
    <x v="6"/>
    <s v="video games"/>
    <x v="1117"/>
    <d v="2015-12-25T14:21:53"/>
  </r>
  <r>
    <s v="id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"/>
    <x v="6"/>
    <s v="video games"/>
    <x v="1118"/>
    <d v="2014-04-05T02:59:39"/>
  </r>
  <r>
    <s v="id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s v="id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s v="id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21:25:16"/>
  </r>
  <r>
    <s v="id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s v="id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12:34:08"/>
  </r>
  <r>
    <s v="id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6:00:51"/>
  </r>
  <r>
    <s v="id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s v="id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s v="id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"/>
    <x v="6"/>
    <s v="mobile games"/>
    <x v="1127"/>
    <d v="2014-11-14T21:30:00"/>
  </r>
  <r>
    <s v="id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s v="id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6:21:33"/>
  </r>
  <r>
    <s v="id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6T00:55:00"/>
  </r>
  <r>
    <s v="id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s v="id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1"/>
    <x v="6"/>
    <s v="mobile games"/>
    <x v="1132"/>
    <d v="2017-01-01T02:46:11"/>
  </r>
  <r>
    <s v="id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s v="id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s v="id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s v="id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s v="id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"/>
    <x v="6"/>
    <s v="mobile games"/>
    <x v="1137"/>
    <d v="2016-04-23T19:40:21"/>
  </r>
  <r>
    <s v="id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21:45:31"/>
  </r>
  <r>
    <s v="id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s v="id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s v="id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s v="id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s v="id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7T04:38:46"/>
  </r>
  <r>
    <s v="id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s v="id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s v="id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"/>
    <x v="7"/>
    <s v="food trucks"/>
    <x v="1146"/>
    <d v="2014-05-02T22:52:53"/>
  </r>
  <r>
    <s v="id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s v="id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5:06:21"/>
  </r>
  <r>
    <s v="id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7:02:46"/>
  </r>
  <r>
    <s v="id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s v="id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s v="id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1"/>
    <x v="7"/>
    <s v="food trucks"/>
    <x v="1152"/>
    <d v="2015-05-15T17:01:52"/>
  </r>
  <r>
    <s v="id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s v="id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"/>
    <x v="7"/>
    <s v="food trucks"/>
    <x v="1154"/>
    <d v="2015-09-06T02:36:46"/>
  </r>
  <r>
    <s v="id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4"/>
    <x v="7"/>
    <s v="food trucks"/>
    <x v="1155"/>
    <d v="2014-08-14T18:20:08"/>
  </r>
  <r>
    <s v="id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s v="id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"/>
    <x v="7"/>
    <s v="food trucks"/>
    <x v="1157"/>
    <d v="2014-12-05T16:04:40"/>
  </r>
  <r>
    <s v="id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9T02:12:08"/>
  </r>
  <r>
    <s v="id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s v="id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1"/>
    <x v="7"/>
    <s v="food trucks"/>
    <x v="1160"/>
    <d v="2015-03-28T02:43:06"/>
  </r>
  <r>
    <s v="id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s v="id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6:24:24"/>
  </r>
  <r>
    <s v="id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s v="id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s v="id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3"/>
    <x v="7"/>
    <s v="food trucks"/>
    <x v="1165"/>
    <d v="2014-07-06T05:08:50"/>
  </r>
  <r>
    <s v="id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9"/>
    <x v="7"/>
    <s v="food trucks"/>
    <x v="1166"/>
    <d v="2015-06-26T04:00:00"/>
  </r>
  <r>
    <s v="id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"/>
    <x v="7"/>
    <s v="food trucks"/>
    <x v="1167"/>
    <d v="2014-09-12T17:38:15"/>
  </r>
  <r>
    <s v="id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s v="id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8:29:23"/>
  </r>
  <r>
    <s v="id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s v="id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s v="id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s v="id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s v="id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7"/>
    <x v="7"/>
    <s v="food trucks"/>
    <x v="1174"/>
    <d v="2016-05-08T20:12:07"/>
  </r>
  <r>
    <s v="id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s v="id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s v="id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s v="id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s v="id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s v="id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"/>
    <x v="7"/>
    <s v="food trucks"/>
    <x v="1180"/>
    <d v="2014-06-28T19:21:54"/>
  </r>
  <r>
    <s v="id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8:08:41"/>
  </r>
  <r>
    <s v="id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1"/>
    <x v="7"/>
    <s v="food trucks"/>
    <x v="1182"/>
    <d v="2017-01-12T16:42:00"/>
  </r>
  <r>
    <s v="id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"/>
    <x v="7"/>
    <s v="food trucks"/>
    <x v="1183"/>
    <d v="2016-11-02T03:59:00"/>
  </r>
  <r>
    <s v="id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2"/>
    <x v="8"/>
    <s v="photobooks"/>
    <x v="1184"/>
    <d v="2017-02-06T14:23:31"/>
  </r>
  <r>
    <s v="id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9"/>
    <x v="8"/>
    <s v="photobooks"/>
    <x v="1185"/>
    <d v="2015-06-08T04:00:00"/>
  </r>
  <r>
    <s v="id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"/>
    <x v="8"/>
    <s v="photobooks"/>
    <x v="1186"/>
    <d v="2015-06-01T22:42:00"/>
  </r>
  <r>
    <s v="id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"/>
    <x v="8"/>
    <s v="photobooks"/>
    <x v="1187"/>
    <d v="2015-05-17T18:00:00"/>
  </r>
  <r>
    <s v="id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8"/>
    <x v="8"/>
    <s v="photobooks"/>
    <x v="1188"/>
    <d v="2016-12-28T16:49:00"/>
  </r>
  <r>
    <s v="id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3"/>
    <x v="8"/>
    <s v="photobooks"/>
    <x v="1189"/>
    <d v="2016-06-29T23:29:55"/>
  </r>
  <r>
    <s v="id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2"/>
    <x v="8"/>
    <s v="photobooks"/>
    <x v="1190"/>
    <d v="2014-08-31T15:58:45"/>
  </r>
  <r>
    <s v="id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"/>
    <x v="8"/>
    <s v="photobooks"/>
    <x v="1191"/>
    <d v="2016-03-20T13:29:20"/>
  </r>
  <r>
    <s v="id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"/>
    <x v="8"/>
    <s v="photobooks"/>
    <x v="1192"/>
    <d v="2017-02-11T12:09:38"/>
  </r>
  <r>
    <s v="id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80"/>
    <x v="8"/>
    <s v="photobooks"/>
    <x v="1193"/>
    <d v="2016-04-09T17:37:33"/>
  </r>
  <r>
    <s v="id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"/>
    <x v="8"/>
    <s v="photobooks"/>
    <x v="1194"/>
    <d v="2015-04-08T11:42:59"/>
  </r>
  <r>
    <s v="id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"/>
    <x v="8"/>
    <s v="photobooks"/>
    <x v="1195"/>
    <d v="2015-12-20T09:00:00"/>
  </r>
  <r>
    <s v="id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"/>
    <x v="8"/>
    <s v="photobooks"/>
    <x v="1196"/>
    <d v="2015-12-18T19:38:59"/>
  </r>
  <r>
    <s v="id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s v="id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5"/>
    <x v="8"/>
    <s v="photobooks"/>
    <x v="1198"/>
    <d v="2015-12-31T03:00:00"/>
  </r>
  <r>
    <s v="id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"/>
    <x v="8"/>
    <s v="photobooks"/>
    <x v="1199"/>
    <d v="2015-07-08T18:30:00"/>
  </r>
  <r>
    <s v="id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9"/>
    <x v="8"/>
    <s v="photobooks"/>
    <x v="1200"/>
    <d v="2015-04-16T11:27:36"/>
  </r>
  <r>
    <s v="id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"/>
    <x v="8"/>
    <s v="photobooks"/>
    <x v="1201"/>
    <d v="2016-07-15T14:34:06"/>
  </r>
  <r>
    <s v="id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4"/>
    <x v="8"/>
    <s v="photobooks"/>
    <x v="1202"/>
    <d v="2015-06-27T06:55:54"/>
  </r>
  <r>
    <s v="id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"/>
    <x v="8"/>
    <s v="photobooks"/>
    <x v="1203"/>
    <d v="2015-05-31T14:45:27"/>
  </r>
  <r>
    <s v="id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5"/>
    <x v="8"/>
    <s v="photobooks"/>
    <x v="1204"/>
    <d v="2015-12-04T05:00:00"/>
  </r>
  <r>
    <s v="id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"/>
    <x v="8"/>
    <s v="photobooks"/>
    <x v="1205"/>
    <d v="2015-06-13T12:09:11"/>
  </r>
  <r>
    <s v="id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"/>
    <x v="8"/>
    <s v="photobooks"/>
    <x v="1206"/>
    <d v="2017-03-11T13:29:00"/>
  </r>
  <r>
    <s v="id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"/>
    <x v="8"/>
    <s v="photobooks"/>
    <x v="1207"/>
    <d v="2016-03-31T10:00:00"/>
  </r>
  <r>
    <s v="id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"/>
    <x v="8"/>
    <s v="photobooks"/>
    <x v="1208"/>
    <d v="2016-03-24T16:01:04"/>
  </r>
  <r>
    <s v="id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"/>
    <x v="8"/>
    <s v="photobooks"/>
    <x v="1209"/>
    <d v="2017-02-25T20:18:25"/>
  </r>
  <r>
    <s v="id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4"/>
    <x v="8"/>
    <s v="photobooks"/>
    <x v="1210"/>
    <d v="2015-05-31T21:00:00"/>
  </r>
  <r>
    <s v="id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9"/>
    <x v="8"/>
    <s v="photobooks"/>
    <x v="1211"/>
    <d v="2016-06-09T20:47:41"/>
  </r>
  <r>
    <s v="id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9"/>
    <x v="8"/>
    <s v="photobooks"/>
    <x v="1212"/>
    <d v="2015-11-27T01:00:00"/>
  </r>
  <r>
    <s v="id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2"/>
    <x v="8"/>
    <s v="photobooks"/>
    <x v="1213"/>
    <d v="2017-01-31T18:08:20"/>
  </r>
  <r>
    <s v="id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"/>
    <x v="8"/>
    <s v="photobooks"/>
    <x v="1214"/>
    <d v="2015-06-09T20:10:05"/>
  </r>
  <r>
    <s v="id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2"/>
    <x v="8"/>
    <s v="photobooks"/>
    <x v="1215"/>
    <d v="2014-05-30T22:09:16"/>
  </r>
  <r>
    <s v="id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2"/>
    <x v="8"/>
    <s v="photobooks"/>
    <x v="1216"/>
    <d v="2015-10-02T23:03:00"/>
  </r>
  <r>
    <s v="id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9"/>
    <x v="8"/>
    <s v="photobooks"/>
    <x v="1217"/>
    <d v="2016-07-14T19:25:40"/>
  </r>
  <r>
    <s v="id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"/>
    <x v="8"/>
    <s v="photobooks"/>
    <x v="1218"/>
    <d v="2015-11-01T03:00:00"/>
  </r>
  <r>
    <s v="id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3"/>
    <x v="8"/>
    <s v="photobooks"/>
    <x v="1219"/>
    <d v="2016-10-20T11:05:13"/>
  </r>
  <r>
    <s v="id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"/>
    <x v="8"/>
    <s v="photobooks"/>
    <x v="1220"/>
    <d v="2015-08-25T15:05:12"/>
  </r>
  <r>
    <s v="id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4"/>
    <x v="8"/>
    <s v="photobooks"/>
    <x v="1221"/>
    <d v="2016-12-04T00:00:00"/>
  </r>
  <r>
    <s v="id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"/>
    <x v="8"/>
    <s v="photobooks"/>
    <x v="1222"/>
    <d v="2016-04-01T04:00:00"/>
  </r>
  <r>
    <s v="id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"/>
    <x v="8"/>
    <s v="photobooks"/>
    <x v="1223"/>
    <d v="2016-11-10T05:15:09"/>
  </r>
  <r>
    <s v="id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9"/>
    <x v="4"/>
    <s v="world music"/>
    <x v="1224"/>
    <d v="2014-06-06T13:11:42"/>
  </r>
  <r>
    <s v="id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s v="id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"/>
    <x v="4"/>
    <s v="world music"/>
    <x v="1226"/>
    <d v="2014-04-21T01:00:00"/>
  </r>
  <r>
    <s v="id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s v="id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"/>
    <x v="4"/>
    <s v="world music"/>
    <x v="1228"/>
    <d v="2011-09-28T17:30:08"/>
  </r>
  <r>
    <s v="id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s v="id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s v="id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s v="id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s v="id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"/>
    <x v="4"/>
    <s v="world music"/>
    <x v="1233"/>
    <d v="2012-02-21T22:46:14"/>
  </r>
  <r>
    <s v="id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s v="id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s v="id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s v="id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s v="id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"/>
    <x v="4"/>
    <s v="world music"/>
    <x v="1238"/>
    <d v="2011-08-06T14:38:56"/>
  </r>
  <r>
    <s v="id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s v="id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"/>
    <x v="4"/>
    <s v="world music"/>
    <x v="1240"/>
    <d v="2013-07-12T21:51:00"/>
  </r>
  <r>
    <s v="id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5"/>
    <x v="4"/>
    <s v="world music"/>
    <x v="1241"/>
    <d v="2014-11-03T05:59:00"/>
  </r>
  <r>
    <s v="id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s v="id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5"/>
    <x v="4"/>
    <s v="world music"/>
    <x v="1243"/>
    <d v="2011-07-08T21:00:00"/>
  </r>
  <r>
    <s v="id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"/>
    <x v="4"/>
    <s v="rock"/>
    <x v="1244"/>
    <d v="2013-04-22T21:00:00"/>
  </r>
  <r>
    <s v="id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"/>
    <x v="4"/>
    <s v="rock"/>
    <x v="1245"/>
    <d v="2014-06-14T14:23:54"/>
  </r>
  <r>
    <s v="id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"/>
    <x v="4"/>
    <s v="rock"/>
    <x v="1246"/>
    <d v="2011-12-06T02:02:29"/>
  </r>
  <r>
    <s v="id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6"/>
    <x v="4"/>
    <s v="rock"/>
    <x v="1247"/>
    <d v="2013-05-06T07:00:55"/>
  </r>
  <r>
    <s v="id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"/>
    <x v="4"/>
    <s v="rock"/>
    <x v="1248"/>
    <d v="2014-06-13T06:59:00"/>
  </r>
  <r>
    <s v="id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"/>
    <x v="4"/>
    <s v="rock"/>
    <x v="1249"/>
    <d v="2012-07-07T17:46:51"/>
  </r>
  <r>
    <s v="id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"/>
    <x v="4"/>
    <s v="rock"/>
    <x v="1250"/>
    <d v="2014-09-06T15:25:31"/>
  </r>
  <r>
    <s v="id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3"/>
    <x v="4"/>
    <s v="rock"/>
    <x v="1251"/>
    <d v="2011-09-25T19:32:47"/>
  </r>
  <r>
    <s v="id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"/>
    <x v="4"/>
    <s v="rock"/>
    <x v="1252"/>
    <d v="2013-10-24T23:42:49"/>
  </r>
  <r>
    <s v="id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3"/>
    <x v="4"/>
    <s v="rock"/>
    <x v="1253"/>
    <d v="2014-09-03T18:48:27"/>
  </r>
  <r>
    <s v="id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"/>
    <x v="4"/>
    <s v="rock"/>
    <x v="1254"/>
    <d v="2011-01-01T04:59:00"/>
  </r>
  <r>
    <s v="id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6"/>
    <x v="4"/>
    <s v="rock"/>
    <x v="1255"/>
    <d v="2013-12-01T21:17:32"/>
  </r>
  <r>
    <s v="id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"/>
    <x v="4"/>
    <s v="rock"/>
    <x v="1256"/>
    <d v="2012-02-12T22:03:51"/>
  </r>
  <r>
    <s v="id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"/>
    <x v="4"/>
    <s v="rock"/>
    <x v="1257"/>
    <d v="2011-04-03T01:03:10"/>
  </r>
  <r>
    <s v="id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"/>
    <x v="4"/>
    <s v="rock"/>
    <x v="1258"/>
    <d v="2013-08-31T14:40:12"/>
  </r>
  <r>
    <s v="id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"/>
    <x v="4"/>
    <s v="rock"/>
    <x v="1259"/>
    <d v="2014-06-09T03:59:00"/>
  </r>
  <r>
    <s v="id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1"/>
    <x v="4"/>
    <s v="rock"/>
    <x v="1260"/>
    <d v="2014-02-26T20:13:40"/>
  </r>
  <r>
    <s v="id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9"/>
    <x v="4"/>
    <s v="rock"/>
    <x v="1261"/>
    <d v="2014-01-29T08:13:47"/>
  </r>
  <r>
    <s v="id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8"/>
    <x v="4"/>
    <s v="rock"/>
    <x v="1262"/>
    <d v="2014-02-16T18:18:12"/>
  </r>
  <r>
    <s v="id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4"/>
    <x v="4"/>
    <s v="rock"/>
    <x v="1263"/>
    <d v="2014-03-29T01:00:00"/>
  </r>
  <r>
    <s v="id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2"/>
    <x v="4"/>
    <s v="rock"/>
    <x v="1264"/>
    <d v="2013-10-29T15:54:43"/>
  </r>
  <r>
    <s v="id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"/>
    <x v="4"/>
    <s v="rock"/>
    <x v="1265"/>
    <d v="2010-11-30T15:43:35"/>
  </r>
  <r>
    <s v="id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1"/>
    <x v="4"/>
    <s v="rock"/>
    <x v="1266"/>
    <d v="2014-01-11T21:02:25"/>
  </r>
  <r>
    <s v="id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1"/>
    <x v="4"/>
    <s v="rock"/>
    <x v="1267"/>
    <d v="2013-07-24T14:02:38"/>
  </r>
  <r>
    <s v="id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7"/>
    <x v="4"/>
    <s v="rock"/>
    <x v="1268"/>
    <d v="2013-09-20T20:17:27"/>
  </r>
  <r>
    <s v="id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"/>
    <x v="4"/>
    <s v="rock"/>
    <x v="1269"/>
    <d v="2016-04-16T00:00:00"/>
  </r>
  <r>
    <s v="id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8"/>
    <x v="4"/>
    <s v="rock"/>
    <x v="1270"/>
    <d v="2012-03-25T19:34:02"/>
  </r>
  <r>
    <s v="id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"/>
    <x v="4"/>
    <s v="rock"/>
    <x v="1271"/>
    <d v="2013-11-13T17:24:19"/>
  </r>
  <r>
    <s v="id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"/>
    <x v="4"/>
    <s v="rock"/>
    <x v="1272"/>
    <d v="2010-06-15T04:00:00"/>
  </r>
  <r>
    <s v="id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7"/>
    <x v="4"/>
    <s v="rock"/>
    <x v="1273"/>
    <d v="2014-08-31T17:31:31"/>
  </r>
  <r>
    <s v="id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3"/>
    <x v="4"/>
    <s v="rock"/>
    <x v="1274"/>
    <d v="2012-08-30T16:33:45"/>
  </r>
  <r>
    <s v="id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3"/>
    <x v="4"/>
    <s v="rock"/>
    <x v="1275"/>
    <d v="2013-08-07T20:49:47"/>
  </r>
  <r>
    <s v="id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"/>
    <x v="4"/>
    <s v="rock"/>
    <x v="1276"/>
    <d v="2009-09-01T04:00:00"/>
  </r>
  <r>
    <s v="id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9"/>
    <x v="4"/>
    <s v="rock"/>
    <x v="1277"/>
    <d v="2012-09-04T13:29:07"/>
  </r>
  <r>
    <s v="id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"/>
    <x v="4"/>
    <s v="rock"/>
    <x v="1278"/>
    <d v="2014-06-25T02:00:00"/>
  </r>
  <r>
    <s v="id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"/>
    <x v="4"/>
    <s v="rock"/>
    <x v="1279"/>
    <d v="2014-03-24T01:22:50"/>
  </r>
  <r>
    <s v="id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8"/>
    <x v="4"/>
    <s v="rock"/>
    <x v="1280"/>
    <d v="2011-03-01T18:10:54"/>
  </r>
  <r>
    <s v="id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5"/>
    <x v="4"/>
    <s v="rock"/>
    <x v="1281"/>
    <d v="2013-07-28T17:50:36"/>
  </r>
  <r>
    <s v="id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8"/>
    <x v="4"/>
    <s v="rock"/>
    <x v="1282"/>
    <d v="2013-12-09T04:59:00"/>
  </r>
  <r>
    <s v="id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6"/>
    <x v="4"/>
    <s v="rock"/>
    <x v="1283"/>
    <d v="2013-03-11T04:00:00"/>
  </r>
  <r>
    <s v="id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"/>
    <x v="1"/>
    <s v="plays"/>
    <x v="1284"/>
    <d v="2016-12-31T16:59:00"/>
  </r>
  <r>
    <s v="id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"/>
    <x v="1"/>
    <s v="plays"/>
    <x v="1285"/>
    <d v="2015-06-20T13:59:35"/>
  </r>
  <r>
    <s v="id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"/>
    <x v="1"/>
    <s v="plays"/>
    <x v="1286"/>
    <d v="2015-02-17T14:00:00"/>
  </r>
  <r>
    <s v="id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"/>
    <x v="1"/>
    <s v="plays"/>
    <x v="1287"/>
    <d v="2015-06-12T14:54:16"/>
  </r>
  <r>
    <s v="id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6"/>
    <x v="1"/>
    <s v="plays"/>
    <x v="1288"/>
    <d v="2016-08-10T04:00:00"/>
  </r>
  <r>
    <s v="id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"/>
    <x v="1"/>
    <s v="plays"/>
    <x v="1289"/>
    <d v="2017-01-04T03:14:05"/>
  </r>
  <r>
    <s v="id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"/>
    <x v="1"/>
    <s v="plays"/>
    <x v="1290"/>
    <d v="2015-04-23T06:59:00"/>
  </r>
  <r>
    <s v="id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"/>
    <x v="1"/>
    <s v="plays"/>
    <x v="1291"/>
    <d v="2015-04-07T07:00:00"/>
  </r>
  <r>
    <s v="id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6"/>
    <x v="1"/>
    <s v="plays"/>
    <x v="1292"/>
    <d v="2015-10-06T22:59:00"/>
  </r>
  <r>
    <s v="id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8"/>
    <x v="1"/>
    <s v="plays"/>
    <x v="1293"/>
    <d v="2015-11-14T17:49:31"/>
  </r>
  <r>
    <s v="id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8"/>
    <x v="1"/>
    <s v="plays"/>
    <x v="1294"/>
    <d v="2015-10-19T11:00:00"/>
  </r>
  <r>
    <s v="id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40"/>
    <x v="1"/>
    <s v="plays"/>
    <x v="1295"/>
    <d v="2015-07-29T17:00:00"/>
  </r>
  <r>
    <s v="id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"/>
    <x v="1"/>
    <s v="plays"/>
    <x v="1296"/>
    <d v="2016-03-14T00:12:53"/>
  </r>
  <r>
    <s v="id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"/>
    <x v="1"/>
    <s v="plays"/>
    <x v="1297"/>
    <d v="2016-05-01T17:55:58"/>
  </r>
  <r>
    <s v="id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"/>
    <x v="1"/>
    <s v="plays"/>
    <x v="1298"/>
    <d v="2016-04-28T16:20:32"/>
  </r>
  <r>
    <s v="id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6"/>
    <x v="1"/>
    <s v="plays"/>
    <x v="1299"/>
    <d v="2015-07-14T19:32:39"/>
  </r>
  <r>
    <s v="id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9"/>
    <x v="1"/>
    <s v="plays"/>
    <x v="1300"/>
    <d v="2016-06-01T18:57:00"/>
  </r>
  <r>
    <s v="id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1"/>
    <x v="1"/>
    <s v="plays"/>
    <x v="1301"/>
    <d v="2015-07-21T03:00:00"/>
  </r>
  <r>
    <s v="id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s v="id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"/>
    <x v="1"/>
    <s v="plays"/>
    <x v="1303"/>
    <d v="2016-07-31T11:00:00"/>
  </r>
  <r>
    <s v="id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"/>
    <x v="2"/>
    <s v="wearables"/>
    <x v="1304"/>
    <d v="2017-03-13T03:40:05"/>
  </r>
  <r>
    <s v="id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1"/>
    <x v="2"/>
    <s v="wearables"/>
    <x v="1305"/>
    <d v="2016-07-21T17:30:00"/>
  </r>
  <r>
    <s v="id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2"/>
    <x v="2"/>
    <s v="wearables"/>
    <x v="1306"/>
    <d v="2014-12-04T10:58:54"/>
  </r>
  <r>
    <s v="id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8"/>
    <x v="2"/>
    <s v="wearables"/>
    <x v="1307"/>
    <d v="2016-02-17T12:04:39"/>
  </r>
  <r>
    <s v="id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30"/>
    <x v="2"/>
    <s v="wearables"/>
    <x v="1308"/>
    <d v="2016-10-08T14:43:32"/>
  </r>
  <r>
    <s v="id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8"/>
    <x v="2"/>
    <s v="wearables"/>
    <x v="1309"/>
    <d v="2015-10-15T21:11:08"/>
  </r>
  <r>
    <s v="id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"/>
    <x v="2"/>
    <s v="wearables"/>
    <x v="1310"/>
    <d v="2016-08-19T16:00:50"/>
  </r>
  <r>
    <s v="id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1"/>
    <x v="2"/>
    <s v="wearables"/>
    <x v="1311"/>
    <d v="2016-11-30T20:15:19"/>
  </r>
  <r>
    <s v="id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s v="id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"/>
    <x v="2"/>
    <s v="wearables"/>
    <x v="1313"/>
    <d v="2016-03-03T17:01:54"/>
  </r>
  <r>
    <s v="id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"/>
    <x v="2"/>
    <s v="wearables"/>
    <x v="1314"/>
    <d v="2016-10-21T16:04:20"/>
  </r>
  <r>
    <s v="id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3"/>
    <x v="2"/>
    <s v="wearables"/>
    <x v="1315"/>
    <d v="2015-11-06T01:00:00"/>
  </r>
  <r>
    <s v="id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s v="id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4"/>
    <x v="2"/>
    <s v="wearables"/>
    <x v="1317"/>
    <d v="2016-07-21T14:00:00"/>
  </r>
  <r>
    <s v="id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"/>
    <x v="2"/>
    <s v="wearables"/>
    <x v="1318"/>
    <d v="2015-01-11T01:02:52"/>
  </r>
  <r>
    <s v="id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"/>
    <x v="2"/>
    <s v="wearables"/>
    <x v="1319"/>
    <d v="2014-07-11T16:00:00"/>
  </r>
  <r>
    <s v="id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8"/>
    <x v="2"/>
    <s v="wearables"/>
    <x v="1320"/>
    <d v="2016-12-30T23:00:00"/>
  </r>
  <r>
    <s v="id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60"/>
    <x v="2"/>
    <s v="wearables"/>
    <x v="1321"/>
    <d v="2016-12-23T17:58:57"/>
  </r>
  <r>
    <s v="id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5:45:25"/>
  </r>
  <r>
    <s v="id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"/>
    <x v="2"/>
    <s v="wearables"/>
    <x v="1323"/>
    <d v="2016-04-26T06:55:00"/>
  </r>
  <r>
    <s v="id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5"/>
    <x v="2"/>
    <s v="wearables"/>
    <x v="1324"/>
    <d v="2016-10-13T15:12:32"/>
  </r>
  <r>
    <s v="id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1"/>
    <x v="2"/>
    <s v="wearables"/>
    <x v="1325"/>
    <d v="2016-12-30T02:03:55"/>
  </r>
  <r>
    <s v="id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3"/>
    <x v="2"/>
    <s v="wearables"/>
    <x v="1326"/>
    <d v="2015-01-15T19:00:28"/>
  </r>
  <r>
    <s v="id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2"/>
    <x v="2"/>
    <s v="wearables"/>
    <x v="1327"/>
    <d v="2015-05-29T16:17:15"/>
  </r>
  <r>
    <s v="id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7"/>
    <x v="2"/>
    <s v="wearables"/>
    <x v="1328"/>
    <d v="2016-10-14T15:25:34"/>
  </r>
  <r>
    <s v="id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"/>
    <x v="2"/>
    <s v="wearables"/>
    <x v="1329"/>
    <d v="2014-12-02T06:19:05"/>
  </r>
  <r>
    <s v="id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"/>
    <x v="2"/>
    <s v="wearables"/>
    <x v="1330"/>
    <d v="2016-07-02T04:00:00"/>
  </r>
  <r>
    <s v="id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1"/>
    <x v="2"/>
    <s v="wearables"/>
    <x v="1331"/>
    <d v="2016-08-17T12:05:54"/>
  </r>
  <r>
    <s v="id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s v="id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s v="id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2"/>
    <x v="2"/>
    <s v="wearables"/>
    <x v="1334"/>
    <d v="2016-03-11T18:34:47"/>
  </r>
  <r>
    <s v="id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9"/>
    <x v="2"/>
    <s v="wearables"/>
    <x v="1335"/>
    <d v="2015-12-05T22:28:22"/>
  </r>
  <r>
    <s v="id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"/>
    <x v="2"/>
    <s v="wearables"/>
    <x v="1336"/>
    <d v="2014-12-17T20:43:48"/>
  </r>
  <r>
    <s v="id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"/>
    <x v="2"/>
    <s v="wearables"/>
    <x v="1337"/>
    <d v="2017-03-03T13:51:19"/>
  </r>
  <r>
    <s v="id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"/>
    <x v="2"/>
    <s v="wearables"/>
    <x v="1338"/>
    <d v="2015-08-02T19:17:13"/>
  </r>
  <r>
    <s v="id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90"/>
    <x v="2"/>
    <s v="wearables"/>
    <x v="1339"/>
    <d v="2014-12-08T16:31:55"/>
  </r>
  <r>
    <s v="id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s v="id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"/>
    <x v="2"/>
    <s v="wearables"/>
    <x v="1341"/>
    <d v="2016-10-01T14:58:37"/>
  </r>
  <r>
    <s v="id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s v="id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"/>
    <x v="2"/>
    <s v="wearables"/>
    <x v="1343"/>
    <d v="2016-08-19T03:59:00"/>
  </r>
  <r>
    <s v="id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1"/>
    <x v="3"/>
    <s v="nonfiction"/>
    <x v="1344"/>
    <d v="2016-06-30T18:57:19"/>
  </r>
  <r>
    <s v="id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4"/>
    <x v="3"/>
    <s v="nonfiction"/>
    <x v="1345"/>
    <d v="2014-07-14T19:32:39"/>
  </r>
  <r>
    <s v="id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"/>
    <x v="3"/>
    <s v="nonfiction"/>
    <x v="1346"/>
    <d v="2013-06-27T01:49:11"/>
  </r>
  <r>
    <s v="id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"/>
    <x v="3"/>
    <s v="nonfiction"/>
    <x v="1347"/>
    <d v="2015-03-07T15:18:45"/>
  </r>
  <r>
    <s v="id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"/>
    <x v="3"/>
    <s v="nonfiction"/>
    <x v="1348"/>
    <d v="2014-12-18T12:08:53"/>
  </r>
  <r>
    <s v="id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"/>
    <x v="3"/>
    <s v="nonfiction"/>
    <x v="1349"/>
    <d v="2015-12-16T06:59:00"/>
  </r>
  <r>
    <s v="id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7"/>
    <x v="3"/>
    <s v="nonfiction"/>
    <x v="1350"/>
    <d v="2015-12-26T00:18:54"/>
  </r>
  <r>
    <s v="id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9"/>
    <x v="3"/>
    <s v="nonfiction"/>
    <x v="1351"/>
    <d v="2016-02-12T17:45:44"/>
  </r>
  <r>
    <s v="id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60"/>
    <x v="3"/>
    <s v="nonfiction"/>
    <x v="1352"/>
    <d v="2015-09-05T03:59:00"/>
  </r>
  <r>
    <s v="id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2"/>
    <x v="3"/>
    <s v="nonfiction"/>
    <x v="1353"/>
    <d v="2013-03-11T00:00:00"/>
  </r>
  <r>
    <s v="id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"/>
    <x v="3"/>
    <s v="nonfiction"/>
    <x v="1354"/>
    <d v="2016-06-11T19:22:59"/>
  </r>
  <r>
    <s v="id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"/>
    <x v="3"/>
    <s v="nonfiction"/>
    <x v="1355"/>
    <d v="2012-11-30T10:00:00"/>
  </r>
  <r>
    <s v="id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"/>
    <x v="3"/>
    <s v="nonfiction"/>
    <x v="1356"/>
    <d v="2013-07-05T00:56:00"/>
  </r>
  <r>
    <s v="id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9"/>
    <x v="3"/>
    <s v="nonfiction"/>
    <x v="1357"/>
    <d v="2013-03-01T05:59:00"/>
  </r>
  <r>
    <s v="id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"/>
    <x v="3"/>
    <s v="nonfiction"/>
    <x v="1358"/>
    <d v="2011-06-25T13:42:03"/>
  </r>
  <r>
    <s v="id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"/>
    <x v="3"/>
    <s v="nonfiction"/>
    <x v="1359"/>
    <d v="2011-07-06T19:33:10"/>
  </r>
  <r>
    <s v="id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"/>
    <x v="3"/>
    <s v="nonfiction"/>
    <x v="1360"/>
    <d v="2012-08-02T21:37:00"/>
  </r>
  <r>
    <s v="id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9"/>
    <x v="3"/>
    <s v="nonfiction"/>
    <x v="1361"/>
    <d v="2014-06-21T17:12:52"/>
  </r>
  <r>
    <s v="id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4"/>
    <x v="3"/>
    <s v="nonfiction"/>
    <x v="1362"/>
    <d v="2013-09-07T22:25:31"/>
  </r>
  <r>
    <s v="id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s v="id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"/>
    <x v="4"/>
    <s v="rock"/>
    <x v="1364"/>
    <d v="2015-01-07T16:41:46"/>
  </r>
  <r>
    <s v="id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2"/>
    <x v="4"/>
    <s v="rock"/>
    <x v="1365"/>
    <d v="2015-03-16T16:35:52"/>
  </r>
  <r>
    <s v="id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5"/>
    <x v="4"/>
    <s v="rock"/>
    <x v="1366"/>
    <d v="2014-11-27T00:54:23"/>
  </r>
  <r>
    <s v="id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"/>
    <x v="4"/>
    <s v="rock"/>
    <x v="1367"/>
    <d v="2015-11-14T01:04:10"/>
  </r>
  <r>
    <s v="id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4"/>
    <x v="4"/>
    <s v="rock"/>
    <x v="1368"/>
    <d v="2015-06-15T04:34:54"/>
  </r>
  <r>
    <s v="id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4"/>
    <x v="4"/>
    <s v="rock"/>
    <x v="1369"/>
    <d v="2014-04-11T14:15:46"/>
  </r>
  <r>
    <s v="id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8"/>
    <x v="4"/>
    <s v="rock"/>
    <x v="1370"/>
    <d v="2013-10-16T00:04:50"/>
  </r>
  <r>
    <s v="id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"/>
    <x v="4"/>
    <s v="rock"/>
    <x v="1371"/>
    <d v="2015-05-07T18:12:22"/>
  </r>
  <r>
    <s v="id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9"/>
    <x v="4"/>
    <s v="rock"/>
    <x v="1372"/>
    <d v="2012-07-12T17:45:32"/>
  </r>
  <r>
    <s v="id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2"/>
    <x v="4"/>
    <s v="rock"/>
    <x v="1373"/>
    <d v="2016-12-30T22:50:33"/>
  </r>
  <r>
    <s v="id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"/>
    <x v="4"/>
    <s v="rock"/>
    <x v="1374"/>
    <d v="2016-03-25T02:53:08"/>
  </r>
  <r>
    <s v="id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3"/>
    <x v="4"/>
    <s v="rock"/>
    <x v="1375"/>
    <d v="2017-01-15T01:35:19"/>
  </r>
  <r>
    <s v="id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6"/>
    <x v="4"/>
    <s v="rock"/>
    <x v="1376"/>
    <d v="2016-12-03T17:03:26"/>
  </r>
  <r>
    <s v="id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9"/>
    <x v="4"/>
    <s v="rock"/>
    <x v="1377"/>
    <d v="2017-02-03T04:11:00"/>
  </r>
  <r>
    <s v="id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1"/>
    <x v="4"/>
    <s v="rock"/>
    <x v="1378"/>
    <d v="2016-08-01T18:13:30"/>
  </r>
  <r>
    <s v="id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4"/>
    <x v="4"/>
    <s v="rock"/>
    <x v="1379"/>
    <d v="2015-06-05T11:47:56"/>
  </r>
  <r>
    <s v="id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"/>
    <x v="4"/>
    <s v="rock"/>
    <x v="1380"/>
    <d v="2015-06-09T02:00:00"/>
  </r>
  <r>
    <s v="id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"/>
    <x v="4"/>
    <s v="rock"/>
    <x v="1381"/>
    <d v="2016-12-29T05:08:45"/>
  </r>
  <r>
    <s v="id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"/>
    <x v="4"/>
    <s v="rock"/>
    <x v="1382"/>
    <d v="2013-05-06T19:12:16"/>
  </r>
  <r>
    <s v="id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"/>
    <x v="4"/>
    <s v="rock"/>
    <x v="1383"/>
    <d v="2016-12-23T01:47:58"/>
  </r>
  <r>
    <s v="id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9"/>
    <x v="4"/>
    <s v="rock"/>
    <x v="1384"/>
    <d v="2015-07-05T17:38:42"/>
  </r>
  <r>
    <s v="id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6"/>
    <x v="4"/>
    <s v="rock"/>
    <x v="1385"/>
    <d v="2016-04-29T12:11:00"/>
  </r>
  <r>
    <s v="id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3"/>
    <x v="4"/>
    <s v="rock"/>
    <x v="1386"/>
    <d v="2015-07-29T15:31:29"/>
  </r>
  <r>
    <s v="id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"/>
    <x v="4"/>
    <s v="rock"/>
    <x v="1387"/>
    <d v="2015-06-03T04:30:00"/>
  </r>
  <r>
    <s v="id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"/>
    <x v="4"/>
    <s v="rock"/>
    <x v="1388"/>
    <d v="2016-10-17T16:14:00"/>
  </r>
  <r>
    <s v="id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"/>
    <x v="4"/>
    <s v="rock"/>
    <x v="1389"/>
    <d v="2016-08-13T11:32:37"/>
  </r>
  <r>
    <s v="id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1"/>
    <x v="4"/>
    <s v="rock"/>
    <x v="1390"/>
    <d v="2015-04-27T17:12:00"/>
  </r>
  <r>
    <s v="id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"/>
    <x v="4"/>
    <s v="rock"/>
    <x v="1391"/>
    <d v="2015-08-22T04:59:00"/>
  </r>
  <r>
    <s v="id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"/>
    <x v="4"/>
    <s v="rock"/>
    <x v="1392"/>
    <d v="2016-03-03T03:43:06"/>
  </r>
  <r>
    <s v="id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7"/>
    <x v="4"/>
    <s v="rock"/>
    <x v="1393"/>
    <d v="2016-08-01T16:22:03"/>
  </r>
  <r>
    <s v="id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4"/>
    <x v="4"/>
    <s v="rock"/>
    <x v="1394"/>
    <d v="2017-03-01T03:00:00"/>
  </r>
  <r>
    <s v="id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8"/>
    <x v="4"/>
    <s v="rock"/>
    <x v="1395"/>
    <d v="2017-01-14T21:48:01"/>
  </r>
  <r>
    <s v="id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"/>
    <x v="4"/>
    <s v="rock"/>
    <x v="1396"/>
    <d v="2015-02-13T23:58:02"/>
  </r>
  <r>
    <s v="id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"/>
    <x v="4"/>
    <s v="rock"/>
    <x v="1397"/>
    <d v="2016-10-27T21:19:00"/>
  </r>
  <r>
    <s v="id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"/>
    <x v="4"/>
    <s v="rock"/>
    <x v="1398"/>
    <d v="2016-07-05T20:58:54"/>
  </r>
  <r>
    <s v="id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2"/>
    <x v="4"/>
    <s v="rock"/>
    <x v="1399"/>
    <d v="2014-10-07T00:06:13"/>
  </r>
  <r>
    <s v="id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"/>
    <x v="4"/>
    <s v="rock"/>
    <x v="1400"/>
    <d v="2016-06-12T05:30:00"/>
  </r>
  <r>
    <s v="id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2"/>
    <x v="4"/>
    <s v="rock"/>
    <x v="1401"/>
    <d v="2013-05-26T23:54:34"/>
  </r>
  <r>
    <s v="id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"/>
    <x v="4"/>
    <s v="rock"/>
    <x v="1402"/>
    <d v="2015-05-01T00:16:51"/>
  </r>
  <r>
    <s v="id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"/>
    <x v="4"/>
    <s v="rock"/>
    <x v="1403"/>
    <d v="2013-07-26T01:30:35"/>
  </r>
  <r>
    <s v="id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"/>
    <x v="3"/>
    <s v="translations"/>
    <x v="1404"/>
    <d v="2015-02-22T12:14:45"/>
  </r>
  <r>
    <s v="id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7:20:01"/>
  </r>
  <r>
    <s v="id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s v="id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8"/>
    <x v="3"/>
    <s v="translations"/>
    <x v="1407"/>
    <d v="2014-08-12T12:52:58"/>
  </r>
  <r>
    <s v="id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s v="id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s v="id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s v="id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6T01:25:00"/>
  </r>
  <r>
    <s v="id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5"/>
    <x v="3"/>
    <s v="translations"/>
    <x v="1412"/>
    <d v="2014-12-04T01:31:39"/>
  </r>
  <r>
    <s v="id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s v="id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s v="id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9"/>
    <x v="3"/>
    <s v="translations"/>
    <x v="1415"/>
    <d v="2015-08-16T16:13:11"/>
  </r>
  <r>
    <s v="id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s v="id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8"/>
    <x v="3"/>
    <s v="translations"/>
    <x v="1417"/>
    <d v="2015-09-15T11:11:00"/>
  </r>
  <r>
    <s v="id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s v="id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5"/>
    <x v="3"/>
    <s v="translations"/>
    <x v="1419"/>
    <d v="2016-10-09T10:56:59"/>
  </r>
  <r>
    <s v="id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s v="id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s v="id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s v="id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s v="id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"/>
    <x v="3"/>
    <s v="translations"/>
    <x v="1424"/>
    <d v="2016-11-15T18:13:22"/>
  </r>
  <r>
    <s v="id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s v="id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s v="id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5"/>
    <x v="3"/>
    <s v="translations"/>
    <x v="1427"/>
    <d v="2016-09-18T20:26:25"/>
  </r>
  <r>
    <s v="id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s v="id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s v="id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1"/>
    <x v="3"/>
    <s v="translations"/>
    <x v="1430"/>
    <d v="2014-12-19T19:31:28"/>
  </r>
  <r>
    <s v="id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6"/>
    <x v="3"/>
    <s v="translations"/>
    <x v="1431"/>
    <d v="2015-11-26T06:03:36"/>
  </r>
  <r>
    <s v="id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s v="id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1"/>
    <x v="3"/>
    <s v="translations"/>
    <x v="1433"/>
    <d v="2016-12-10T11:00:00"/>
  </r>
  <r>
    <s v="id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5"/>
    <x v="3"/>
    <s v="translations"/>
    <x v="1434"/>
    <d v="2015-06-08T15:00:00"/>
  </r>
  <r>
    <s v="id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8:43:40"/>
  </r>
  <r>
    <s v="id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9"/>
    <x v="3"/>
    <s v="translations"/>
    <x v="1436"/>
    <d v="2016-02-21T08:24:17"/>
  </r>
  <r>
    <s v="id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7"/>
    <x v="3"/>
    <s v="translations"/>
    <x v="1437"/>
    <d v="2014-07-13T04:59:00"/>
  </r>
  <r>
    <s v="id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s v="id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s v="id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s v="id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"/>
    <x v="3"/>
    <s v="translations"/>
    <x v="1441"/>
    <d v="2015-09-11T18:22:49"/>
  </r>
  <r>
    <s v="id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s v="id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s v="id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s v="id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s v="id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s v="id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s v="id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s v="id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s v="id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s v="id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s v="id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s v="id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s v="id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s v="id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s v="id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"/>
    <x v="3"/>
    <s v="translations"/>
    <x v="1456"/>
    <d v="2017-01-03T16:02:45"/>
  </r>
  <r>
    <s v="id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s v="id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s v="id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s v="id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s v="id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5"/>
    <x v="3"/>
    <s v="radio &amp; podcasts"/>
    <x v="1461"/>
    <d v="2014-10-21T00:00:00"/>
  </r>
  <r>
    <s v="id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9"/>
    <x v="3"/>
    <s v="radio &amp; podcasts"/>
    <x v="1462"/>
    <d v="2013-04-10T15:54:31"/>
  </r>
  <r>
    <s v="id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"/>
    <x v="3"/>
    <s v="radio &amp; podcasts"/>
    <x v="1463"/>
    <d v="2013-04-07T20:52:18"/>
  </r>
  <r>
    <s v="id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5"/>
    <x v="3"/>
    <s v="radio &amp; podcasts"/>
    <x v="1464"/>
    <d v="2013-02-16T15:52:38"/>
  </r>
  <r>
    <s v="id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3"/>
    <x v="3"/>
    <s v="radio &amp; podcasts"/>
    <x v="1465"/>
    <d v="2012-03-22T03:00:00"/>
  </r>
  <r>
    <s v="id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70"/>
    <x v="3"/>
    <s v="radio &amp; podcasts"/>
    <x v="1466"/>
    <d v="2016-01-12T05:00:00"/>
  </r>
  <r>
    <s v="id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7"/>
    <x v="3"/>
    <s v="radio &amp; podcasts"/>
    <x v="1467"/>
    <d v="2012-03-25T18:14:45"/>
  </r>
  <r>
    <s v="id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"/>
    <x v="3"/>
    <s v="radio &amp; podcasts"/>
    <x v="1468"/>
    <d v="2011-06-12T00:20:49"/>
  </r>
  <r>
    <s v="id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"/>
    <x v="3"/>
    <s v="radio &amp; podcasts"/>
    <x v="1469"/>
    <d v="2013-02-15T14:21:49"/>
  </r>
  <r>
    <s v="id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"/>
    <x v="3"/>
    <s v="radio &amp; podcasts"/>
    <x v="1470"/>
    <d v="2012-12-28T19:51:03"/>
  </r>
  <r>
    <s v="id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7"/>
    <x v="3"/>
    <s v="radio &amp; podcasts"/>
    <x v="1471"/>
    <d v="2015-04-09T22:58:54"/>
  </r>
  <r>
    <s v="id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"/>
    <x v="3"/>
    <s v="radio &amp; podcasts"/>
    <x v="1472"/>
    <d v="2013-10-16T13:01:43"/>
  </r>
  <r>
    <s v="id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"/>
    <x v="3"/>
    <s v="radio &amp; podcasts"/>
    <x v="1473"/>
    <d v="2012-03-01T23:30:39"/>
  </r>
  <r>
    <s v="id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"/>
    <x v="3"/>
    <s v="radio &amp; podcasts"/>
    <x v="1474"/>
    <d v="2013-09-13T17:28:12"/>
  </r>
  <r>
    <s v="id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"/>
    <x v="3"/>
    <s v="radio &amp; podcasts"/>
    <x v="1475"/>
    <d v="2014-12-20T04:59:00"/>
  </r>
  <r>
    <s v="id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"/>
    <x v="3"/>
    <s v="radio &amp; podcasts"/>
    <x v="1476"/>
    <d v="2011-09-10T01:00:22"/>
  </r>
  <r>
    <s v="id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"/>
    <x v="3"/>
    <s v="radio &amp; podcasts"/>
    <x v="1477"/>
    <d v="2011-12-23T03:00:00"/>
  </r>
  <r>
    <s v="id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"/>
    <x v="3"/>
    <s v="radio &amp; podcasts"/>
    <x v="1478"/>
    <d v="2013-05-14T20:55:13"/>
  </r>
  <r>
    <s v="id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1"/>
    <x v="3"/>
    <s v="radio &amp; podcasts"/>
    <x v="1479"/>
    <d v="2014-05-10T03:59:00"/>
  </r>
  <r>
    <s v="id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"/>
    <x v="3"/>
    <s v="radio &amp; podcasts"/>
    <x v="1480"/>
    <d v="2013-07-26T17:00:00"/>
  </r>
  <r>
    <s v="id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8"/>
    <x v="3"/>
    <s v="fiction"/>
    <x v="1481"/>
    <d v="2013-11-02T22:09:05"/>
  </r>
  <r>
    <s v="id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s v="id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s v="id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s v="id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s v="id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s v="id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s v="id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s v="id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s v="id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"/>
    <x v="3"/>
    <s v="fiction"/>
    <x v="1490"/>
    <d v="2013-10-02T13:27:54"/>
  </r>
  <r>
    <s v="id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s v="id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s v="id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s v="id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"/>
    <x v="3"/>
    <s v="fiction"/>
    <x v="1494"/>
    <d v="2015-04-03T15:38:00"/>
  </r>
  <r>
    <s v="id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s v="id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s v="id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s v="id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s v="id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s v="id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7"/>
    <x v="3"/>
    <s v="fiction"/>
    <x v="1500"/>
    <d v="2013-05-01T21:42:37"/>
  </r>
  <r>
    <s v="id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8"/>
    <x v="8"/>
    <s v="photobooks"/>
    <x v="1501"/>
    <d v="2015-07-08T14:00:23"/>
  </r>
  <r>
    <s v="id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8"/>
    <x v="8"/>
    <s v="photobooks"/>
    <x v="1502"/>
    <d v="2016-03-25T22:00:00"/>
  </r>
  <r>
    <s v="id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7"/>
    <x v="8"/>
    <s v="photobooks"/>
    <x v="1503"/>
    <d v="2016-10-23T08:20:01"/>
  </r>
  <r>
    <s v="id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"/>
    <x v="8"/>
    <s v="photobooks"/>
    <x v="1504"/>
    <d v="2014-06-10T08:33:00"/>
  </r>
  <r>
    <s v="id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"/>
    <x v="8"/>
    <s v="photobooks"/>
    <x v="1505"/>
    <d v="2016-03-22T20:01:00"/>
  </r>
  <r>
    <s v="id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9"/>
    <x v="8"/>
    <s v="photobooks"/>
    <x v="1506"/>
    <d v="2014-07-24T18:51:44"/>
  </r>
  <r>
    <s v="id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"/>
    <x v="8"/>
    <s v="photobooks"/>
    <x v="1507"/>
    <d v="2010-05-15T08:10:00"/>
  </r>
  <r>
    <s v="id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"/>
    <x v="8"/>
    <s v="photobooks"/>
    <x v="1508"/>
    <d v="2014-06-27T14:44:41"/>
  </r>
  <r>
    <s v="id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"/>
    <x v="8"/>
    <s v="photobooks"/>
    <x v="1509"/>
    <d v="2017-02-14T22:59:00"/>
  </r>
  <r>
    <s v="id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40"/>
    <x v="8"/>
    <s v="photobooks"/>
    <x v="1510"/>
    <d v="2014-07-19T09:14:38"/>
  </r>
  <r>
    <s v="id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6"/>
    <x v="8"/>
    <s v="photobooks"/>
    <x v="1511"/>
    <d v="2015-11-18T15:00:04"/>
  </r>
  <r>
    <s v="id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"/>
    <x v="8"/>
    <s v="photobooks"/>
    <x v="1512"/>
    <d v="2017-02-05T16:25:39"/>
  </r>
  <r>
    <s v="id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6"/>
    <x v="8"/>
    <s v="photobooks"/>
    <x v="1513"/>
    <d v="2014-07-16T15:17:46"/>
  </r>
  <r>
    <s v="id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"/>
    <x v="8"/>
    <s v="photobooks"/>
    <x v="1514"/>
    <d v="2015-09-27T14:20:40"/>
  </r>
  <r>
    <s v="id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50"/>
    <x v="8"/>
    <s v="photobooks"/>
    <x v="1515"/>
    <d v="2016-03-16T05:04:57"/>
  </r>
  <r>
    <s v="id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"/>
    <x v="8"/>
    <s v="photobooks"/>
    <x v="1516"/>
    <d v="2016-10-06T14:00:00"/>
  </r>
  <r>
    <s v="id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40"/>
    <x v="8"/>
    <s v="photobooks"/>
    <x v="1517"/>
    <d v="2014-12-06T06:00:00"/>
  </r>
  <r>
    <s v="id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1"/>
    <x v="8"/>
    <s v="photobooks"/>
    <x v="1518"/>
    <d v="2014-05-31T19:40:52"/>
  </r>
  <r>
    <s v="id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"/>
    <x v="8"/>
    <s v="photobooks"/>
    <x v="1519"/>
    <d v="2014-06-20T21:59:00"/>
  </r>
  <r>
    <s v="id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2"/>
    <x v="8"/>
    <s v="photobooks"/>
    <x v="1520"/>
    <d v="2014-12-19T04:00:00"/>
  </r>
  <r>
    <s v="id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"/>
    <x v="8"/>
    <s v="photobooks"/>
    <x v="1521"/>
    <d v="2016-06-07T04:01:31"/>
  </r>
  <r>
    <s v="id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4"/>
    <x v="8"/>
    <s v="photobooks"/>
    <x v="1522"/>
    <d v="2014-10-17T19:55:39"/>
  </r>
  <r>
    <s v="id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6"/>
    <x v="8"/>
    <s v="photobooks"/>
    <x v="1523"/>
    <d v="2014-12-23T00:00:00"/>
  </r>
  <r>
    <s v="id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2"/>
    <x v="8"/>
    <s v="photobooks"/>
    <x v="1524"/>
    <d v="2017-02-20T12:01:30"/>
  </r>
  <r>
    <s v="id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"/>
    <x v="8"/>
    <s v="photobooks"/>
    <x v="1525"/>
    <d v="2016-08-18T16:52:18"/>
  </r>
  <r>
    <s v="id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9"/>
    <x v="8"/>
    <s v="photobooks"/>
    <x v="1526"/>
    <d v="2016-01-19T06:37:27"/>
  </r>
  <r>
    <s v="id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"/>
    <x v="8"/>
    <s v="photobooks"/>
    <x v="1527"/>
    <d v="2017-03-14T13:24:46"/>
  </r>
  <r>
    <s v="id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3"/>
    <x v="8"/>
    <s v="photobooks"/>
    <x v="1528"/>
    <d v="2017-02-01T00:00:00"/>
  </r>
  <r>
    <s v="id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6"/>
    <x v="8"/>
    <s v="photobooks"/>
    <x v="1529"/>
    <d v="2015-03-19T14:05:20"/>
  </r>
  <r>
    <s v="id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4"/>
    <x v="8"/>
    <s v="photobooks"/>
    <x v="1530"/>
    <d v="2015-10-23T18:24:55"/>
  </r>
  <r>
    <s v="id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7"/>
    <x v="8"/>
    <s v="photobooks"/>
    <x v="1531"/>
    <d v="2014-12-01T03:00:00"/>
  </r>
  <r>
    <s v="id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"/>
    <x v="8"/>
    <s v="photobooks"/>
    <x v="1532"/>
    <d v="2016-02-15T15:00:00"/>
  </r>
  <r>
    <s v="id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"/>
    <x v="8"/>
    <s v="photobooks"/>
    <x v="1533"/>
    <d v="2016-05-02T03:59:00"/>
  </r>
  <r>
    <s v="id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5"/>
    <x v="8"/>
    <s v="photobooks"/>
    <x v="1534"/>
    <d v="2015-09-04T16:11:02"/>
  </r>
  <r>
    <s v="id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"/>
    <x v="8"/>
    <s v="photobooks"/>
    <x v="1535"/>
    <d v="2016-05-23T22:00:00"/>
  </r>
  <r>
    <s v="id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"/>
    <x v="8"/>
    <s v="photobooks"/>
    <x v="1536"/>
    <d v="2015-08-27T19:15:10"/>
  </r>
  <r>
    <s v="id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"/>
    <x v="8"/>
    <s v="photobooks"/>
    <x v="1537"/>
    <d v="2016-08-06T18:00:00"/>
  </r>
  <r>
    <s v="id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"/>
    <x v="8"/>
    <s v="photobooks"/>
    <x v="1538"/>
    <d v="2015-01-22T18:46:10"/>
  </r>
  <r>
    <s v="id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6"/>
    <x v="8"/>
    <s v="photobooks"/>
    <x v="1539"/>
    <d v="2017-01-03T22:03:39"/>
  </r>
  <r>
    <s v="id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"/>
    <x v="8"/>
    <s v="photobooks"/>
    <x v="1540"/>
    <d v="2014-11-26T01:15:00"/>
  </r>
  <r>
    <s v="id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s v="id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s v="id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s v="id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s v="id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s v="id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"/>
    <x v="8"/>
    <s v="nature"/>
    <x v="1546"/>
    <d v="2014-09-17T05:06:39"/>
  </r>
  <r>
    <s v="id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s v="id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s v="id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"/>
    <x v="8"/>
    <s v="nature"/>
    <x v="1549"/>
    <d v="2015-11-03T04:15:59"/>
  </r>
  <r>
    <s v="id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"/>
    <x v="8"/>
    <s v="nature"/>
    <x v="1550"/>
    <d v="2016-05-12T10:47:14"/>
  </r>
  <r>
    <s v="id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s v="id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"/>
    <x v="8"/>
    <s v="nature"/>
    <x v="1552"/>
    <d v="2014-10-01T03:59:00"/>
  </r>
  <r>
    <s v="id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s v="id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s v="id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s v="id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"/>
    <x v="8"/>
    <s v="nature"/>
    <x v="1556"/>
    <d v="2016-07-04T03:40:24"/>
  </r>
  <r>
    <s v="id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s v="id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2"/>
    <x v="8"/>
    <s v="nature"/>
    <x v="1558"/>
    <d v="2015-08-28T12:12:00"/>
  </r>
  <r>
    <s v="id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s v="id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4"/>
    <x v="8"/>
    <s v="nature"/>
    <x v="1560"/>
    <d v="2014-11-13T01:29:53"/>
  </r>
  <r>
    <s v="id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s v="id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s v="id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3"/>
    <x v="3"/>
    <s v="art books"/>
    <x v="1563"/>
    <d v="2014-03-14T16:49:11"/>
  </r>
  <r>
    <s v="id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s v="id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s v="id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"/>
    <x v="3"/>
    <s v="art books"/>
    <x v="1566"/>
    <d v="2016-07-27T22:00:00"/>
  </r>
  <r>
    <s v="id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7"/>
    <x v="3"/>
    <s v="art books"/>
    <x v="1567"/>
    <d v="2014-02-17T00:00:00"/>
  </r>
  <r>
    <s v="id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s v="id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s v="id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8"/>
    <x v="3"/>
    <s v="art books"/>
    <x v="1570"/>
    <d v="2016-04-08T18:31:22"/>
  </r>
  <r>
    <s v="id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s v="id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2"/>
    <x v="3"/>
    <s v="art books"/>
    <x v="1572"/>
    <d v="2016-02-28T23:59:00"/>
  </r>
  <r>
    <s v="id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"/>
    <x v="3"/>
    <s v="art books"/>
    <x v="1573"/>
    <d v="2017-04-01T03:59:00"/>
  </r>
  <r>
    <s v="id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"/>
    <x v="3"/>
    <s v="art books"/>
    <x v="1574"/>
    <d v="2015-02-17T22:15:29"/>
  </r>
  <r>
    <s v="id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"/>
    <x v="3"/>
    <s v="art books"/>
    <x v="1575"/>
    <d v="2014-07-09T12:34:56"/>
  </r>
  <r>
    <s v="id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s v="id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8"/>
    <x v="3"/>
    <s v="art books"/>
    <x v="1577"/>
    <d v="2012-07-24T20:20:48"/>
  </r>
  <r>
    <s v="id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"/>
    <x v="3"/>
    <s v="art books"/>
    <x v="1578"/>
    <d v="2010-09-02T02:00:00"/>
  </r>
  <r>
    <s v="id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s v="id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s v="id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s v="id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s v="id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s v="id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s v="id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2"/>
    <x v="8"/>
    <s v="places"/>
    <x v="1585"/>
    <d v="2016-12-25T11:00:00"/>
  </r>
  <r>
    <s v="id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s v="id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s v="id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s v="id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s v="id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s v="id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"/>
    <x v="8"/>
    <s v="places"/>
    <x v="1591"/>
    <d v="2016-04-03T16:25:41"/>
  </r>
  <r>
    <s v="id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s v="id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s v="id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1"/>
    <x v="8"/>
    <s v="places"/>
    <x v="1594"/>
    <d v="2016-05-15T16:21:00"/>
  </r>
  <r>
    <s v="id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s v="id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s v="id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s v="id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s v="id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s v="id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1"/>
    <x v="8"/>
    <s v="places"/>
    <x v="1600"/>
    <d v="2014-07-15T05:11:00"/>
  </r>
  <r>
    <s v="id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"/>
    <x v="4"/>
    <s v="rock"/>
    <x v="1601"/>
    <d v="2011-05-05T02:13:53"/>
  </r>
  <r>
    <s v="id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7"/>
    <x v="4"/>
    <s v="rock"/>
    <x v="1602"/>
    <d v="2011-10-14T23:00:00"/>
  </r>
  <r>
    <s v="id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7"/>
    <x v="4"/>
    <s v="rock"/>
    <x v="1603"/>
    <d v="2012-01-28T04:04:19"/>
  </r>
  <r>
    <s v="id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9"/>
    <x v="4"/>
    <s v="rock"/>
    <x v="1604"/>
    <d v="2012-03-17T19:17:15"/>
  </r>
  <r>
    <s v="id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"/>
    <x v="4"/>
    <s v="rock"/>
    <x v="1605"/>
    <d v="2011-08-01T07:00:00"/>
  </r>
  <r>
    <s v="id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8"/>
    <x v="4"/>
    <s v="rock"/>
    <x v="1606"/>
    <d v="2011-03-24T01:40:38"/>
  </r>
  <r>
    <s v="id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1"/>
    <x v="4"/>
    <s v="rock"/>
    <x v="1607"/>
    <d v="2012-06-14T19:24:11"/>
  </r>
  <r>
    <s v="id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3"/>
    <x v="4"/>
    <s v="rock"/>
    <x v="1608"/>
    <d v="2014-01-01T05:26:00"/>
  </r>
  <r>
    <s v="id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4"/>
    <x v="4"/>
    <s v="rock"/>
    <x v="1609"/>
    <d v="2011-11-02T08:00:00"/>
  </r>
  <r>
    <s v="id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9"/>
    <x v="4"/>
    <s v="rock"/>
    <x v="1610"/>
    <d v="2012-12-15T22:11:50"/>
  </r>
  <r>
    <s v="id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"/>
    <x v="4"/>
    <s v="rock"/>
    <x v="1611"/>
    <d v="2013-06-05T00:00:32"/>
  </r>
  <r>
    <s v="id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s v="id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"/>
    <x v="4"/>
    <s v="rock"/>
    <x v="1613"/>
    <d v="2012-07-22T01:40:02"/>
  </r>
  <r>
    <s v="id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7"/>
    <x v="4"/>
    <s v="rock"/>
    <x v="1614"/>
    <d v="2014-08-03T17:00:00"/>
  </r>
  <r>
    <s v="id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"/>
    <x v="4"/>
    <s v="rock"/>
    <x v="1615"/>
    <d v="2011-12-13T02:13:16"/>
  </r>
  <r>
    <s v="id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"/>
    <x v="4"/>
    <s v="rock"/>
    <x v="1616"/>
    <d v="2012-11-22T22:00:00"/>
  </r>
  <r>
    <s v="id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5"/>
    <x v="4"/>
    <s v="rock"/>
    <x v="1617"/>
    <d v="2013-11-01T19:00:00"/>
  </r>
  <r>
    <s v="id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"/>
    <x v="4"/>
    <s v="rock"/>
    <x v="1618"/>
    <d v="2013-03-08T15:42:15"/>
  </r>
  <r>
    <s v="id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7"/>
    <x v="4"/>
    <s v="rock"/>
    <x v="1619"/>
    <d v="2014-09-15T04:28:06"/>
  </r>
  <r>
    <s v="id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"/>
    <x v="4"/>
    <s v="rock"/>
    <x v="1620"/>
    <d v="2013-02-23T08:09:00"/>
  </r>
  <r>
    <s v="id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4"/>
    <x v="4"/>
    <s v="rock"/>
    <x v="1621"/>
    <d v="2012-05-28T03:59:00"/>
  </r>
  <r>
    <s v="id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8"/>
    <x v="4"/>
    <s v="rock"/>
    <x v="1622"/>
    <d v="2014-12-17T07:59:00"/>
  </r>
  <r>
    <s v="id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"/>
    <x v="4"/>
    <s v="rock"/>
    <x v="1623"/>
    <d v="2013-08-27T16:31:29"/>
  </r>
  <r>
    <s v="id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"/>
    <x v="4"/>
    <s v="rock"/>
    <x v="1624"/>
    <d v="2013-01-09T08:48:55"/>
  </r>
  <r>
    <s v="id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"/>
    <x v="4"/>
    <s v="rock"/>
    <x v="1625"/>
    <d v="2012-09-11T16:47:33"/>
  </r>
  <r>
    <s v="id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5"/>
    <x v="4"/>
    <s v="rock"/>
    <x v="1626"/>
    <d v="2013-12-01T21:21:07"/>
  </r>
  <r>
    <s v="id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2"/>
    <x v="4"/>
    <s v="rock"/>
    <x v="1627"/>
    <d v="2012-11-26T04:59:00"/>
  </r>
  <r>
    <s v="id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6"/>
    <x v="4"/>
    <s v="rock"/>
    <x v="1628"/>
    <d v="2014-06-17T17:41:22"/>
  </r>
  <r>
    <s v="id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6"/>
    <x v="4"/>
    <s v="rock"/>
    <x v="1629"/>
    <d v="2014-02-20T20:48:53"/>
  </r>
  <r>
    <s v="id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"/>
    <x v="4"/>
    <s v="rock"/>
    <x v="1630"/>
    <d v="2012-03-02T06:59:00"/>
  </r>
  <r>
    <s v="id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"/>
    <x v="4"/>
    <s v="rock"/>
    <x v="1631"/>
    <d v="2012-10-12T20:37:41"/>
  </r>
  <r>
    <s v="id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"/>
    <x v="4"/>
    <s v="rock"/>
    <x v="1632"/>
    <d v="2011-09-24T08:10:54"/>
  </r>
  <r>
    <s v="id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"/>
    <x v="4"/>
    <s v="rock"/>
    <x v="1633"/>
    <d v="2012-01-16T05:00:00"/>
  </r>
  <r>
    <s v="id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3"/>
    <x v="4"/>
    <s v="rock"/>
    <x v="1634"/>
    <d v="2011-06-02T05:59:00"/>
  </r>
  <r>
    <s v="id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8"/>
    <x v="4"/>
    <s v="rock"/>
    <x v="1635"/>
    <d v="2016-07-11T20:51:01"/>
  </r>
  <r>
    <s v="id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4"/>
    <x v="4"/>
    <s v="rock"/>
    <x v="1636"/>
    <d v="2011-06-12T04:00:00"/>
  </r>
  <r>
    <s v="id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5"/>
    <x v="4"/>
    <s v="rock"/>
    <x v="1637"/>
    <d v="2009-12-31T23:39:00"/>
  </r>
  <r>
    <s v="id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9"/>
    <x v="4"/>
    <s v="rock"/>
    <x v="1638"/>
    <d v="2013-02-28T21:25:00"/>
  </r>
  <r>
    <s v="id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5"/>
    <x v="4"/>
    <s v="rock"/>
    <x v="1639"/>
    <d v="2012-03-03T15:39:25"/>
  </r>
  <r>
    <s v="id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40"/>
    <x v="4"/>
    <s v="rock"/>
    <x v="1640"/>
    <d v="2010-08-03T01:59:00"/>
  </r>
  <r>
    <s v="id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8"/>
    <x v="4"/>
    <s v="pop"/>
    <x v="1641"/>
    <d v="2014-12-19T14:19:04"/>
  </r>
  <r>
    <s v="id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3"/>
    <x v="4"/>
    <s v="pop"/>
    <x v="1642"/>
    <d v="2011-06-14T00:35:27"/>
  </r>
  <r>
    <s v="id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9"/>
    <x v="4"/>
    <s v="pop"/>
    <x v="1643"/>
    <d v="2012-09-24T19:46:52"/>
  </r>
  <r>
    <s v="id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6"/>
    <x v="4"/>
    <s v="pop"/>
    <x v="1644"/>
    <d v="2012-11-22T02:26:00"/>
  </r>
  <r>
    <s v="id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s v="id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7"/>
    <x v="4"/>
    <s v="pop"/>
    <x v="1646"/>
    <d v="2014-08-14T18:11:00"/>
  </r>
  <r>
    <s v="id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4"/>
    <x v="4"/>
    <s v="pop"/>
    <x v="1647"/>
    <d v="2012-06-09T09:49:37"/>
  </r>
  <r>
    <s v="id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"/>
    <x v="4"/>
    <s v="pop"/>
    <x v="1648"/>
    <d v="2011-03-20T15:54:42"/>
  </r>
  <r>
    <s v="id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"/>
    <x v="4"/>
    <s v="pop"/>
    <x v="1649"/>
    <d v="2014-05-23T16:25:55"/>
  </r>
  <r>
    <s v="id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"/>
    <x v="4"/>
    <s v="pop"/>
    <x v="1650"/>
    <d v="2013-10-09T10:27:17"/>
  </r>
  <r>
    <s v="id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1"/>
    <x v="4"/>
    <s v="pop"/>
    <x v="1651"/>
    <d v="2011-04-26T06:59:00"/>
  </r>
  <r>
    <s v="id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5"/>
    <x v="4"/>
    <s v="pop"/>
    <x v="1652"/>
    <d v="2013-11-24T12:49:53"/>
  </r>
  <r>
    <s v="id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2"/>
    <x v="4"/>
    <s v="pop"/>
    <x v="1653"/>
    <d v="2011-04-24T20:01:36"/>
  </r>
  <r>
    <s v="id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9"/>
    <x v="4"/>
    <s v="pop"/>
    <x v="1654"/>
    <d v="2012-04-18T21:22:40"/>
  </r>
  <r>
    <s v="id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5"/>
    <x v="4"/>
    <s v="pop"/>
    <x v="1655"/>
    <d v="2012-04-05T18:00:20"/>
  </r>
  <r>
    <s v="id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7"/>
    <x v="4"/>
    <s v="pop"/>
    <x v="1656"/>
    <d v="2012-12-13T22:17:32"/>
  </r>
  <r>
    <s v="id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9"/>
    <x v="4"/>
    <s v="pop"/>
    <x v="1657"/>
    <d v="2012-05-24T18:46:08"/>
  </r>
  <r>
    <s v="id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"/>
    <x v="4"/>
    <s v="pop"/>
    <x v="1658"/>
    <d v="2012-12-18T14:20:00"/>
  </r>
  <r>
    <s v="id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3"/>
    <x v="4"/>
    <s v="pop"/>
    <x v="1659"/>
    <d v="2013-12-17T12:00:00"/>
  </r>
  <r>
    <s v="id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8"/>
    <x v="4"/>
    <s v="pop"/>
    <x v="1660"/>
    <d v="2016-04-30T21:59:00"/>
  </r>
  <r>
    <s v="id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"/>
    <x v="4"/>
    <s v="pop"/>
    <x v="1661"/>
    <d v="2016-01-17T21:00:00"/>
  </r>
  <r>
    <s v="id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"/>
    <x v="4"/>
    <s v="pop"/>
    <x v="1662"/>
    <d v="2011-12-31T05:45:36"/>
  </r>
  <r>
    <s v="id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4"/>
    <x v="4"/>
    <s v="pop"/>
    <x v="1663"/>
    <d v="2015-02-01T00:31:47"/>
  </r>
  <r>
    <s v="id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"/>
    <x v="4"/>
    <s v="pop"/>
    <x v="1664"/>
    <d v="2012-03-16T03:59:00"/>
  </r>
  <r>
    <s v="id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5"/>
    <x v="4"/>
    <s v="pop"/>
    <x v="1665"/>
    <d v="2011-02-22T03:00:00"/>
  </r>
  <r>
    <s v="id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"/>
    <x v="4"/>
    <s v="pop"/>
    <x v="1666"/>
    <d v="2013-03-28T05:04:33"/>
  </r>
  <r>
    <s v="id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3"/>
    <x v="4"/>
    <s v="pop"/>
    <x v="1667"/>
    <d v="2014-03-11T06:59:00"/>
  </r>
  <r>
    <s v="id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1"/>
    <x v="4"/>
    <s v="pop"/>
    <x v="1668"/>
    <d v="2011-11-28T04:35:39"/>
  </r>
  <r>
    <s v="id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4"/>
    <x v="4"/>
    <s v="pop"/>
    <x v="1669"/>
    <d v="2016-05-31T21:14:36"/>
  </r>
  <r>
    <s v="id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5"/>
    <x v="4"/>
    <s v="pop"/>
    <x v="1670"/>
    <d v="2010-07-05T04:00:00"/>
  </r>
  <r>
    <s v="id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"/>
    <x v="4"/>
    <s v="pop"/>
    <x v="1671"/>
    <d v="2016-08-01T13:03:34"/>
  </r>
  <r>
    <s v="id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"/>
    <x v="4"/>
    <s v="pop"/>
    <x v="1672"/>
    <d v="2012-06-04T15:45:30"/>
  </r>
  <r>
    <s v="id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6"/>
    <x v="4"/>
    <s v="pop"/>
    <x v="1673"/>
    <d v="2015-03-06T21:04:52"/>
  </r>
  <r>
    <s v="id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"/>
    <x v="4"/>
    <s v="pop"/>
    <x v="1674"/>
    <d v="2016-08-18T06:59:00"/>
  </r>
  <r>
    <s v="id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"/>
    <x v="4"/>
    <s v="pop"/>
    <x v="1675"/>
    <d v="2011-10-16T22:03:00"/>
  </r>
  <r>
    <s v="id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"/>
    <x v="4"/>
    <s v="pop"/>
    <x v="1676"/>
    <d v="2012-04-21T03:59:00"/>
  </r>
  <r>
    <s v="id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60"/>
    <x v="4"/>
    <s v="pop"/>
    <x v="1677"/>
    <d v="2016-04-16T05:59:00"/>
  </r>
  <r>
    <s v="id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"/>
    <x v="4"/>
    <s v="pop"/>
    <x v="1678"/>
    <d v="2014-02-06T20:31:11"/>
  </r>
  <r>
    <s v="id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3"/>
    <x v="4"/>
    <s v="pop"/>
    <x v="1679"/>
    <d v="2011-07-22T01:39:05"/>
  </r>
  <r>
    <s v="id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s v="id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5"/>
    <x v="4"/>
    <s v="faith"/>
    <x v="1681"/>
    <d v="2017-03-29T02:00:00"/>
  </r>
  <r>
    <s v="id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s v="id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s v="id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"/>
    <x v="4"/>
    <s v="faith"/>
    <x v="1684"/>
    <d v="2017-03-17T18:34:01"/>
  </r>
  <r>
    <s v="id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s v="id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s v="id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"/>
    <x v="4"/>
    <s v="faith"/>
    <x v="1687"/>
    <d v="2017-04-10T20:15:00"/>
  </r>
  <r>
    <s v="id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"/>
    <x v="4"/>
    <s v="faith"/>
    <x v="1688"/>
    <d v="2017-04-09T11:49:54"/>
  </r>
  <r>
    <s v="id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"/>
    <x v="4"/>
    <s v="faith"/>
    <x v="1689"/>
    <d v="2017-03-16T21:37:10"/>
  </r>
  <r>
    <s v="id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8"/>
    <x v="4"/>
    <s v="faith"/>
    <x v="1690"/>
    <d v="2017-04-06T09:20:42"/>
  </r>
  <r>
    <s v="id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"/>
    <x v="4"/>
    <s v="faith"/>
    <x v="1691"/>
    <d v="2017-04-03T01:00:00"/>
  </r>
  <r>
    <s v="id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"/>
    <x v="4"/>
    <s v="faith"/>
    <x v="1692"/>
    <d v="2017-03-26T23:59:00"/>
  </r>
  <r>
    <s v="id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s v="id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s v="id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"/>
    <x v="4"/>
    <s v="faith"/>
    <x v="1695"/>
    <d v="2017-04-10T01:00:00"/>
  </r>
  <r>
    <s v="id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s v="id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5"/>
    <x v="4"/>
    <s v="faith"/>
    <x v="1697"/>
    <d v="2017-04-09T23:47:28"/>
  </r>
  <r>
    <s v="id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s v="id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s v="id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6"/>
    <x v="4"/>
    <s v="faith"/>
    <x v="1700"/>
    <d v="2017-04-01T04:00:00"/>
  </r>
  <r>
    <s v="id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s v="id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s v="id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6"/>
    <x v="4"/>
    <s v="faith"/>
    <x v="1703"/>
    <d v="2015-08-31T06:45:37"/>
  </r>
  <r>
    <s v="id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"/>
    <x v="4"/>
    <s v="faith"/>
    <x v="1704"/>
    <d v="2015-02-16T03:21:13"/>
  </r>
  <r>
    <s v="id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s v="id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s v="id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"/>
    <x v="4"/>
    <s v="faith"/>
    <x v="1707"/>
    <d v="2016-03-28T16:18:15"/>
  </r>
  <r>
    <s v="id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s v="id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"/>
    <x v="4"/>
    <s v="faith"/>
    <x v="1709"/>
    <d v="2014-08-31T19:39:00"/>
  </r>
  <r>
    <s v="id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s v="id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s v="id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s v="id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s v="id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6"/>
    <x v="4"/>
    <s v="faith"/>
    <x v="1714"/>
    <d v="2015-05-01T22:02:41"/>
  </r>
  <r>
    <s v="id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1T03:22:00"/>
  </r>
  <r>
    <s v="id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s v="id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"/>
    <x v="4"/>
    <s v="faith"/>
    <x v="1717"/>
    <d v="2016-04-21T04:00:00"/>
  </r>
  <r>
    <s v="id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4T04:59:00"/>
  </r>
  <r>
    <s v="id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2"/>
    <x v="4"/>
    <s v="faith"/>
    <x v="1719"/>
    <d v="2014-09-17T12:49:51"/>
  </r>
  <r>
    <s v="id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"/>
    <x v="4"/>
    <s v="faith"/>
    <x v="1720"/>
    <d v="2014-11-09T19:47:51"/>
  </r>
  <r>
    <s v="id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s v="id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s v="id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7"/>
    <x v="4"/>
    <s v="faith"/>
    <x v="1723"/>
    <d v="2015-07-01T06:00:00"/>
  </r>
  <r>
    <s v="id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9"/>
    <x v="4"/>
    <s v="faith"/>
    <x v="1724"/>
    <d v="2014-10-30T22:22:42"/>
  </r>
  <r>
    <s v="id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"/>
    <x v="4"/>
    <s v="faith"/>
    <x v="1725"/>
    <d v="2014-08-24T23:14:09"/>
  </r>
  <r>
    <s v="id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"/>
    <x v="4"/>
    <s v="faith"/>
    <x v="1726"/>
    <d v="2014-06-27T22:04:24"/>
  </r>
  <r>
    <s v="id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s v="id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"/>
    <x v="4"/>
    <s v="faith"/>
    <x v="1728"/>
    <d v="2015-10-21T15:01:14"/>
  </r>
  <r>
    <s v="id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s v="id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s v="id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s v="id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s v="id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s v="id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s v="id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s v="id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s v="id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7"/>
    <x v="4"/>
    <s v="faith"/>
    <x v="1737"/>
    <d v="2015-07-20T22:46:32"/>
  </r>
  <r>
    <s v="id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s v="id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s v="id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s v="id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6"/>
    <x v="8"/>
    <s v="photobooks"/>
    <x v="1741"/>
    <d v="2015-06-10T15:04:31"/>
  </r>
  <r>
    <s v="id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4"/>
    <x v="8"/>
    <s v="photobooks"/>
    <x v="1742"/>
    <d v="2017-01-07T21:00:00"/>
  </r>
  <r>
    <s v="id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90"/>
    <x v="8"/>
    <s v="photobooks"/>
    <x v="1743"/>
    <d v="2016-08-27T03:59:00"/>
  </r>
  <r>
    <s v="id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"/>
    <x v="8"/>
    <s v="photobooks"/>
    <x v="1744"/>
    <d v="2015-03-08T13:31:17"/>
  </r>
  <r>
    <s v="id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90"/>
    <x v="8"/>
    <s v="photobooks"/>
    <x v="1745"/>
    <d v="2016-12-22T02:00:00"/>
  </r>
  <r>
    <s v="id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8"/>
    <x v="8"/>
    <s v="photobooks"/>
    <x v="1746"/>
    <d v="2016-11-24T02:00:00"/>
  </r>
  <r>
    <s v="id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"/>
    <x v="8"/>
    <s v="photobooks"/>
    <x v="1747"/>
    <d v="2015-11-13T15:00:00"/>
  </r>
  <r>
    <s v="id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9"/>
    <x v="8"/>
    <s v="photobooks"/>
    <x v="1748"/>
    <d v="2015-09-02T22:49:03"/>
  </r>
  <r>
    <s v="id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5"/>
    <x v="8"/>
    <s v="photobooks"/>
    <x v="1749"/>
    <d v="2017-03-01T19:00:00"/>
  </r>
  <r>
    <s v="id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1"/>
    <x v="8"/>
    <s v="photobooks"/>
    <x v="1750"/>
    <d v="2016-04-19T20:05:04"/>
  </r>
  <r>
    <s v="id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9"/>
    <x v="8"/>
    <s v="photobooks"/>
    <x v="1751"/>
    <d v="2015-03-19T17:45:23"/>
  </r>
  <r>
    <s v="id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5"/>
    <x v="8"/>
    <s v="photobooks"/>
    <x v="1752"/>
    <d v="2016-10-14T06:04:42"/>
  </r>
  <r>
    <s v="id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3"/>
    <x v="8"/>
    <s v="photobooks"/>
    <x v="1753"/>
    <d v="2016-03-21T16:59:28"/>
  </r>
  <r>
    <s v="id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"/>
    <x v="8"/>
    <s v="photobooks"/>
    <x v="1754"/>
    <d v="2015-04-03T20:02:33"/>
  </r>
  <r>
    <s v="id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8"/>
    <x v="8"/>
    <s v="photobooks"/>
    <x v="1755"/>
    <d v="2015-10-05T18:56:01"/>
  </r>
  <r>
    <s v="id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"/>
    <x v="8"/>
    <s v="photobooks"/>
    <x v="1756"/>
    <d v="2016-08-29T04:01:09"/>
  </r>
  <r>
    <s v="id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"/>
    <x v="8"/>
    <s v="photobooks"/>
    <x v="1757"/>
    <d v="2017-01-28T19:29:00"/>
  </r>
  <r>
    <s v="id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"/>
    <x v="8"/>
    <s v="photobooks"/>
    <x v="1758"/>
    <d v="2016-07-14T22:56:32"/>
  </r>
  <r>
    <s v="id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9"/>
    <x v="8"/>
    <s v="photobooks"/>
    <x v="1759"/>
    <d v="2015-03-25T18:53:49"/>
  </r>
  <r>
    <s v="id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"/>
    <x v="8"/>
    <s v="photobooks"/>
    <x v="1760"/>
    <d v="2016-02-25T16:08:33"/>
  </r>
  <r>
    <s v="id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2"/>
    <x v="8"/>
    <s v="photobooks"/>
    <x v="1761"/>
    <d v="2015-09-12T13:37:40"/>
  </r>
  <r>
    <s v="id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"/>
    <x v="8"/>
    <s v="photobooks"/>
    <x v="1762"/>
    <d v="2016-03-11T23:34:05"/>
  </r>
  <r>
    <s v="id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4"/>
    <x v="8"/>
    <s v="photobooks"/>
    <x v="1763"/>
    <d v="2016-10-23T20:50:40"/>
  </r>
  <r>
    <s v="id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"/>
    <x v="8"/>
    <s v="photobooks"/>
    <x v="1764"/>
    <d v="2014-08-03T11:39:39"/>
  </r>
  <r>
    <s v="id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"/>
    <x v="8"/>
    <s v="photobooks"/>
    <x v="1765"/>
    <d v="2014-08-13T23:31:52"/>
  </r>
  <r>
    <s v="id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s v="id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9"/>
    <x v="8"/>
    <s v="photobooks"/>
    <x v="1767"/>
    <d v="2014-08-03T15:48:04"/>
  </r>
  <r>
    <s v="id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"/>
    <x v="8"/>
    <s v="photobooks"/>
    <x v="1768"/>
    <d v="2014-09-27T13:27:24"/>
  </r>
  <r>
    <s v="id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"/>
    <x v="8"/>
    <s v="photobooks"/>
    <x v="1769"/>
    <d v="2015-01-13T19:39:19"/>
  </r>
  <r>
    <s v="id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1"/>
    <x v="8"/>
    <s v="photobooks"/>
    <x v="1770"/>
    <d v="2014-10-14T18:43:14"/>
  </r>
  <r>
    <s v="id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6"/>
    <x v="8"/>
    <s v="photobooks"/>
    <x v="1771"/>
    <d v="2014-10-23T23:30:40"/>
  </r>
  <r>
    <s v="id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"/>
    <x v="8"/>
    <s v="photobooks"/>
    <x v="1772"/>
    <d v="2014-07-06T17:13:56"/>
  </r>
  <r>
    <s v="id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9"/>
    <x v="8"/>
    <s v="photobooks"/>
    <x v="1773"/>
    <d v="2015-01-19T18:14:58"/>
  </r>
  <r>
    <s v="id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"/>
    <x v="8"/>
    <s v="photobooks"/>
    <x v="1774"/>
    <d v="2014-11-29T14:59:00"/>
  </r>
  <r>
    <s v="id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1"/>
    <x v="8"/>
    <s v="photobooks"/>
    <x v="1775"/>
    <d v="2014-10-24T23:26:00"/>
  </r>
  <r>
    <s v="id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4"/>
    <x v="8"/>
    <s v="photobooks"/>
    <x v="1776"/>
    <d v="2014-10-29T22:57:51"/>
  </r>
  <r>
    <s v="id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"/>
    <x v="8"/>
    <s v="photobooks"/>
    <x v="1777"/>
    <d v="2015-02-20T08:34:13"/>
  </r>
  <r>
    <s v="id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"/>
    <x v="8"/>
    <s v="photobooks"/>
    <x v="1778"/>
    <d v="2015-03-27T19:43:15"/>
  </r>
  <r>
    <s v="id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5"/>
    <x v="8"/>
    <s v="photobooks"/>
    <x v="1779"/>
    <d v="2016-09-02T16:36:20"/>
  </r>
  <r>
    <s v="id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"/>
    <x v="8"/>
    <s v="photobooks"/>
    <x v="1780"/>
    <d v="2016-07-02T14:25:10"/>
  </r>
  <r>
    <s v="id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"/>
    <x v="8"/>
    <s v="photobooks"/>
    <x v="1781"/>
    <d v="2016-09-15T14:49:05"/>
  </r>
  <r>
    <s v="id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"/>
    <x v="8"/>
    <s v="photobooks"/>
    <x v="1782"/>
    <d v="2016-02-21T13:48:09"/>
  </r>
  <r>
    <s v="id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"/>
    <x v="8"/>
    <s v="photobooks"/>
    <x v="1783"/>
    <d v="2015-05-21T22:47:58"/>
  </r>
  <r>
    <s v="id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"/>
    <x v="8"/>
    <s v="photobooks"/>
    <x v="1784"/>
    <d v="2015-01-31T03:25:00"/>
  </r>
  <r>
    <s v="id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5"/>
    <x v="8"/>
    <s v="photobooks"/>
    <x v="1785"/>
    <d v="2014-10-16T00:00:00"/>
  </r>
  <r>
    <s v="id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"/>
    <x v="8"/>
    <s v="photobooks"/>
    <x v="1786"/>
    <d v="2014-12-15T13:12:57"/>
  </r>
  <r>
    <s v="id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4"/>
    <x v="8"/>
    <s v="photobooks"/>
    <x v="1787"/>
    <d v="2015-04-04T14:43:57"/>
  </r>
  <r>
    <s v="id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s v="id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s v="id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"/>
    <x v="8"/>
    <s v="photobooks"/>
    <x v="1790"/>
    <d v="2015-02-05T16:11:18"/>
  </r>
  <r>
    <s v="id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7"/>
    <x v="8"/>
    <s v="photobooks"/>
    <x v="1791"/>
    <d v="2015-01-29T17:46:05"/>
  </r>
  <r>
    <s v="id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10"/>
    <x v="8"/>
    <s v="photobooks"/>
    <x v="1792"/>
    <d v="2015-08-10T06:59:00"/>
  </r>
  <r>
    <s v="id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s v="id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"/>
    <x v="8"/>
    <s v="photobooks"/>
    <x v="1794"/>
    <d v="2015-02-11T13:13:42"/>
  </r>
  <r>
    <s v="id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4"/>
    <x v="8"/>
    <s v="photobooks"/>
    <x v="1795"/>
    <d v="2016-10-14T16:00:00"/>
  </r>
  <r>
    <s v="id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9"/>
    <x v="8"/>
    <s v="photobooks"/>
    <x v="1796"/>
    <d v="2016-07-24T10:32:46"/>
  </r>
  <r>
    <s v="id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"/>
    <x v="8"/>
    <s v="photobooks"/>
    <x v="1797"/>
    <d v="2016-12-15T13:39:49"/>
  </r>
  <r>
    <s v="id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9"/>
    <x v="8"/>
    <s v="photobooks"/>
    <x v="1798"/>
    <d v="2016-02-04T07:50:33"/>
  </r>
  <r>
    <s v="id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2"/>
    <x v="8"/>
    <s v="photobooks"/>
    <x v="1799"/>
    <d v="2014-11-11T21:13:28"/>
  </r>
  <r>
    <s v="id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4"/>
    <x v="8"/>
    <s v="photobooks"/>
    <x v="1800"/>
    <d v="2016-10-10T14:32:50"/>
  </r>
  <r>
    <s v="id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4"/>
    <x v="8"/>
    <s v="photobooks"/>
    <x v="1801"/>
    <d v="2015-12-15T12:10:00"/>
  </r>
  <r>
    <s v="id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"/>
    <x v="8"/>
    <s v="photobooks"/>
    <x v="1802"/>
    <d v="2015-06-27T21:59:00"/>
  </r>
  <r>
    <s v="id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2"/>
    <x v="8"/>
    <s v="photobooks"/>
    <x v="1803"/>
    <d v="2015-02-14T01:43:02"/>
  </r>
  <r>
    <s v="id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5"/>
    <x v="8"/>
    <s v="photobooks"/>
    <x v="1804"/>
    <d v="2015-11-14T17:16:44"/>
  </r>
  <r>
    <s v="id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"/>
    <x v="8"/>
    <s v="photobooks"/>
    <x v="1805"/>
    <d v="2015-10-02T18:00:00"/>
  </r>
  <r>
    <s v="id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4"/>
    <x v="8"/>
    <s v="photobooks"/>
    <x v="1806"/>
    <d v="2014-09-30T15:19:09"/>
  </r>
  <r>
    <s v="id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"/>
    <x v="8"/>
    <s v="photobooks"/>
    <x v="1807"/>
    <d v="2014-09-28T01:38:33"/>
  </r>
  <r>
    <s v="id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1"/>
    <x v="8"/>
    <s v="photobooks"/>
    <x v="1808"/>
    <d v="2017-02-11T16:20:30"/>
  </r>
  <r>
    <s v="id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"/>
    <x v="8"/>
    <s v="photobooks"/>
    <x v="1809"/>
    <d v="2015-03-01T21:47:19"/>
  </r>
  <r>
    <s v="id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8"/>
    <x v="8"/>
    <s v="photobooks"/>
    <x v="1810"/>
    <d v="2014-08-21T21:50:26"/>
  </r>
  <r>
    <s v="id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4T04:00:00"/>
  </r>
  <r>
    <s v="id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8"/>
    <x v="8"/>
    <s v="photobooks"/>
    <x v="1812"/>
    <d v="2016-07-03T07:38:56"/>
  </r>
  <r>
    <s v="id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s v="id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"/>
    <x v="8"/>
    <s v="photobooks"/>
    <x v="1814"/>
    <d v="2015-02-28T07:32:16"/>
  </r>
  <r>
    <s v="id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s v="id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5"/>
    <x v="8"/>
    <s v="photobooks"/>
    <x v="1816"/>
    <d v="2016-07-25T19:00:00"/>
  </r>
  <r>
    <s v="id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"/>
    <x v="8"/>
    <s v="photobooks"/>
    <x v="1817"/>
    <d v="2017-01-30T06:59:00"/>
  </r>
  <r>
    <s v="id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s v="id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"/>
    <x v="8"/>
    <s v="photobooks"/>
    <x v="1819"/>
    <d v="2014-07-30T18:03:16"/>
  </r>
  <r>
    <s v="id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"/>
    <x v="8"/>
    <s v="photobooks"/>
    <x v="1820"/>
    <d v="2015-04-01T01:01:30"/>
  </r>
  <r>
    <s v="id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"/>
    <x v="4"/>
    <s v="rock"/>
    <x v="1821"/>
    <d v="2012-03-03T07:39:27"/>
  </r>
  <r>
    <s v="id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"/>
    <x v="4"/>
    <s v="rock"/>
    <x v="1822"/>
    <d v="2014-01-31T19:01:00"/>
  </r>
  <r>
    <s v="id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5"/>
    <x v="4"/>
    <s v="rock"/>
    <x v="1823"/>
    <d v="2012-10-24T16:26:16"/>
  </r>
  <r>
    <s v="id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"/>
    <x v="4"/>
    <s v="rock"/>
    <x v="1824"/>
    <d v="2014-01-08T02:08:00"/>
  </r>
  <r>
    <s v="id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"/>
    <x v="4"/>
    <s v="rock"/>
    <x v="1825"/>
    <d v="2013-07-11T20:01:43"/>
  </r>
  <r>
    <s v="id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"/>
    <x v="4"/>
    <s v="rock"/>
    <x v="1826"/>
    <d v="2014-02-17T22:10:17"/>
  </r>
  <r>
    <s v="id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4"/>
    <x v="4"/>
    <s v="rock"/>
    <x v="1827"/>
    <d v="2011-03-03T07:49:21"/>
  </r>
  <r>
    <s v="id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"/>
    <x v="4"/>
    <s v="rock"/>
    <x v="1828"/>
    <d v="2014-05-09T22:00:00"/>
  </r>
  <r>
    <s v="id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6"/>
    <x v="4"/>
    <s v="rock"/>
    <x v="1829"/>
    <d v="2011-01-21T22:00:00"/>
  </r>
  <r>
    <s v="id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"/>
    <x v="4"/>
    <s v="rock"/>
    <x v="1830"/>
    <d v="2014-02-24T16:25:07"/>
  </r>
  <r>
    <s v="id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4"/>
    <x v="4"/>
    <s v="rock"/>
    <x v="1831"/>
    <d v="2012-05-12T23:54:23"/>
  </r>
  <r>
    <s v="id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s v="id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s v="id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"/>
    <x v="4"/>
    <s v="rock"/>
    <x v="1834"/>
    <d v="2015-01-24T23:08:15"/>
  </r>
  <r>
    <s v="id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"/>
    <x v="4"/>
    <s v="rock"/>
    <x v="1835"/>
    <d v="2016-03-31T15:51:11"/>
  </r>
  <r>
    <s v="id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"/>
    <x v="4"/>
    <s v="rock"/>
    <x v="1836"/>
    <d v="2013-02-17T19:25:29"/>
  </r>
  <r>
    <s v="id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"/>
    <x v="4"/>
    <s v="rock"/>
    <x v="1837"/>
    <d v="2012-03-18T00:08:55"/>
  </r>
  <r>
    <s v="id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6"/>
    <x v="4"/>
    <s v="rock"/>
    <x v="1838"/>
    <d v="2011-10-01T03:00:00"/>
  </r>
  <r>
    <s v="id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6"/>
    <x v="4"/>
    <s v="rock"/>
    <x v="1839"/>
    <d v="2016-10-01T17:19:42"/>
  </r>
  <r>
    <s v="id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"/>
    <x v="4"/>
    <s v="rock"/>
    <x v="1840"/>
    <d v="2013-05-07T04:59:00"/>
  </r>
  <r>
    <s v="id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1"/>
    <x v="4"/>
    <s v="rock"/>
    <x v="1841"/>
    <d v="2014-05-20T04:59:00"/>
  </r>
  <r>
    <s v="id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"/>
    <x v="4"/>
    <s v="rock"/>
    <x v="1842"/>
    <d v="2015-03-02T05:59:00"/>
  </r>
  <r>
    <s v="id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3"/>
    <x v="4"/>
    <s v="rock"/>
    <x v="1843"/>
    <d v="2011-02-20T23:52:34"/>
  </r>
  <r>
    <s v="id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"/>
    <x v="4"/>
    <s v="rock"/>
    <x v="1844"/>
    <d v="2011-06-11T03:00:00"/>
  </r>
  <r>
    <s v="id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3"/>
    <x v="4"/>
    <s v="rock"/>
    <x v="1845"/>
    <d v="2016-06-17T04:55:00"/>
  </r>
  <r>
    <s v="id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9"/>
    <x v="4"/>
    <s v="rock"/>
    <x v="1846"/>
    <d v="2012-12-15T15:36:17"/>
  </r>
  <r>
    <s v="id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80"/>
    <x v="4"/>
    <s v="rock"/>
    <x v="1847"/>
    <d v="2015-04-21T05:40:32"/>
  </r>
  <r>
    <s v="id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"/>
    <x v="4"/>
    <s v="rock"/>
    <x v="1848"/>
    <d v="2011-07-31T06:59:00"/>
  </r>
  <r>
    <s v="id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8"/>
    <x v="4"/>
    <s v="rock"/>
    <x v="1849"/>
    <d v="2012-10-17T20:17:39"/>
  </r>
  <r>
    <s v="id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"/>
    <x v="4"/>
    <s v="rock"/>
    <x v="1850"/>
    <d v="2014-07-10T23:01:40"/>
  </r>
  <r>
    <s v="id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"/>
    <x v="4"/>
    <s v="rock"/>
    <x v="1851"/>
    <d v="2014-07-28T01:00:00"/>
  </r>
  <r>
    <s v="id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4"/>
    <x v="4"/>
    <s v="rock"/>
    <x v="1852"/>
    <d v="2015-04-25T00:00:00"/>
  </r>
  <r>
    <s v="id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"/>
    <x v="4"/>
    <s v="rock"/>
    <x v="1853"/>
    <d v="2012-11-14T02:26:57"/>
  </r>
  <r>
    <s v="id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"/>
    <x v="4"/>
    <s v="rock"/>
    <x v="1854"/>
    <d v="2013-05-24T00:30:37"/>
  </r>
  <r>
    <s v="id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1"/>
    <x v="4"/>
    <s v="rock"/>
    <x v="1855"/>
    <d v="2014-01-06T12:55:40"/>
  </r>
  <r>
    <s v="id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"/>
    <x v="4"/>
    <s v="rock"/>
    <x v="1856"/>
    <d v="2014-07-18T20:31:12"/>
  </r>
  <r>
    <s v="id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"/>
    <x v="4"/>
    <s v="rock"/>
    <x v="1857"/>
    <d v="2014-09-12T18:26:53"/>
  </r>
  <r>
    <s v="id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1"/>
    <x v="4"/>
    <s v="rock"/>
    <x v="1858"/>
    <d v="2011-12-16T05:48:41"/>
  </r>
  <r>
    <s v="id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1"/>
    <x v="4"/>
    <s v="rock"/>
    <x v="1859"/>
    <d v="2011-09-22T18:28:49"/>
  </r>
  <r>
    <s v="id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3"/>
    <x v="4"/>
    <s v="rock"/>
    <x v="1860"/>
    <d v="2014-02-06T17:01:24"/>
  </r>
  <r>
    <s v="id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s v="id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1"/>
    <x v="6"/>
    <s v="mobile games"/>
    <x v="1862"/>
    <d v="2017-03-08T07:30:00"/>
  </r>
  <r>
    <s v="id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s v="id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"/>
    <x v="6"/>
    <s v="mobile games"/>
    <x v="1864"/>
    <d v="2014-05-04T17:11:40"/>
  </r>
  <r>
    <s v="id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s v="id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3"/>
    <x v="6"/>
    <s v="mobile games"/>
    <x v="1866"/>
    <d v="2017-03-01T04:00:00"/>
  </r>
  <r>
    <s v="id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s v="id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2"/>
    <x v="6"/>
    <s v="mobile games"/>
    <x v="1868"/>
    <d v="2015-12-15T07:59:00"/>
  </r>
  <r>
    <s v="id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s v="id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3"/>
    <x v="6"/>
    <s v="mobile games"/>
    <x v="1870"/>
    <d v="2016-01-31T04:17:00"/>
  </r>
  <r>
    <s v="id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"/>
    <x v="6"/>
    <s v="mobile games"/>
    <x v="1871"/>
    <d v="2014-11-20T19:48:21"/>
  </r>
  <r>
    <s v="id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"/>
    <x v="6"/>
    <s v="mobile games"/>
    <x v="1872"/>
    <d v="2015-06-30T03:06:42"/>
  </r>
  <r>
    <s v="id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s v="id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s v="id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s v="id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s v="id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s v="id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s v="id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s v="id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2"/>
    <x v="6"/>
    <s v="mobile games"/>
    <x v="1880"/>
    <d v="2016-03-30T12:36:20"/>
  </r>
  <r>
    <s v="id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"/>
    <x v="4"/>
    <s v="indie rock"/>
    <x v="1881"/>
    <d v="2015-03-10T02:39:49"/>
  </r>
  <r>
    <s v="id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2"/>
    <x v="4"/>
    <s v="indie rock"/>
    <x v="1882"/>
    <d v="2012-07-10T23:48:00"/>
  </r>
  <r>
    <s v="id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3"/>
    <x v="4"/>
    <s v="indie rock"/>
    <x v="1883"/>
    <d v="2012-04-08T21:45:08"/>
  </r>
  <r>
    <s v="id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2"/>
    <x v="4"/>
    <s v="indie rock"/>
    <x v="1884"/>
    <d v="2012-11-27T12:00:00"/>
  </r>
  <r>
    <s v="id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1"/>
    <x v="4"/>
    <s v="indie rock"/>
    <x v="1885"/>
    <d v="2012-08-10T22:00:00"/>
  </r>
  <r>
    <s v="id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"/>
    <x v="4"/>
    <s v="indie rock"/>
    <x v="1886"/>
    <d v="2014-11-12T22:45:38"/>
  </r>
  <r>
    <s v="id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7"/>
    <x v="4"/>
    <s v="indie rock"/>
    <x v="1887"/>
    <d v="2015-12-03T21:30:00"/>
  </r>
  <r>
    <s v="id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7"/>
    <x v="4"/>
    <s v="indie rock"/>
    <x v="1888"/>
    <d v="2010-06-01T04:59:00"/>
  </r>
  <r>
    <s v="id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"/>
    <x v="4"/>
    <s v="indie rock"/>
    <x v="1889"/>
    <d v="2013-03-11T18:02:26"/>
  </r>
  <r>
    <s v="id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1"/>
    <x v="4"/>
    <s v="indie rock"/>
    <x v="1890"/>
    <d v="2012-12-15T18:52:08"/>
  </r>
  <r>
    <s v="id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8"/>
    <x v="4"/>
    <s v="indie rock"/>
    <x v="1891"/>
    <d v="2010-07-22T06:00:00"/>
  </r>
  <r>
    <s v="id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"/>
    <x v="4"/>
    <s v="indie rock"/>
    <x v="1892"/>
    <d v="2011-06-07T15:18:01"/>
  </r>
  <r>
    <s v="id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8"/>
    <x v="4"/>
    <s v="indie rock"/>
    <x v="1893"/>
    <d v="2011-04-16T03:59:00"/>
  </r>
  <r>
    <s v="id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"/>
    <x v="4"/>
    <s v="indie rock"/>
    <x v="1894"/>
    <d v="2012-02-12T21:43:03"/>
  </r>
  <r>
    <s v="id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"/>
    <x v="4"/>
    <s v="indie rock"/>
    <x v="1895"/>
    <d v="2015-10-20T17:55:22"/>
  </r>
  <r>
    <s v="id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s v="id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6"/>
    <x v="4"/>
    <s v="indie rock"/>
    <x v="1897"/>
    <d v="2014-03-04T21:00:00"/>
  </r>
  <r>
    <s v="id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9"/>
    <x v="4"/>
    <s v="indie rock"/>
    <x v="1898"/>
    <d v="2016-02-01T18:00:00"/>
  </r>
  <r>
    <s v="id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9"/>
    <x v="4"/>
    <s v="indie rock"/>
    <x v="1899"/>
    <d v="2015-03-25T21:36:06"/>
  </r>
  <r>
    <s v="id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1"/>
    <x v="4"/>
    <s v="indie rock"/>
    <x v="1900"/>
    <d v="2012-10-06T09:59:00"/>
  </r>
  <r>
    <s v="id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7"/>
    <x v="2"/>
    <s v="gadgets"/>
    <x v="1901"/>
    <d v="2015-05-22T13:00:00"/>
  </r>
  <r>
    <s v="id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s v="id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"/>
    <x v="2"/>
    <s v="gadgets"/>
    <x v="1903"/>
    <d v="2017-01-27T18:29:51"/>
  </r>
  <r>
    <s v="id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s v="id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22:13:14"/>
  </r>
  <r>
    <s v="id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6"/>
    <x v="2"/>
    <s v="gadgets"/>
    <x v="1906"/>
    <d v="2016-06-23T16:06:23"/>
  </r>
  <r>
    <s v="id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14:05:25"/>
  </r>
  <r>
    <s v="id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"/>
    <x v="2"/>
    <s v="gadgets"/>
    <x v="1908"/>
    <d v="2016-12-29T22:01:40"/>
  </r>
  <r>
    <s v="id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30"/>
    <x v="2"/>
    <s v="gadgets"/>
    <x v="1909"/>
    <d v="2014-10-23T10:17:59"/>
  </r>
  <r>
    <s v="id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"/>
    <x v="2"/>
    <s v="gadgets"/>
    <x v="1910"/>
    <d v="2015-10-31T22:45:00"/>
  </r>
  <r>
    <s v="id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s v="id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1"/>
    <x v="2"/>
    <s v="gadgets"/>
    <x v="1912"/>
    <d v="2015-06-04T05:26:00"/>
  </r>
  <r>
    <s v="id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5"/>
    <x v="2"/>
    <s v="gadgets"/>
    <x v="1913"/>
    <d v="2014-10-08T12:16:18"/>
  </r>
  <r>
    <s v="id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s v="id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s v="id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s v="id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9"/>
    <x v="2"/>
    <s v="gadgets"/>
    <x v="1917"/>
    <d v="2017-02-10T06:28:53"/>
  </r>
  <r>
    <s v="id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9"/>
    <x v="2"/>
    <s v="gadgets"/>
    <x v="1918"/>
    <d v="2014-08-12T18:57:31"/>
  </r>
  <r>
    <s v="id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30"/>
    <x v="2"/>
    <s v="gadgets"/>
    <x v="1919"/>
    <d v="2015-05-19T21:00:49"/>
  </r>
  <r>
    <s v="id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1"/>
    <x v="2"/>
    <s v="gadgets"/>
    <x v="1920"/>
    <d v="2015-10-21T23:00:00"/>
  </r>
  <r>
    <s v="id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s v="id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"/>
    <x v="4"/>
    <s v="indie rock"/>
    <x v="1922"/>
    <d v="2013-12-12T06:08:27"/>
  </r>
  <r>
    <s v="id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"/>
    <x v="4"/>
    <s v="indie rock"/>
    <x v="1923"/>
    <d v="2011-09-27T04:59:00"/>
  </r>
  <r>
    <s v="id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s v="id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2"/>
    <x v="4"/>
    <s v="indie rock"/>
    <x v="1925"/>
    <d v="2013-10-11T00:00:00"/>
  </r>
  <r>
    <s v="id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"/>
    <x v="4"/>
    <s v="indie rock"/>
    <x v="1926"/>
    <d v="2010-11-02T00:26:00"/>
  </r>
  <r>
    <s v="id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"/>
    <x v="4"/>
    <s v="indie rock"/>
    <x v="1927"/>
    <d v="2012-03-08T04:59:00"/>
  </r>
  <r>
    <s v="id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"/>
    <x v="4"/>
    <s v="indie rock"/>
    <x v="1928"/>
    <d v="2013-05-07T15:33:14"/>
  </r>
  <r>
    <s v="id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3"/>
    <x v="4"/>
    <s v="indie rock"/>
    <x v="1929"/>
    <d v="2011-07-05T00:31:06"/>
  </r>
  <r>
    <s v="id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9"/>
    <x v="4"/>
    <s v="indie rock"/>
    <x v="1930"/>
    <d v="2013-07-07T13:24:42"/>
  </r>
  <r>
    <s v="id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"/>
    <x v="4"/>
    <s v="indie rock"/>
    <x v="1931"/>
    <d v="2012-05-22T03:30:00"/>
  </r>
  <r>
    <s v="id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"/>
    <x v="4"/>
    <s v="indie rock"/>
    <x v="1932"/>
    <d v="2012-01-24T19:26:13"/>
  </r>
  <r>
    <s v="id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"/>
    <x v="4"/>
    <s v="indie rock"/>
    <x v="1933"/>
    <d v="2014-09-27T03:08:27"/>
  </r>
  <r>
    <s v="id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"/>
    <x v="4"/>
    <s v="indie rock"/>
    <x v="1934"/>
    <d v="2011-12-25T05:00:00"/>
  </r>
  <r>
    <s v="id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"/>
    <x v="4"/>
    <s v="indie rock"/>
    <x v="1935"/>
    <d v="2014-06-21T04:59:00"/>
  </r>
  <r>
    <s v="id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"/>
    <x v="4"/>
    <s v="indie rock"/>
    <x v="1936"/>
    <d v="2011-12-06T05:59:00"/>
  </r>
  <r>
    <s v="id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9"/>
    <x v="4"/>
    <s v="indie rock"/>
    <x v="1937"/>
    <d v="2012-06-15T03:59:00"/>
  </r>
  <r>
    <s v="id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3"/>
    <x v="4"/>
    <s v="indie rock"/>
    <x v="1938"/>
    <d v="2013-07-02T05:00:00"/>
  </r>
  <r>
    <s v="id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"/>
    <x v="4"/>
    <s v="indie rock"/>
    <x v="1939"/>
    <d v="2013-03-10T22:38:28"/>
  </r>
  <r>
    <s v="id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6"/>
    <x v="4"/>
    <s v="indie rock"/>
    <x v="1940"/>
    <d v="2011-06-15T03:59:00"/>
  </r>
  <r>
    <s v="id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5"/>
    <x v="2"/>
    <s v="hardware"/>
    <x v="1941"/>
    <d v="2014-05-15T06:58:51"/>
  </r>
  <r>
    <s v="id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"/>
    <x v="2"/>
    <s v="hardware"/>
    <x v="1942"/>
    <d v="2011-07-04T19:52:20"/>
  </r>
  <r>
    <s v="id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9"/>
    <x v="2"/>
    <s v="hardware"/>
    <x v="1943"/>
    <d v="2016-08-11T06:28:36"/>
  </r>
  <r>
    <s v="id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"/>
    <x v="2"/>
    <s v="hardware"/>
    <x v="1944"/>
    <d v="2014-05-01T14:01:30"/>
  </r>
  <r>
    <s v="id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2"/>
    <x v="2"/>
    <s v="hardware"/>
    <x v="1945"/>
    <d v="2015-07-12T06:02:38"/>
  </r>
  <r>
    <s v="id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"/>
    <x v="2"/>
    <s v="hardware"/>
    <x v="1946"/>
    <d v="2014-04-20T02:36:01"/>
  </r>
  <r>
    <s v="id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s v="id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9"/>
    <x v="2"/>
    <s v="hardware"/>
    <x v="1948"/>
    <d v="2016-06-06T17:02:00"/>
  </r>
  <r>
    <s v="id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"/>
    <x v="2"/>
    <s v="hardware"/>
    <x v="1949"/>
    <d v="2014-07-10T10:09:11"/>
  </r>
  <r>
    <s v="id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"/>
    <x v="2"/>
    <s v="hardware"/>
    <x v="1950"/>
    <d v="2011-04-22T04:21:13"/>
  </r>
  <r>
    <s v="id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"/>
    <x v="2"/>
    <s v="hardware"/>
    <x v="1951"/>
    <d v="2016-11-07T11:05:37"/>
  </r>
  <r>
    <s v="id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2"/>
    <x v="2"/>
    <s v="hardware"/>
    <x v="1952"/>
    <d v="2013-10-16T14:33:35"/>
  </r>
  <r>
    <s v="id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1"/>
    <x v="2"/>
    <s v="hardware"/>
    <x v="1953"/>
    <d v="2012-03-02T03:00:00"/>
  </r>
  <r>
    <s v="id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"/>
    <x v="2"/>
    <s v="hardware"/>
    <x v="1954"/>
    <d v="2016-03-12T05:00:00"/>
  </r>
  <r>
    <s v="id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"/>
    <x v="2"/>
    <s v="hardware"/>
    <x v="1955"/>
    <d v="2012-05-23T19:00:00"/>
  </r>
  <r>
    <s v="id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"/>
    <x v="2"/>
    <s v="hardware"/>
    <x v="1956"/>
    <d v="2015-04-18T21:10:05"/>
  </r>
  <r>
    <s v="id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"/>
    <x v="2"/>
    <s v="hardware"/>
    <x v="1957"/>
    <d v="2012-10-27T02:21:53"/>
  </r>
  <r>
    <s v="id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"/>
    <x v="2"/>
    <s v="hardware"/>
    <x v="1958"/>
    <d v="2013-03-23T22:42:41"/>
  </r>
  <r>
    <s v="id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7"/>
    <x v="2"/>
    <s v="hardware"/>
    <x v="1959"/>
    <d v="2014-10-01T00:00:00"/>
  </r>
  <r>
    <s v="id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1"/>
    <x v="2"/>
    <s v="hardware"/>
    <x v="1960"/>
    <d v="2014-12-21T08:42:21"/>
  </r>
  <r>
    <s v="id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8"/>
    <x v="2"/>
    <s v="hardware"/>
    <x v="1961"/>
    <d v="2012-10-06T03:59:00"/>
  </r>
  <r>
    <s v="id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"/>
    <x v="2"/>
    <s v="hardware"/>
    <x v="1962"/>
    <d v="2014-05-13T18:43:56"/>
  </r>
  <r>
    <s v="id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8"/>
    <x v="2"/>
    <s v="hardware"/>
    <x v="1963"/>
    <d v="2014-09-16T10:18:54"/>
  </r>
  <r>
    <s v="id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1"/>
    <x v="2"/>
    <s v="hardware"/>
    <x v="1964"/>
    <d v="2016-04-22T06:32:52"/>
  </r>
  <r>
    <s v="id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"/>
    <x v="2"/>
    <s v="hardware"/>
    <x v="1965"/>
    <d v="2012-01-12T01:00:00"/>
  </r>
  <r>
    <s v="id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7"/>
    <x v="2"/>
    <s v="hardware"/>
    <x v="1966"/>
    <d v="2014-08-14T12:58:18"/>
  </r>
  <r>
    <s v="id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3"/>
    <x v="2"/>
    <s v="hardware"/>
    <x v="1967"/>
    <d v="2014-05-01T15:55:29"/>
  </r>
  <r>
    <s v="id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"/>
    <x v="2"/>
    <s v="hardware"/>
    <x v="1968"/>
    <d v="2016-12-03T15:05:15"/>
  </r>
  <r>
    <s v="id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"/>
    <x v="2"/>
    <s v="hardware"/>
    <x v="1969"/>
    <d v="2016-08-05T19:01:08"/>
  </r>
  <r>
    <s v="id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1"/>
    <x v="2"/>
    <s v="hardware"/>
    <x v="1970"/>
    <d v="2013-04-20T03:38:21"/>
  </r>
  <r>
    <s v="id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"/>
    <x v="2"/>
    <s v="hardware"/>
    <x v="1971"/>
    <d v="2013-11-15T04:00:00"/>
  </r>
  <r>
    <s v="id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1"/>
    <x v="2"/>
    <s v="hardware"/>
    <x v="1972"/>
    <d v="2012-11-18T01:17:24"/>
  </r>
  <r>
    <s v="id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8"/>
    <x v="2"/>
    <s v="hardware"/>
    <x v="1973"/>
    <d v="2016-08-06T07:00:00"/>
  </r>
  <r>
    <s v="id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7"/>
    <x v="2"/>
    <s v="hardware"/>
    <x v="1974"/>
    <d v="2013-08-19T08:01:09"/>
  </r>
  <r>
    <s v="id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2"/>
    <x v="2"/>
    <s v="hardware"/>
    <x v="1975"/>
    <d v="2013-03-10T18:07:31"/>
  </r>
  <r>
    <s v="id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"/>
    <x v="2"/>
    <s v="hardware"/>
    <x v="1976"/>
    <d v="2013-07-13T21:35:25"/>
  </r>
  <r>
    <s v="id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"/>
    <x v="2"/>
    <s v="hardware"/>
    <x v="1977"/>
    <d v="2015-12-19T07:59:00"/>
  </r>
  <r>
    <s v="id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"/>
    <x v="2"/>
    <s v="hardware"/>
    <x v="1978"/>
    <d v="2012-06-12T07:00:00"/>
  </r>
  <r>
    <s v="id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3"/>
    <x v="2"/>
    <s v="hardware"/>
    <x v="1979"/>
    <d v="2015-11-19T04:59:00"/>
  </r>
  <r>
    <s v="id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"/>
    <x v="2"/>
    <s v="hardware"/>
    <x v="1980"/>
    <d v="2016-04-03T12:01:02"/>
  </r>
  <r>
    <s v="id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2"/>
    <x v="8"/>
    <s v="people"/>
    <x v="1981"/>
    <d v="2014-07-09T17:24:25"/>
  </r>
  <r>
    <s v="id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s v="id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9"/>
    <x v="8"/>
    <s v="people"/>
    <x v="1983"/>
    <d v="2016-09-02T07:00:00"/>
  </r>
  <r>
    <s v="id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"/>
    <x v="8"/>
    <s v="people"/>
    <x v="1984"/>
    <d v="2014-11-30T19:58:01"/>
  </r>
  <r>
    <s v="id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3"/>
    <x v="8"/>
    <s v="people"/>
    <x v="1985"/>
    <d v="2016-08-02T23:00:00"/>
  </r>
  <r>
    <s v="id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s v="id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"/>
    <x v="8"/>
    <s v="people"/>
    <x v="1987"/>
    <d v="2015-03-01T15:21:16"/>
  </r>
  <r>
    <s v="id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s v="id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s v="id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2"/>
    <x v="8"/>
    <s v="people"/>
    <x v="1990"/>
    <d v="2016-02-13T04:42:12"/>
  </r>
  <r>
    <s v="id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7"/>
    <x v="8"/>
    <s v="people"/>
    <x v="1991"/>
    <d v="2015-07-03T21:26:26"/>
  </r>
  <r>
    <s v="id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s v="id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s v="id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s v="id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s v="id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s v="id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s v="id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"/>
    <x v="8"/>
    <s v="people"/>
    <x v="1998"/>
    <d v="2014-08-01T02:50:38"/>
  </r>
  <r>
    <s v="id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4"/>
    <x v="8"/>
    <s v="people"/>
    <x v="1999"/>
    <d v="2014-11-13T12:35:08"/>
  </r>
  <r>
    <s v="id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s v="id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"/>
    <x v="2"/>
    <s v="hardware"/>
    <x v="2001"/>
    <d v="2015-06-12T20:00:00"/>
  </r>
  <r>
    <s v="id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9"/>
    <x v="2"/>
    <s v="hardware"/>
    <x v="2002"/>
    <d v="2017-01-23T17:05:43"/>
  </r>
  <r>
    <s v="id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2"/>
    <x v="2"/>
    <s v="hardware"/>
    <x v="2003"/>
    <d v="2010-07-02T23:00:00"/>
  </r>
  <r>
    <s v="id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"/>
    <x v="2"/>
    <s v="hardware"/>
    <x v="2004"/>
    <d v="2014-07-10T14:31:03"/>
  </r>
  <r>
    <s v="id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"/>
    <x v="2"/>
    <s v="hardware"/>
    <x v="2005"/>
    <d v="2013-10-16T03:59:00"/>
  </r>
  <r>
    <s v="id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9"/>
    <x v="2"/>
    <s v="hardware"/>
    <x v="2006"/>
    <d v="2014-12-03T13:00:45"/>
  </r>
  <r>
    <s v="id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"/>
    <x v="2"/>
    <s v="hardware"/>
    <x v="2007"/>
    <d v="2010-08-24T04:00:00"/>
  </r>
  <r>
    <s v="id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5"/>
    <x v="2"/>
    <s v="hardware"/>
    <x v="2008"/>
    <d v="2011-09-19T14:30:22"/>
  </r>
  <r>
    <s v="id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"/>
    <x v="2"/>
    <s v="hardware"/>
    <x v="2009"/>
    <d v="2016-11-23T08:45:43"/>
  </r>
  <r>
    <s v="id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"/>
    <x v="2"/>
    <s v="hardware"/>
    <x v="2010"/>
    <d v="2016-08-18T23:54:51"/>
  </r>
  <r>
    <s v="id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"/>
    <x v="2"/>
    <s v="hardware"/>
    <x v="2011"/>
    <d v="2016-01-11T23:00:00"/>
  </r>
  <r>
    <s v="id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"/>
    <x v="2"/>
    <s v="hardware"/>
    <x v="2012"/>
    <d v="2015-02-05T19:44:01"/>
  </r>
  <r>
    <s v="id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4"/>
    <x v="2"/>
    <s v="hardware"/>
    <x v="2013"/>
    <d v="2016-07-08T23:03:34"/>
  </r>
  <r>
    <s v="id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9"/>
    <x v="2"/>
    <s v="hardware"/>
    <x v="2014"/>
    <d v="2013-03-25T04:08:59"/>
  </r>
  <r>
    <s v="id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"/>
    <x v="2"/>
    <s v="hardware"/>
    <x v="2015"/>
    <d v="2011-09-09T21:02:43"/>
  </r>
  <r>
    <s v="id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"/>
    <x v="2"/>
    <s v="hardware"/>
    <x v="2016"/>
    <d v="2013-03-09T21:08:19"/>
  </r>
  <r>
    <s v="id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"/>
    <x v="2"/>
    <s v="hardware"/>
    <x v="2017"/>
    <d v="2012-03-24T04:00:00"/>
  </r>
  <r>
    <s v="id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8"/>
    <x v="2"/>
    <s v="hardware"/>
    <x v="2018"/>
    <d v="2015-08-13T08:46:49"/>
  </r>
  <r>
    <s v="id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9"/>
    <x v="2"/>
    <s v="hardware"/>
    <x v="2019"/>
    <d v="2016-09-22T17:00:21"/>
  </r>
  <r>
    <s v="id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4"/>
    <x v="2"/>
    <s v="hardware"/>
    <x v="2020"/>
    <d v="2014-05-14T23:04:00"/>
  </r>
  <r>
    <s v="id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8"/>
    <x v="2"/>
    <s v="hardware"/>
    <x v="2021"/>
    <d v="2014-09-24T01:41:37"/>
  </r>
  <r>
    <s v="id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"/>
    <x v="2"/>
    <s v="hardware"/>
    <x v="2022"/>
    <d v="2016-06-11T13:39:32"/>
  </r>
  <r>
    <s v="id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"/>
    <x v="2"/>
    <s v="hardware"/>
    <x v="2023"/>
    <d v="2015-06-11T10:05:53"/>
  </r>
  <r>
    <s v="id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3"/>
    <x v="2"/>
    <s v="hardware"/>
    <x v="2024"/>
    <d v="2012-08-13T03:00:00"/>
  </r>
  <r>
    <s v="id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1"/>
    <x v="2"/>
    <s v="hardware"/>
    <x v="2025"/>
    <d v="2015-06-11T04:25:46"/>
  </r>
  <r>
    <s v="id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4"/>
    <x v="2"/>
    <s v="hardware"/>
    <x v="2026"/>
    <d v="2014-04-21T03:59:00"/>
  </r>
  <r>
    <s v="id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"/>
    <x v="2"/>
    <s v="hardware"/>
    <x v="2027"/>
    <d v="2015-03-30T18:31:59"/>
  </r>
  <r>
    <s v="id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8"/>
    <x v="2"/>
    <s v="hardware"/>
    <x v="2028"/>
    <d v="2010-03-15T21:55:00"/>
  </r>
  <r>
    <s v="id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"/>
    <x v="2"/>
    <s v="hardware"/>
    <x v="2029"/>
    <d v="2014-08-27T00:31:21"/>
  </r>
  <r>
    <s v="id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9"/>
    <x v="2"/>
    <s v="hardware"/>
    <x v="2030"/>
    <d v="2012-11-29T23:54:56"/>
  </r>
  <r>
    <s v="id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"/>
    <x v="2"/>
    <s v="hardware"/>
    <x v="2031"/>
    <d v="2015-01-09T01:00:00"/>
  </r>
  <r>
    <s v="id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"/>
    <x v="2"/>
    <s v="hardware"/>
    <x v="2032"/>
    <d v="2016-12-15T05:00:00"/>
  </r>
  <r>
    <s v="id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3"/>
    <x v="2"/>
    <s v="hardware"/>
    <x v="2033"/>
    <d v="2014-04-26T01:58:38"/>
  </r>
  <r>
    <s v="id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4"/>
    <x v="2"/>
    <s v="hardware"/>
    <x v="2034"/>
    <d v="2015-05-07T06:58:00"/>
  </r>
  <r>
    <s v="id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"/>
    <x v="2"/>
    <s v="hardware"/>
    <x v="2035"/>
    <d v="2015-12-19T01:00:00"/>
  </r>
  <r>
    <s v="id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7"/>
    <x v="2"/>
    <s v="hardware"/>
    <x v="2036"/>
    <d v="2014-05-09T20:45:19"/>
  </r>
  <r>
    <s v="id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"/>
    <x v="2"/>
    <s v="hardware"/>
    <x v="2037"/>
    <d v="2013-12-30T06:02:33"/>
  </r>
  <r>
    <s v="id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5"/>
    <x v="2"/>
    <s v="hardware"/>
    <x v="2038"/>
    <d v="2013-07-01T18:00:00"/>
  </r>
  <r>
    <s v="id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"/>
    <x v="2"/>
    <s v="hardware"/>
    <x v="2039"/>
    <d v="2016-12-01T04:59:00"/>
  </r>
  <r>
    <s v="id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"/>
    <x v="2"/>
    <s v="hardware"/>
    <x v="2040"/>
    <d v="2013-11-15T23:15:03"/>
  </r>
  <r>
    <s v="id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4"/>
    <x v="2"/>
    <s v="hardware"/>
    <x v="2041"/>
    <d v="2016-11-10T13:37:07"/>
  </r>
  <r>
    <s v="id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"/>
    <x v="2"/>
    <s v="hardware"/>
    <x v="2042"/>
    <d v="2016-01-22T16:59:34"/>
  </r>
  <r>
    <s v="id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"/>
    <x v="2"/>
    <s v="hardware"/>
    <x v="2043"/>
    <d v="2016-12-11T04:59:00"/>
  </r>
  <r>
    <s v="id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"/>
    <x v="2"/>
    <s v="hardware"/>
    <x v="2044"/>
    <d v="2015-06-13T16:25:14"/>
  </r>
  <r>
    <s v="id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3"/>
    <x v="2"/>
    <s v="hardware"/>
    <x v="2045"/>
    <d v="2012-07-09T02:07:27"/>
  </r>
  <r>
    <s v="id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6"/>
    <x v="2"/>
    <s v="hardware"/>
    <x v="2046"/>
    <d v="2013-05-23T04:07:24"/>
  </r>
  <r>
    <s v="id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8"/>
    <x v="2"/>
    <s v="hardware"/>
    <x v="2047"/>
    <d v="2015-04-17T00:00:00"/>
  </r>
  <r>
    <s v="id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2"/>
    <x v="2"/>
    <s v="hardware"/>
    <x v="2048"/>
    <d v="2013-05-23T15:38:11"/>
  </r>
  <r>
    <s v="id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1"/>
    <x v="2"/>
    <s v="hardware"/>
    <x v="2049"/>
    <d v="2013-12-02T22:59:00"/>
  </r>
  <r>
    <s v="id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"/>
    <x v="2"/>
    <s v="hardware"/>
    <x v="2050"/>
    <d v="2015-05-31T01:42:58"/>
  </r>
  <r>
    <s v="id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"/>
    <x v="2"/>
    <s v="hardware"/>
    <x v="2051"/>
    <d v="2013-12-26T00:32:17"/>
  </r>
  <r>
    <s v="id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"/>
    <x v="2"/>
    <s v="hardware"/>
    <x v="2052"/>
    <d v="2016-02-20T02:00:53"/>
  </r>
  <r>
    <s v="id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2"/>
    <x v="2"/>
    <s v="hardware"/>
    <x v="2053"/>
    <d v="2015-11-25T15:49:11"/>
  </r>
  <r>
    <s v="id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"/>
    <x v="2"/>
    <s v="hardware"/>
    <x v="2054"/>
    <d v="2014-05-02T12:30:10"/>
  </r>
  <r>
    <s v="id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"/>
    <x v="2"/>
    <s v="hardware"/>
    <x v="2055"/>
    <d v="2014-12-03T04:00:00"/>
  </r>
  <r>
    <s v="id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"/>
    <x v="2"/>
    <s v="hardware"/>
    <x v="2056"/>
    <d v="2013-04-17T18:15:42"/>
  </r>
  <r>
    <s v="id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6"/>
    <x v="2"/>
    <s v="hardware"/>
    <x v="2057"/>
    <d v="2016-02-26T11:52:12"/>
  </r>
  <r>
    <s v="id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1"/>
    <x v="2"/>
    <s v="hardware"/>
    <x v="2058"/>
    <d v="2015-03-02T20:00:00"/>
  </r>
  <r>
    <s v="id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5"/>
    <x v="2"/>
    <s v="hardware"/>
    <x v="2059"/>
    <d v="2016-01-31T21:59:00"/>
  </r>
  <r>
    <s v="id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s v="id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"/>
    <x v="2"/>
    <s v="hardware"/>
    <x v="2061"/>
    <d v="2016-12-31T18:20:54"/>
  </r>
  <r>
    <s v="id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"/>
    <x v="2"/>
    <s v="hardware"/>
    <x v="2062"/>
    <d v="2016-03-24T08:11:38"/>
  </r>
  <r>
    <s v="id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1"/>
    <x v="2"/>
    <s v="hardware"/>
    <x v="2063"/>
    <d v="2016-05-15T17:35:01"/>
  </r>
  <r>
    <s v="id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"/>
    <x v="2"/>
    <s v="hardware"/>
    <x v="2064"/>
    <d v="2013-05-31T12:00:00"/>
  </r>
  <r>
    <s v="id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"/>
    <x v="2"/>
    <s v="hardware"/>
    <x v="2065"/>
    <d v="2013-12-25T08:00:29"/>
  </r>
  <r>
    <s v="id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"/>
    <x v="2"/>
    <s v="hardware"/>
    <x v="2066"/>
    <d v="2014-08-23T18:31:23"/>
  </r>
  <r>
    <s v="id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3"/>
    <x v="2"/>
    <s v="hardware"/>
    <x v="2067"/>
    <d v="2015-05-24T20:29:36"/>
  </r>
  <r>
    <s v="id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"/>
    <x v="2"/>
    <s v="hardware"/>
    <x v="2068"/>
    <d v="2016-10-20T20:11:55"/>
  </r>
  <r>
    <s v="id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"/>
    <x v="2"/>
    <s v="hardware"/>
    <x v="2069"/>
    <d v="2016-01-02T23:19:51"/>
  </r>
  <r>
    <s v="id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"/>
    <x v="2"/>
    <s v="hardware"/>
    <x v="2070"/>
    <d v="2016-06-28T15:45:23"/>
  </r>
  <r>
    <s v="id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2"/>
    <x v="2"/>
    <s v="hardware"/>
    <x v="2071"/>
    <d v="2016-10-02T06:41:24"/>
  </r>
  <r>
    <s v="id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"/>
    <x v="2"/>
    <s v="hardware"/>
    <x v="2072"/>
    <d v="2016-05-07T13:57:12"/>
  </r>
  <r>
    <s v="id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5"/>
    <x v="2"/>
    <s v="hardware"/>
    <x v="2073"/>
    <d v="2015-05-08T16:01:58"/>
  </r>
  <r>
    <s v="id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s v="id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"/>
    <x v="2"/>
    <s v="hardware"/>
    <x v="2075"/>
    <d v="2013-07-25T16:21:28"/>
  </r>
  <r>
    <s v="id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"/>
    <x v="2"/>
    <s v="hardware"/>
    <x v="2076"/>
    <d v="2014-07-23T21:08:09"/>
  </r>
  <r>
    <s v="id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"/>
    <x v="2"/>
    <s v="hardware"/>
    <x v="2077"/>
    <d v="2015-06-05T21:00:00"/>
  </r>
  <r>
    <s v="id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7"/>
    <x v="2"/>
    <s v="hardware"/>
    <x v="2078"/>
    <d v="2016-12-18T18:30:57"/>
  </r>
  <r>
    <s v="id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"/>
    <x v="2"/>
    <s v="hardware"/>
    <x v="2079"/>
    <d v="2015-06-25T19:00:00"/>
  </r>
  <r>
    <s v="id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2"/>
    <x v="2"/>
    <s v="hardware"/>
    <x v="2080"/>
    <d v="2015-11-11T23:58:20"/>
  </r>
  <r>
    <s v="id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3"/>
    <x v="4"/>
    <s v="indie rock"/>
    <x v="2081"/>
    <d v="2012-05-16T04:59:00"/>
  </r>
  <r>
    <s v="id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4"/>
    <x v="4"/>
    <s v="indie rock"/>
    <x v="2082"/>
    <d v="2011-11-24T03:53:16"/>
  </r>
  <r>
    <s v="id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s v="id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1"/>
    <x v="4"/>
    <s v="indie rock"/>
    <x v="2084"/>
    <d v="2014-05-04T06:59:00"/>
  </r>
  <r>
    <s v="id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"/>
    <x v="4"/>
    <s v="indie rock"/>
    <x v="2085"/>
    <d v="2012-07-15T20:03:07"/>
  </r>
  <r>
    <s v="id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"/>
    <x v="4"/>
    <s v="indie rock"/>
    <x v="2086"/>
    <d v="2011-12-14T04:59:00"/>
  </r>
  <r>
    <s v="id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"/>
    <x v="4"/>
    <s v="indie rock"/>
    <x v="2087"/>
    <d v="2011-09-08T04:54:18"/>
  </r>
  <r>
    <s v="id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"/>
    <x v="4"/>
    <s v="indie rock"/>
    <x v="2088"/>
    <d v="2010-09-11T03:59:00"/>
  </r>
  <r>
    <s v="id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9"/>
    <x v="4"/>
    <s v="indie rock"/>
    <x v="2089"/>
    <d v="2013-08-02T01:49:54"/>
  </r>
  <r>
    <s v="id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8"/>
    <x v="4"/>
    <s v="indie rock"/>
    <x v="2090"/>
    <d v="2013-02-24T09:09:15"/>
  </r>
  <r>
    <s v="id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"/>
    <x v="4"/>
    <s v="indie rock"/>
    <x v="2091"/>
    <d v="2011-03-01T20:00:00"/>
  </r>
  <r>
    <s v="id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"/>
    <x v="4"/>
    <s v="indie rock"/>
    <x v="2092"/>
    <d v="2011-10-07T16:58:52"/>
  </r>
  <r>
    <s v="id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7"/>
    <x v="4"/>
    <s v="indie rock"/>
    <x v="2093"/>
    <d v="2012-12-22T21:30:32"/>
  </r>
  <r>
    <s v="id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9"/>
    <x v="4"/>
    <s v="indie rock"/>
    <x v="2094"/>
    <d v="2012-03-05T03:00:00"/>
  </r>
  <r>
    <s v="id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4"/>
    <x v="4"/>
    <s v="indie rock"/>
    <x v="2095"/>
    <d v="2011-10-02T17:36:13"/>
  </r>
  <r>
    <s v="id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4"/>
    <x v="4"/>
    <s v="indie rock"/>
    <x v="2096"/>
    <d v="2012-10-26T03:59:00"/>
  </r>
  <r>
    <s v="id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9"/>
    <x v="4"/>
    <s v="indie rock"/>
    <x v="2097"/>
    <d v="2011-12-01T15:02:15"/>
  </r>
  <r>
    <s v="id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"/>
    <x v="4"/>
    <s v="indie rock"/>
    <x v="2098"/>
    <d v="2012-03-08T02:43:55"/>
  </r>
  <r>
    <s v="id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"/>
    <x v="4"/>
    <s v="indie rock"/>
    <x v="2099"/>
    <d v="2015-07-02T03:40:00"/>
  </r>
  <r>
    <s v="id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"/>
    <x v="4"/>
    <s v="indie rock"/>
    <x v="2100"/>
    <d v="2012-06-30T03:59:00"/>
  </r>
  <r>
    <s v="id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"/>
    <x v="4"/>
    <s v="indie rock"/>
    <x v="2101"/>
    <d v="2012-02-13T03:35:14"/>
  </r>
  <r>
    <s v="id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6"/>
    <x v="4"/>
    <s v="indie rock"/>
    <x v="2102"/>
    <d v="2011-05-05T20:50:48"/>
  </r>
  <r>
    <s v="id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9"/>
    <x v="4"/>
    <s v="indie rock"/>
    <x v="2103"/>
    <d v="2012-11-09T19:07:07"/>
  </r>
  <r>
    <s v="id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s v="id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"/>
    <x v="4"/>
    <s v="indie rock"/>
    <x v="2105"/>
    <d v="2014-11-21T04:00:00"/>
  </r>
  <r>
    <s v="id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4"/>
    <x v="4"/>
    <s v="indie rock"/>
    <x v="2106"/>
    <d v="2013-01-26T05:09:34"/>
  </r>
  <r>
    <s v="id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"/>
    <x v="4"/>
    <s v="indie rock"/>
    <x v="2107"/>
    <d v="2014-11-12T18:03:13"/>
  </r>
  <r>
    <s v="id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90"/>
    <x v="4"/>
    <s v="indie rock"/>
    <x v="2108"/>
    <d v="2012-09-10T03:55:00"/>
  </r>
  <r>
    <s v="id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7"/>
    <x v="4"/>
    <s v="indie rock"/>
    <x v="2109"/>
    <d v="2015-07-05T17:00:17"/>
  </r>
  <r>
    <s v="id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3"/>
    <x v="4"/>
    <s v="indie rock"/>
    <x v="2110"/>
    <d v="2014-05-28T04:59:00"/>
  </r>
  <r>
    <s v="id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5"/>
    <x v="4"/>
    <s v="indie rock"/>
    <x v="2111"/>
    <d v="2011-08-15T01:00:00"/>
  </r>
  <r>
    <s v="id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"/>
    <x v="4"/>
    <s v="indie rock"/>
    <x v="2112"/>
    <d v="2013-04-15T22:16:33"/>
  </r>
  <r>
    <s v="id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9"/>
    <x v="4"/>
    <s v="indie rock"/>
    <x v="2113"/>
    <d v="2014-09-23T20:46:16"/>
  </r>
  <r>
    <s v="id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6"/>
    <x v="4"/>
    <s v="indie rock"/>
    <x v="2114"/>
    <d v="2010-12-09T04:59:00"/>
  </r>
  <r>
    <s v="id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"/>
    <x v="4"/>
    <s v="indie rock"/>
    <x v="2115"/>
    <d v="2011-02-20T01:56:41"/>
  </r>
  <r>
    <s v="id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"/>
    <x v="4"/>
    <s v="indie rock"/>
    <x v="2116"/>
    <d v="2012-10-02T18:40:03"/>
  </r>
  <r>
    <s v="id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1"/>
    <x v="4"/>
    <s v="indie rock"/>
    <x v="2117"/>
    <d v="2015-10-27T04:59:00"/>
  </r>
  <r>
    <s v="id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"/>
    <x v="4"/>
    <s v="indie rock"/>
    <x v="2118"/>
    <d v="2011-07-24T20:08:56"/>
  </r>
  <r>
    <s v="id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2"/>
    <x v="4"/>
    <s v="indie rock"/>
    <x v="2119"/>
    <d v="2012-08-16T03:07:25"/>
  </r>
  <r>
    <s v="id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7"/>
    <x v="4"/>
    <s v="indie rock"/>
    <x v="2120"/>
    <d v="2014-01-01T23:08:56"/>
  </r>
  <r>
    <s v="id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"/>
    <x v="6"/>
    <s v="video games"/>
    <x v="2121"/>
    <d v="2017-01-11T17:49:08"/>
  </r>
  <r>
    <s v="id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7:12:49"/>
  </r>
  <r>
    <s v="id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s v="id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s v="id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2"/>
    <x v="6"/>
    <s v="video games"/>
    <x v="2125"/>
    <d v="2015-08-05T00:33:53"/>
  </r>
  <r>
    <s v="id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s v="id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"/>
    <x v="6"/>
    <s v="video games"/>
    <x v="2127"/>
    <d v="2015-03-12T11:07:43"/>
  </r>
  <r>
    <s v="id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s v="id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20"/>
    <x v="6"/>
    <s v="video games"/>
    <x v="2129"/>
    <d v="2016-03-10T00:35:00"/>
  </r>
  <r>
    <s v="id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6T02:04:23"/>
  </r>
  <r>
    <s v="id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"/>
    <x v="6"/>
    <s v="video games"/>
    <x v="2131"/>
    <d v="2015-07-12T04:58:11"/>
  </r>
  <r>
    <s v="id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"/>
    <x v="6"/>
    <s v="video games"/>
    <x v="2132"/>
    <d v="2014-02-03T11:41:32"/>
  </r>
  <r>
    <s v="id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"/>
    <x v="6"/>
    <s v="video games"/>
    <x v="2133"/>
    <d v="2011-04-24T06:59:00"/>
  </r>
  <r>
    <s v="id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5"/>
    <x v="6"/>
    <s v="video games"/>
    <x v="2134"/>
    <d v="2013-04-27T21:16:31"/>
  </r>
  <r>
    <s v="id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2"/>
    <x v="6"/>
    <s v="video games"/>
    <x v="2135"/>
    <d v="2012-10-04T23:07:13"/>
  </r>
  <r>
    <s v="id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12:13:06"/>
  </r>
  <r>
    <s v="id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7"/>
    <x v="6"/>
    <s v="video games"/>
    <x v="2137"/>
    <d v="2014-12-05T18:30:29"/>
  </r>
  <r>
    <s v="id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1"/>
    <x v="6"/>
    <s v="video games"/>
    <x v="2138"/>
    <d v="2013-11-09T01:18:59"/>
  </r>
  <r>
    <s v="id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"/>
    <x v="6"/>
    <s v="video games"/>
    <x v="2139"/>
    <d v="2016-11-03T18:00:08"/>
  </r>
  <r>
    <s v="id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20:00:24"/>
  </r>
  <r>
    <s v="id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s v="id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"/>
    <x v="6"/>
    <s v="video games"/>
    <x v="2142"/>
    <d v="2015-12-30T16:50:10"/>
  </r>
  <r>
    <s v="id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s v="id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"/>
    <x v="6"/>
    <s v="video games"/>
    <x v="2144"/>
    <d v="2013-09-14T13:07:20"/>
  </r>
  <r>
    <s v="id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"/>
    <x v="6"/>
    <s v="video games"/>
    <x v="2145"/>
    <d v="2013-11-27T06:41:54"/>
  </r>
  <r>
    <s v="id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s v="id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"/>
    <x v="6"/>
    <s v="video games"/>
    <x v="2147"/>
    <d v="2014-11-16T08:05:48"/>
  </r>
  <r>
    <s v="id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s v="id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s v="id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"/>
    <x v="6"/>
    <s v="video games"/>
    <x v="2150"/>
    <d v="2016-07-13T06:49:59"/>
  </r>
  <r>
    <s v="id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20:20:14"/>
  </r>
  <r>
    <s v="id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8:58:29"/>
  </r>
  <r>
    <s v="id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7:59:00"/>
  </r>
  <r>
    <s v="id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s v="id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s v="id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8"/>
    <x v="6"/>
    <s v="video games"/>
    <x v="2156"/>
    <d v="2013-09-16T20:30:06"/>
  </r>
  <r>
    <s v="id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1"/>
    <x v="6"/>
    <s v="video games"/>
    <x v="2157"/>
    <d v="2016-12-23T07:59:00"/>
  </r>
  <r>
    <s v="id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4"/>
    <x v="6"/>
    <s v="video games"/>
    <x v="2158"/>
    <d v="2013-02-04T20:29:34"/>
  </r>
  <r>
    <s v="id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s v="id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"/>
    <x v="6"/>
    <s v="video games"/>
    <x v="2160"/>
    <d v="2012-05-19T17:05:05"/>
  </r>
  <r>
    <s v="id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6"/>
    <x v="4"/>
    <s v="rock"/>
    <x v="2161"/>
    <d v="2015-09-23T20:27:39"/>
  </r>
  <r>
    <s v="id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"/>
    <x v="4"/>
    <s v="rock"/>
    <x v="2162"/>
    <d v="2014-07-24T18:23:11"/>
  </r>
  <r>
    <s v="id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"/>
    <x v="4"/>
    <s v="rock"/>
    <x v="2163"/>
    <d v="2015-06-08T03:50:00"/>
  </r>
  <r>
    <s v="id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"/>
    <x v="4"/>
    <s v="rock"/>
    <x v="2164"/>
    <d v="2016-06-25T03:59:00"/>
  </r>
  <r>
    <s v="id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30"/>
    <x v="4"/>
    <s v="rock"/>
    <x v="2165"/>
    <d v="2016-04-08T15:00:35"/>
  </r>
  <r>
    <s v="id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2"/>
    <x v="4"/>
    <s v="rock"/>
    <x v="2166"/>
    <d v="2014-12-05T21:06:58"/>
  </r>
  <r>
    <s v="id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3"/>
    <x v="4"/>
    <s v="rock"/>
    <x v="2167"/>
    <d v="2012-09-15T01:35:37"/>
  </r>
  <r>
    <s v="id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"/>
    <x v="4"/>
    <s v="rock"/>
    <x v="2168"/>
    <d v="2017-02-10T05:00:00"/>
  </r>
  <r>
    <s v="id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2"/>
    <x v="4"/>
    <s v="rock"/>
    <x v="2169"/>
    <d v="2017-03-02T16:49:11"/>
  </r>
  <r>
    <s v="id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"/>
    <x v="4"/>
    <s v="rock"/>
    <x v="2170"/>
    <d v="2015-08-22T18:00:22"/>
  </r>
  <r>
    <s v="id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"/>
    <x v="4"/>
    <s v="rock"/>
    <x v="2171"/>
    <d v="2015-06-22T05:00:00"/>
  </r>
  <r>
    <s v="id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7"/>
    <x v="4"/>
    <s v="rock"/>
    <x v="2172"/>
    <d v="2015-04-18T13:55:20"/>
  </r>
  <r>
    <s v="id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"/>
    <x v="4"/>
    <s v="rock"/>
    <x v="2173"/>
    <d v="2013-09-10T03:59:00"/>
  </r>
  <r>
    <s v="id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"/>
    <x v="4"/>
    <s v="rock"/>
    <x v="2174"/>
    <d v="2016-05-05T13:01:47"/>
  </r>
  <r>
    <s v="id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"/>
    <x v="4"/>
    <s v="rock"/>
    <x v="2175"/>
    <d v="2016-07-21T00:13:06"/>
  </r>
  <r>
    <s v="id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9"/>
    <x v="4"/>
    <s v="rock"/>
    <x v="2176"/>
    <d v="2015-05-02T15:11:49"/>
  </r>
  <r>
    <s v="id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6"/>
    <x v="4"/>
    <s v="rock"/>
    <x v="2177"/>
    <d v="2016-06-06T06:01:07"/>
  </r>
  <r>
    <s v="id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"/>
    <x v="4"/>
    <s v="rock"/>
    <x v="2178"/>
    <d v="2017-01-18T15:16:37"/>
  </r>
  <r>
    <s v="id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7"/>
    <x v="4"/>
    <s v="rock"/>
    <x v="2179"/>
    <d v="2015-04-11T04:06:32"/>
  </r>
  <r>
    <s v="id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9"/>
    <x v="4"/>
    <s v="rock"/>
    <x v="2180"/>
    <d v="2015-11-13T17:04:28"/>
  </r>
  <r>
    <s v="id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8"/>
    <x v="6"/>
    <s v="tabletop games"/>
    <x v="2181"/>
    <d v="2017-02-21T00:07:33"/>
  </r>
  <r>
    <s v="id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"/>
    <x v="6"/>
    <s v="tabletop games"/>
    <x v="2182"/>
    <d v="2014-10-02T21:37:05"/>
  </r>
  <r>
    <s v="id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2"/>
    <x v="6"/>
    <s v="tabletop games"/>
    <x v="2183"/>
    <d v="2017-02-09T05:00:00"/>
  </r>
  <r>
    <s v="id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"/>
    <x v="6"/>
    <s v="tabletop games"/>
    <x v="2184"/>
    <d v="2016-01-25T16:00:00"/>
  </r>
  <r>
    <s v="id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"/>
    <x v="6"/>
    <s v="tabletop games"/>
    <x v="2185"/>
    <d v="2013-03-26T08:23:59"/>
  </r>
  <r>
    <s v="id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6"/>
    <x v="6"/>
    <s v="tabletop games"/>
    <x v="2186"/>
    <d v="2016-09-07T02:00:00"/>
  </r>
  <r>
    <s v="id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7"/>
    <x v="6"/>
    <s v="tabletop games"/>
    <x v="2187"/>
    <d v="2015-04-03T03:59:00"/>
  </r>
  <r>
    <s v="id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"/>
    <x v="6"/>
    <s v="tabletop games"/>
    <x v="2188"/>
    <d v="2016-10-25T17:00:00"/>
  </r>
  <r>
    <s v="id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9"/>
    <x v="6"/>
    <s v="tabletop games"/>
    <x v="2189"/>
    <d v="2016-04-21T22:00:00"/>
  </r>
  <r>
    <s v="id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"/>
    <x v="6"/>
    <s v="tabletop games"/>
    <x v="2190"/>
    <d v="2016-03-23T06:59:00"/>
  </r>
  <r>
    <s v="id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6"/>
    <x v="6"/>
    <s v="tabletop games"/>
    <x v="2191"/>
    <d v="2017-02-14T20:00:27"/>
  </r>
  <r>
    <s v="id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"/>
    <x v="6"/>
    <s v="tabletop games"/>
    <x v="2192"/>
    <d v="2016-12-15T23:00:00"/>
  </r>
  <r>
    <s v="id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6"/>
    <x v="6"/>
    <s v="tabletop games"/>
    <x v="2193"/>
    <d v="2016-11-21T04:59:00"/>
  </r>
  <r>
    <s v="id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"/>
    <x v="6"/>
    <s v="tabletop games"/>
    <x v="2194"/>
    <d v="2016-03-26T17:11:30"/>
  </r>
  <r>
    <s v="id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"/>
    <x v="6"/>
    <s v="tabletop games"/>
    <x v="2195"/>
    <d v="2015-08-11T18:31:40"/>
  </r>
  <r>
    <s v="id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"/>
    <x v="6"/>
    <s v="tabletop games"/>
    <x v="2196"/>
    <d v="2016-12-02T07:00:00"/>
  </r>
  <r>
    <s v="id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6"/>
    <x v="6"/>
    <s v="tabletop games"/>
    <x v="2197"/>
    <d v="2015-02-28T14:00:59"/>
  </r>
  <r>
    <s v="id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2"/>
    <x v="6"/>
    <s v="tabletop games"/>
    <x v="2198"/>
    <d v="2015-11-14T13:20:00"/>
  </r>
  <r>
    <s v="id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3"/>
    <x v="6"/>
    <s v="tabletop games"/>
    <x v="2199"/>
    <d v="2015-10-15T09:59:58"/>
  </r>
  <r>
    <s v="id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"/>
    <x v="6"/>
    <s v="tabletop games"/>
    <x v="2200"/>
    <d v="2015-07-06T03:00:00"/>
  </r>
  <r>
    <s v="id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"/>
    <x v="4"/>
    <s v="electronic music"/>
    <x v="2201"/>
    <d v="2013-01-16T20:19:25"/>
  </r>
  <r>
    <s v="id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"/>
    <x v="4"/>
    <s v="electronic music"/>
    <x v="2202"/>
    <d v="2012-11-01T20:22:48"/>
  </r>
  <r>
    <s v="id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4"/>
    <x v="4"/>
    <s v="electronic music"/>
    <x v="2203"/>
    <d v="2015-09-24T20:38:02"/>
  </r>
  <r>
    <s v="id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"/>
    <x v="4"/>
    <s v="electronic music"/>
    <x v="2204"/>
    <d v="2013-03-09T07:28:39"/>
  </r>
  <r>
    <s v="id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"/>
    <x v="4"/>
    <s v="electronic music"/>
    <x v="2205"/>
    <d v="2012-06-01T19:43:09"/>
  </r>
  <r>
    <s v="id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"/>
    <x v="4"/>
    <s v="electronic music"/>
    <x v="2206"/>
    <d v="2012-04-16T06:10:24"/>
  </r>
  <r>
    <s v="id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6"/>
    <x v="4"/>
    <s v="electronic music"/>
    <x v="2207"/>
    <d v="2013-11-16T05:39:33"/>
  </r>
  <r>
    <s v="id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"/>
    <x v="4"/>
    <s v="electronic music"/>
    <x v="2208"/>
    <d v="2012-04-07T04:00:00"/>
  </r>
  <r>
    <s v="id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"/>
    <x v="4"/>
    <s v="electronic music"/>
    <x v="2209"/>
    <d v="2014-04-14T23:00:00"/>
  </r>
  <r>
    <s v="id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2"/>
    <x v="4"/>
    <s v="electronic music"/>
    <x v="2210"/>
    <d v="2012-04-14T17:36:00"/>
  </r>
  <r>
    <s v="id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1"/>
    <x v="4"/>
    <s v="electronic music"/>
    <x v="2211"/>
    <d v="2014-04-10T06:59:00"/>
  </r>
  <r>
    <s v="id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6"/>
    <x v="4"/>
    <s v="electronic music"/>
    <x v="2212"/>
    <d v="2013-11-04T01:00:00"/>
  </r>
  <r>
    <s v="id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s v="id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"/>
    <x v="4"/>
    <s v="electronic music"/>
    <x v="2214"/>
    <d v="2014-02-06T19:00:48"/>
  </r>
  <r>
    <s v="id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"/>
    <x v="4"/>
    <s v="electronic music"/>
    <x v="2215"/>
    <d v="2012-03-13T06:59:00"/>
  </r>
  <r>
    <s v="id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3"/>
    <x v="4"/>
    <s v="electronic music"/>
    <x v="2216"/>
    <d v="2015-07-23T18:02:25"/>
  </r>
  <r>
    <s v="id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"/>
    <x v="4"/>
    <s v="electronic music"/>
    <x v="2217"/>
    <d v="2015-11-02T08:00:00"/>
  </r>
  <r>
    <s v="id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"/>
    <x v="4"/>
    <s v="electronic music"/>
    <x v="2218"/>
    <d v="2012-08-29T00:00:00"/>
  </r>
  <r>
    <s v="id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"/>
    <x v="4"/>
    <s v="electronic music"/>
    <x v="2219"/>
    <d v="2015-08-19T17:15:12"/>
  </r>
  <r>
    <s v="id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"/>
    <x v="4"/>
    <s v="electronic music"/>
    <x v="2220"/>
    <d v="2013-07-27T01:27:16"/>
  </r>
  <r>
    <s v="id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"/>
    <x v="6"/>
    <s v="tabletop games"/>
    <x v="2221"/>
    <d v="2016-04-23T00:00:00"/>
  </r>
  <r>
    <s v="id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"/>
    <x v="6"/>
    <s v="tabletop games"/>
    <x v="2222"/>
    <d v="2012-01-28T18:54:07"/>
  </r>
  <r>
    <s v="id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"/>
    <x v="6"/>
    <s v="tabletop games"/>
    <x v="2223"/>
    <d v="2015-06-27T15:22:48"/>
  </r>
  <r>
    <s v="id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"/>
    <x v="6"/>
    <s v="tabletop games"/>
    <x v="2224"/>
    <d v="2016-10-29T19:00:00"/>
  </r>
  <r>
    <s v="id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5"/>
    <x v="6"/>
    <s v="tabletop games"/>
    <x v="2225"/>
    <d v="2014-09-21T19:00:15"/>
  </r>
  <r>
    <s v="id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1"/>
    <x v="6"/>
    <s v="tabletop games"/>
    <x v="2226"/>
    <d v="2016-02-12T04:59:00"/>
  </r>
  <r>
    <s v="id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8"/>
    <x v="6"/>
    <s v="tabletop games"/>
    <x v="2227"/>
    <d v="2013-11-13T20:22:35"/>
  </r>
  <r>
    <s v="id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2"/>
    <x v="6"/>
    <s v="tabletop games"/>
    <x v="2228"/>
    <d v="2015-08-16T06:40:36"/>
  </r>
  <r>
    <s v="id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"/>
    <x v="6"/>
    <s v="tabletop games"/>
    <x v="2229"/>
    <d v="2013-09-03T04:00:00"/>
  </r>
  <r>
    <s v="id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"/>
    <x v="6"/>
    <s v="tabletop games"/>
    <x v="2230"/>
    <d v="2014-04-25T21:08:47"/>
  </r>
  <r>
    <s v="id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"/>
    <x v="6"/>
    <s v="tabletop games"/>
    <x v="2231"/>
    <d v="2013-06-25T05:00:00"/>
  </r>
  <r>
    <s v="id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"/>
    <x v="6"/>
    <s v="tabletop games"/>
    <x v="2232"/>
    <d v="2014-07-19T03:00:00"/>
  </r>
  <r>
    <s v="id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"/>
    <x v="6"/>
    <s v="tabletop games"/>
    <x v="2233"/>
    <d v="2015-12-14T00:00:00"/>
  </r>
  <r>
    <s v="id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2"/>
    <x v="6"/>
    <s v="tabletop games"/>
    <x v="2234"/>
    <d v="2017-01-05T19:47:27"/>
  </r>
  <r>
    <s v="id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6"/>
    <x v="6"/>
    <s v="tabletop games"/>
    <x v="2235"/>
    <d v="2015-03-28T23:31:51"/>
  </r>
  <r>
    <s v="id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"/>
    <x v="6"/>
    <s v="tabletop games"/>
    <x v="2236"/>
    <d v="2016-02-01T14:48:43"/>
  </r>
  <r>
    <s v="id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5"/>
    <x v="6"/>
    <s v="tabletop games"/>
    <x v="2237"/>
    <d v="2014-11-12T07:59:00"/>
  </r>
  <r>
    <s v="id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70"/>
    <x v="6"/>
    <s v="tabletop games"/>
    <x v="2238"/>
    <d v="2017-03-10T14:55:16"/>
  </r>
  <r>
    <s v="id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"/>
    <x v="6"/>
    <s v="tabletop games"/>
    <x v="2239"/>
    <d v="2013-12-01T04:02:00"/>
  </r>
  <r>
    <s v="id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1"/>
    <x v="6"/>
    <s v="tabletop games"/>
    <x v="2240"/>
    <d v="2016-04-22T19:49:04"/>
  </r>
  <r>
    <s v="id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"/>
    <x v="6"/>
    <s v="tabletop games"/>
    <x v="2241"/>
    <d v="2017-03-02T19:51:40"/>
  </r>
  <r>
    <s v="id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4"/>
    <x v="6"/>
    <s v="tabletop games"/>
    <x v="2242"/>
    <d v="2013-11-27T03:02:00"/>
  </r>
  <r>
    <s v="id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"/>
    <x v="6"/>
    <s v="tabletop games"/>
    <x v="2243"/>
    <d v="2017-03-13T03:00:00"/>
  </r>
  <r>
    <s v="id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s v="id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"/>
    <x v="6"/>
    <s v="tabletop games"/>
    <x v="2245"/>
    <d v="2014-02-21T18:00:00"/>
  </r>
  <r>
    <s v="id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4"/>
    <x v="6"/>
    <s v="tabletop games"/>
    <x v="2246"/>
    <d v="2015-09-04T19:00:10"/>
  </r>
  <r>
    <s v="id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1"/>
    <x v="6"/>
    <s v="tabletop games"/>
    <x v="2247"/>
    <d v="2015-07-29T15:59:25"/>
  </r>
  <r>
    <s v="id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9"/>
    <x v="6"/>
    <s v="tabletop games"/>
    <x v="2248"/>
    <d v="2016-12-14T21:01:18"/>
  </r>
  <r>
    <s v="id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3"/>
    <x v="6"/>
    <s v="tabletop games"/>
    <x v="2249"/>
    <d v="2013-04-02T15:52:45"/>
  </r>
  <r>
    <s v="id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7"/>
    <x v="6"/>
    <s v="tabletop games"/>
    <x v="2250"/>
    <d v="2016-12-03T01:07:53"/>
  </r>
  <r>
    <s v="id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4"/>
    <x v="6"/>
    <s v="tabletop games"/>
    <x v="2251"/>
    <d v="2014-08-16T08:17:57"/>
  </r>
  <r>
    <s v="id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"/>
    <x v="6"/>
    <s v="tabletop games"/>
    <x v="2252"/>
    <d v="2016-08-06T07:52:18"/>
  </r>
  <r>
    <s v="id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"/>
    <x v="6"/>
    <s v="tabletop games"/>
    <x v="2253"/>
    <d v="2015-11-18T16:09:07"/>
  </r>
  <r>
    <s v="id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2"/>
    <x v="6"/>
    <s v="tabletop games"/>
    <x v="2254"/>
    <d v="2017-01-24T15:32:48"/>
  </r>
  <r>
    <s v="id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2"/>
    <x v="6"/>
    <s v="tabletop games"/>
    <x v="2255"/>
    <d v="2016-05-07T22:50:51"/>
  </r>
  <r>
    <s v="id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"/>
    <x v="6"/>
    <s v="tabletop games"/>
    <x v="2256"/>
    <d v="2016-11-22T10:50:46"/>
  </r>
  <r>
    <s v="id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"/>
    <x v="6"/>
    <s v="tabletop games"/>
    <x v="2257"/>
    <d v="2016-06-19T23:00:00"/>
  </r>
  <r>
    <s v="id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6"/>
    <x v="6"/>
    <s v="tabletop games"/>
    <x v="2258"/>
    <d v="2015-06-11T18:01:27"/>
  </r>
  <r>
    <s v="id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1"/>
    <x v="6"/>
    <s v="tabletop games"/>
    <x v="2259"/>
    <d v="2016-12-08T19:18:56"/>
  </r>
  <r>
    <s v="id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"/>
    <x v="6"/>
    <s v="tabletop games"/>
    <x v="2260"/>
    <d v="2014-03-26T23:24:10"/>
  </r>
  <r>
    <s v="id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"/>
    <x v="6"/>
    <s v="tabletop games"/>
    <x v="2261"/>
    <d v="2017-02-14T17:23:40"/>
  </r>
  <r>
    <s v="id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"/>
    <x v="6"/>
    <s v="tabletop games"/>
    <x v="2262"/>
    <d v="2014-11-18T00:00:00"/>
  </r>
  <r>
    <s v="id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"/>
    <x v="6"/>
    <s v="tabletop games"/>
    <x v="2263"/>
    <d v="2015-01-31T19:58:33"/>
  </r>
  <r>
    <s v="id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"/>
    <x v="6"/>
    <s v="tabletop games"/>
    <x v="2264"/>
    <d v="2016-05-23T03:00:00"/>
  </r>
  <r>
    <s v="id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"/>
    <x v="6"/>
    <s v="tabletop games"/>
    <x v="2265"/>
    <d v="2016-11-22T20:28:27"/>
  </r>
  <r>
    <s v="id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5"/>
    <x v="6"/>
    <s v="tabletop games"/>
    <x v="2266"/>
    <d v="2016-04-27T02:00:00"/>
  </r>
  <r>
    <s v="id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"/>
    <x v="6"/>
    <s v="tabletop games"/>
    <x v="2267"/>
    <d v="2014-12-21T01:00:00"/>
  </r>
  <r>
    <s v="id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"/>
    <x v="6"/>
    <s v="tabletop games"/>
    <x v="2268"/>
    <d v="2017-03-12T01:58:35"/>
  </r>
  <r>
    <s v="id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50"/>
    <x v="6"/>
    <s v="tabletop games"/>
    <x v="2269"/>
    <d v="2017-03-07T05:00:00"/>
  </r>
  <r>
    <s v="id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8"/>
    <x v="6"/>
    <s v="tabletop games"/>
    <x v="2270"/>
    <d v="2017-01-10T21:59:00"/>
  </r>
  <r>
    <s v="id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3"/>
    <x v="6"/>
    <s v="tabletop games"/>
    <x v="2271"/>
    <d v="2016-12-10T00:00:04"/>
  </r>
  <r>
    <s v="id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"/>
    <x v="6"/>
    <s v="tabletop games"/>
    <x v="2272"/>
    <d v="2015-12-07T16:47:16"/>
  </r>
  <r>
    <s v="id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"/>
    <x v="6"/>
    <s v="tabletop games"/>
    <x v="2273"/>
    <d v="2017-03-12T12:10:42"/>
  </r>
  <r>
    <s v="id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"/>
    <x v="6"/>
    <s v="tabletop games"/>
    <x v="2274"/>
    <d v="2014-02-23T12:00:57"/>
  </r>
  <r>
    <s v="id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4"/>
    <x v="6"/>
    <s v="tabletop games"/>
    <x v="2275"/>
    <d v="2014-12-22T14:47:59"/>
  </r>
  <r>
    <s v="id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5"/>
    <x v="6"/>
    <s v="tabletop games"/>
    <x v="2276"/>
    <d v="2014-01-05T15:38:09"/>
  </r>
  <r>
    <s v="id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8"/>
    <x v="6"/>
    <s v="tabletop games"/>
    <x v="2277"/>
    <d v="2012-02-27T16:17:03"/>
  </r>
  <r>
    <s v="id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"/>
    <x v="6"/>
    <s v="tabletop games"/>
    <x v="2278"/>
    <d v="2016-01-03T22:59:00"/>
  </r>
  <r>
    <s v="id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"/>
    <x v="6"/>
    <s v="tabletop games"/>
    <x v="2279"/>
    <d v="2015-02-04T04:00:00"/>
  </r>
  <r>
    <s v="id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"/>
    <x v="6"/>
    <s v="tabletop games"/>
    <x v="2280"/>
    <d v="2015-09-17T14:59:51"/>
  </r>
  <r>
    <s v="id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"/>
    <x v="4"/>
    <s v="rock"/>
    <x v="2281"/>
    <d v="2011-07-25T06:50:00"/>
  </r>
  <r>
    <s v="id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6"/>
    <x v="4"/>
    <s v="rock"/>
    <x v="2282"/>
    <d v="2016-01-14T04:11:26"/>
  </r>
  <r>
    <s v="id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"/>
    <x v="4"/>
    <s v="rock"/>
    <x v="2283"/>
    <d v="2012-05-09T02:00:04"/>
  </r>
  <r>
    <s v="id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"/>
    <x v="4"/>
    <s v="rock"/>
    <x v="2284"/>
    <d v="2011-03-12T04:00:00"/>
  </r>
  <r>
    <s v="id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"/>
    <x v="4"/>
    <s v="rock"/>
    <x v="2285"/>
    <d v="2012-06-29T04:27:23"/>
  </r>
  <r>
    <s v="id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"/>
    <x v="4"/>
    <s v="rock"/>
    <x v="2286"/>
    <d v="2013-09-06T03:59:00"/>
  </r>
  <r>
    <s v="id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1"/>
    <x v="4"/>
    <s v="rock"/>
    <x v="2287"/>
    <d v="2014-06-23T16:01:00"/>
  </r>
  <r>
    <s v="id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"/>
    <x v="4"/>
    <s v="rock"/>
    <x v="2288"/>
    <d v="2012-06-26T18:00:00"/>
  </r>
  <r>
    <s v="id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"/>
    <x v="4"/>
    <s v="rock"/>
    <x v="2289"/>
    <d v="2013-12-06T23:22:00"/>
  </r>
  <r>
    <s v="id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4"/>
    <x v="4"/>
    <s v="rock"/>
    <x v="2290"/>
    <d v="2009-12-01T17:00:00"/>
  </r>
  <r>
    <s v="id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"/>
    <x v="4"/>
    <s v="rock"/>
    <x v="2291"/>
    <d v="2012-04-23T04:00:00"/>
  </r>
  <r>
    <s v="id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7"/>
    <x v="4"/>
    <s v="rock"/>
    <x v="2292"/>
    <d v="2012-04-18T16:44:36"/>
  </r>
  <r>
    <s v="id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"/>
    <x v="4"/>
    <s v="rock"/>
    <x v="2293"/>
    <d v="2012-09-25T03:59:00"/>
  </r>
  <r>
    <s v="id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"/>
    <x v="4"/>
    <s v="rock"/>
    <x v="2294"/>
    <d v="2013-01-20T17:21:20"/>
  </r>
  <r>
    <s v="id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"/>
    <x v="4"/>
    <s v="rock"/>
    <x v="2295"/>
    <d v="2013-01-26T22:54:16"/>
  </r>
  <r>
    <s v="id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2"/>
    <x v="4"/>
    <s v="rock"/>
    <x v="2296"/>
    <d v="2012-02-23T17:33:46"/>
  </r>
  <r>
    <s v="id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3"/>
    <x v="4"/>
    <s v="rock"/>
    <x v="2297"/>
    <d v="2012-03-14T03:59:00"/>
  </r>
  <r>
    <s v="id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"/>
    <x v="4"/>
    <s v="rock"/>
    <x v="2298"/>
    <d v="2014-03-26T19:10:33"/>
  </r>
  <r>
    <s v="id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"/>
    <x v="4"/>
    <s v="rock"/>
    <x v="2299"/>
    <d v="2011-02-06T00:46:49"/>
  </r>
  <r>
    <s v="id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6"/>
    <x v="4"/>
    <s v="rock"/>
    <x v="2300"/>
    <d v="2012-06-28T17:26:56"/>
  </r>
  <r>
    <s v="id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2"/>
    <x v="4"/>
    <s v="indie rock"/>
    <x v="2301"/>
    <d v="2013-06-21T03:31:36"/>
  </r>
  <r>
    <s v="id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"/>
    <x v="4"/>
    <s v="indie rock"/>
    <x v="2302"/>
    <d v="2013-12-31T07:00:00"/>
  </r>
  <r>
    <s v="id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"/>
    <x v="4"/>
    <s v="indie rock"/>
    <x v="2303"/>
    <d v="2011-12-13T03:39:56"/>
  </r>
  <r>
    <s v="id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"/>
    <x v="4"/>
    <s v="indie rock"/>
    <x v="2304"/>
    <d v="2011-01-01T04:59:00"/>
  </r>
  <r>
    <s v="id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"/>
    <x v="4"/>
    <s v="indie rock"/>
    <x v="2305"/>
    <d v="2014-08-08T18:00:00"/>
  </r>
  <r>
    <s v="id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"/>
    <x v="4"/>
    <s v="indie rock"/>
    <x v="2306"/>
    <d v="2012-03-10T04:02:09"/>
  </r>
  <r>
    <s v="id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8"/>
    <x v="4"/>
    <s v="indie rock"/>
    <x v="2307"/>
    <d v="2012-05-05T19:15:28"/>
  </r>
  <r>
    <s v="id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"/>
    <x v="4"/>
    <s v="indie rock"/>
    <x v="2308"/>
    <d v="2014-08-29T01:00:00"/>
  </r>
  <r>
    <s v="id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60"/>
    <x v="4"/>
    <s v="indie rock"/>
    <x v="2309"/>
    <d v="2013-03-09T23:42:17"/>
  </r>
  <r>
    <s v="id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5"/>
    <x v="4"/>
    <s v="indie rock"/>
    <x v="2310"/>
    <d v="2013-03-21T18:03:35"/>
  </r>
  <r>
    <s v="id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"/>
    <x v="4"/>
    <s v="indie rock"/>
    <x v="2311"/>
    <d v="2014-05-07T00:06:29"/>
  </r>
  <r>
    <s v="id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1"/>
    <x v="4"/>
    <s v="indie rock"/>
    <x v="2312"/>
    <d v="2014-04-18T23:00:00"/>
  </r>
  <r>
    <s v="id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s v="id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8"/>
    <x v="4"/>
    <s v="indie rock"/>
    <x v="2314"/>
    <d v="2012-06-07T13:14:17"/>
  </r>
  <r>
    <s v="id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"/>
    <x v="4"/>
    <s v="indie rock"/>
    <x v="2315"/>
    <d v="2012-05-05T17:25:43"/>
  </r>
  <r>
    <s v="id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"/>
    <x v="4"/>
    <s v="indie rock"/>
    <x v="2316"/>
    <d v="2009-12-09T18:24:00"/>
  </r>
  <r>
    <s v="id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9"/>
    <x v="4"/>
    <s v="indie rock"/>
    <x v="2317"/>
    <d v="2010-02-15T05:00:00"/>
  </r>
  <r>
    <s v="id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"/>
    <x v="4"/>
    <s v="indie rock"/>
    <x v="2318"/>
    <d v="2009-09-26T03:59:00"/>
  </r>
  <r>
    <s v="id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2"/>
    <x v="4"/>
    <s v="indie rock"/>
    <x v="2319"/>
    <d v="2013-12-15T01:58:05"/>
  </r>
  <r>
    <s v="id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"/>
    <x v="4"/>
    <s v="indie rock"/>
    <x v="2320"/>
    <d v="2014-04-02T18:36:40"/>
  </r>
  <r>
    <s v="id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5"/>
    <x v="7"/>
    <s v="small batch"/>
    <x v="2321"/>
    <d v="2017-04-04T05:15:01"/>
  </r>
  <r>
    <s v="id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"/>
    <x v="7"/>
    <s v="small batch"/>
    <x v="2322"/>
    <d v="2017-04-09T20:29:29"/>
  </r>
  <r>
    <s v="id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s v="id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"/>
    <x v="7"/>
    <s v="small batch"/>
    <x v="2324"/>
    <d v="2017-03-26T20:14:45"/>
  </r>
  <r>
    <s v="id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"/>
    <x v="7"/>
    <s v="small batch"/>
    <x v="2325"/>
    <d v="2017-03-29T23:32:11"/>
  </r>
  <r>
    <s v="id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s v="id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5"/>
    <x v="7"/>
    <s v="small batch"/>
    <x v="2327"/>
    <d v="2014-08-26T22:00:40"/>
  </r>
  <r>
    <s v="id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"/>
    <x v="7"/>
    <s v="small batch"/>
    <x v="2328"/>
    <d v="2015-06-14T18:45:37"/>
  </r>
  <r>
    <s v="id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2"/>
    <x v="7"/>
    <s v="small batch"/>
    <x v="2329"/>
    <d v="2014-07-17T14:59:06"/>
  </r>
  <r>
    <s v="id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20"/>
    <x v="7"/>
    <s v="small batch"/>
    <x v="2330"/>
    <d v="2015-12-25T00:00:00"/>
  </r>
  <r>
    <s v="id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1"/>
    <x v="7"/>
    <s v="small batch"/>
    <x v="2331"/>
    <d v="2014-08-18T00:08:10"/>
  </r>
  <r>
    <s v="id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6"/>
    <x v="7"/>
    <s v="small batch"/>
    <x v="2332"/>
    <d v="2015-02-06T15:04:31"/>
  </r>
  <r>
    <s v="id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4"/>
    <x v="7"/>
    <s v="small batch"/>
    <x v="2333"/>
    <d v="2014-05-29T17:50:00"/>
  </r>
  <r>
    <s v="id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1"/>
    <x v="7"/>
    <s v="small batch"/>
    <x v="2334"/>
    <d v="2014-11-05T17:34:00"/>
  </r>
  <r>
    <s v="id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6"/>
    <x v="7"/>
    <s v="small batch"/>
    <x v="2335"/>
    <d v="2014-06-11T13:44:03"/>
  </r>
  <r>
    <s v="id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"/>
    <x v="7"/>
    <s v="small batch"/>
    <x v="2336"/>
    <d v="2014-03-08T22:11:35"/>
  </r>
  <r>
    <s v="id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"/>
    <x v="7"/>
    <s v="small batch"/>
    <x v="2337"/>
    <d v="2014-06-26T15:22:23"/>
  </r>
  <r>
    <s v="id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"/>
    <x v="7"/>
    <s v="small batch"/>
    <x v="2338"/>
    <d v="2014-06-29T21:31:24"/>
  </r>
  <r>
    <s v="id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7"/>
    <x v="7"/>
    <s v="small batch"/>
    <x v="2339"/>
    <d v="2016-12-19T07:59:00"/>
  </r>
  <r>
    <s v="id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5"/>
    <x v="7"/>
    <s v="small batch"/>
    <x v="2340"/>
    <d v="2016-10-30T15:25:38"/>
  </r>
  <r>
    <s v="id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s v="id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s v="id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s v="id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s v="id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s v="id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s v="id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s v="id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s v="id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s v="id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s v="id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"/>
    <x v="2"/>
    <s v="web"/>
    <x v="2351"/>
    <d v="2015-04-30T02:25:39"/>
  </r>
  <r>
    <s v="id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s v="id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s v="id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s v="id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8"/>
    <x v="2"/>
    <s v="web"/>
    <x v="2355"/>
    <d v="2015-05-02T22:02:16"/>
  </r>
  <r>
    <s v="id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s v="id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s v="id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s v="id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s v="id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s v="id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s v="id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s v="id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s v="id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s v="id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s v="id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"/>
    <x v="2"/>
    <s v="web"/>
    <x v="2366"/>
    <d v="2015-10-21T12:45:33"/>
  </r>
  <r>
    <s v="id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8"/>
    <x v="2"/>
    <s v="web"/>
    <x v="2367"/>
    <d v="2016-04-25T22:16:56"/>
  </r>
  <r>
    <s v="id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s v="id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s v="id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8T04:32:21"/>
  </r>
  <r>
    <s v="id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s v="id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s v="id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s v="id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s v="id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s v="id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2"/>
    <x v="2"/>
    <s v="web"/>
    <x v="2376"/>
    <d v="2015-12-10T22:12:46"/>
  </r>
  <r>
    <s v="id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s v="id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s v="id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s v="id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9:02:22"/>
  </r>
  <r>
    <s v="id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"/>
    <x v="2"/>
    <s v="web"/>
    <x v="2381"/>
    <d v="2015-04-10T22:27:28"/>
  </r>
  <r>
    <s v="id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8"/>
    <x v="2"/>
    <s v="web"/>
    <x v="2382"/>
    <d v="2015-08-04T04:30:03"/>
  </r>
  <r>
    <s v="id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s v="id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s v="id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3"/>
    <x v="2"/>
    <s v="web"/>
    <x v="2385"/>
    <d v="2015-08-05T16:50:32"/>
  </r>
  <r>
    <s v="id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s v="id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s v="id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8"/>
    <x v="2"/>
    <s v="web"/>
    <x v="2388"/>
    <d v="2015-01-15T19:29:00"/>
  </r>
  <r>
    <s v="id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s v="id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s v="id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s v="id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s v="id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s v="id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8:41:33"/>
  </r>
  <r>
    <s v="id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s v="id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s v="id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s v="id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s v="id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s v="id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s v="id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"/>
    <x v="7"/>
    <s v="food trucks"/>
    <x v="2401"/>
    <d v="2016-03-05T19:44:56"/>
  </r>
  <r>
    <s v="id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s v="id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7"/>
    <x v="7"/>
    <s v="food trucks"/>
    <x v="2403"/>
    <d v="2016-03-30T20:10:58"/>
  </r>
  <r>
    <s v="id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s v="id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"/>
    <x v="7"/>
    <s v="food trucks"/>
    <x v="2405"/>
    <d v="2016-09-03T14:02:55"/>
  </r>
  <r>
    <s v="id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"/>
    <x v="7"/>
    <s v="food trucks"/>
    <x v="2406"/>
    <d v="2015-01-19T02:39:50"/>
  </r>
  <r>
    <s v="id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"/>
    <x v="7"/>
    <s v="food trucks"/>
    <x v="2407"/>
    <d v="2015-04-11T06:00:00"/>
  </r>
  <r>
    <s v="id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s v="id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7"/>
    <x v="7"/>
    <s v="food trucks"/>
    <x v="2409"/>
    <d v="2015-08-18T21:01:15"/>
  </r>
  <r>
    <s v="id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s v="id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"/>
    <x v="7"/>
    <s v="food trucks"/>
    <x v="2411"/>
    <d v="2015-08-25T17:34:42"/>
  </r>
  <r>
    <s v="id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s v="id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"/>
    <x v="7"/>
    <s v="food trucks"/>
    <x v="2413"/>
    <d v="2014-05-31T23:30:00"/>
  </r>
  <r>
    <s v="id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"/>
    <x v="7"/>
    <s v="food trucks"/>
    <x v="2414"/>
    <d v="2015-08-22T03:59:00"/>
  </r>
  <r>
    <s v="id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6"/>
    <x v="7"/>
    <s v="food trucks"/>
    <x v="2415"/>
    <d v="2016-07-15T20:42:26"/>
  </r>
  <r>
    <s v="id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s v="id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s v="id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s v="id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s v="id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"/>
    <x v="7"/>
    <s v="food trucks"/>
    <x v="2420"/>
    <d v="2014-11-10T01:41:35"/>
  </r>
  <r>
    <s v="id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s v="id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s v="id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s v="id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"/>
    <x v="7"/>
    <s v="food trucks"/>
    <x v="2424"/>
    <d v="2014-10-27T21:25:08"/>
  </r>
  <r>
    <s v="id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s v="id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s v="id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s v="id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s v="id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"/>
    <x v="7"/>
    <s v="food trucks"/>
    <x v="2429"/>
    <d v="2017-02-05T16:44:00"/>
  </r>
  <r>
    <s v="id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1"/>
    <x v="7"/>
    <s v="food trucks"/>
    <x v="2430"/>
    <d v="2016-02-12T03:08:24"/>
  </r>
  <r>
    <s v="id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s v="id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s v="id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s v="id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s v="id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s v="id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14:46:10"/>
  </r>
  <r>
    <s v="id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s v="id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s v="id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s v="id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s v="id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"/>
    <x v="7"/>
    <s v="small batch"/>
    <x v="2441"/>
    <d v="2015-07-23T04:59:00"/>
  </r>
  <r>
    <s v="id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"/>
    <x v="7"/>
    <s v="small batch"/>
    <x v="2442"/>
    <d v="2015-03-19T15:00:28"/>
  </r>
  <r>
    <s v="id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"/>
    <x v="7"/>
    <s v="small batch"/>
    <x v="2443"/>
    <d v="2014-08-15T15:00:22"/>
  </r>
  <r>
    <s v="id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"/>
    <x v="7"/>
    <s v="small batch"/>
    <x v="2444"/>
    <d v="2016-05-25T18:06:31"/>
  </r>
  <r>
    <s v="id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"/>
    <x v="7"/>
    <s v="small batch"/>
    <x v="2445"/>
    <d v="2015-09-26T04:33:41"/>
  </r>
  <r>
    <s v="id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6"/>
    <x v="7"/>
    <s v="small batch"/>
    <x v="2446"/>
    <d v="2016-11-26T15:27:51"/>
  </r>
  <r>
    <s v="id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2"/>
    <x v="7"/>
    <s v="small batch"/>
    <x v="2447"/>
    <d v="2016-11-12T04:00:00"/>
  </r>
  <r>
    <s v="id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8"/>
    <x v="7"/>
    <s v="small batch"/>
    <x v="2448"/>
    <d v="2016-08-31T05:36:00"/>
  </r>
  <r>
    <s v="id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s v="id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"/>
    <x v="7"/>
    <s v="small batch"/>
    <x v="2450"/>
    <d v="2014-10-28T03:11:00"/>
  </r>
  <r>
    <s v="id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"/>
    <x v="7"/>
    <s v="small batch"/>
    <x v="2451"/>
    <d v="2017-03-05T21:48:10"/>
  </r>
  <r>
    <s v="id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"/>
    <x v="7"/>
    <s v="small batch"/>
    <x v="2452"/>
    <d v="2015-12-29T23:00:00"/>
  </r>
  <r>
    <s v="id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"/>
    <x v="7"/>
    <s v="small batch"/>
    <x v="2453"/>
    <d v="2017-02-02T16:36:49"/>
  </r>
  <r>
    <s v="id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2"/>
    <x v="7"/>
    <s v="small batch"/>
    <x v="2454"/>
    <d v="2017-03-11T04:50:08"/>
  </r>
  <r>
    <s v="id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"/>
    <x v="7"/>
    <s v="small batch"/>
    <x v="2455"/>
    <d v="2016-04-20T18:45:50"/>
  </r>
  <r>
    <s v="id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"/>
    <x v="7"/>
    <s v="small batch"/>
    <x v="2456"/>
    <d v="2017-02-25T23:03:59"/>
  </r>
  <r>
    <s v="id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90"/>
    <x v="7"/>
    <s v="small batch"/>
    <x v="2457"/>
    <d v="2016-03-24T13:27:36"/>
  </r>
  <r>
    <s v="id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9"/>
    <x v="7"/>
    <s v="small batch"/>
    <x v="2458"/>
    <d v="2016-06-09T19:00:00"/>
  </r>
  <r>
    <s v="id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9"/>
    <x v="7"/>
    <s v="small batch"/>
    <x v="2459"/>
    <d v="2016-03-23T14:18:05"/>
  </r>
  <r>
    <s v="id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6"/>
    <x v="7"/>
    <s v="small batch"/>
    <x v="2460"/>
    <d v="2017-01-03T04:17:00"/>
  </r>
  <r>
    <s v="id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1"/>
    <x v="4"/>
    <s v="indie rock"/>
    <x v="2461"/>
    <d v="2011-10-01T03:00:00"/>
  </r>
  <r>
    <s v="id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9"/>
    <x v="4"/>
    <s v="indie rock"/>
    <x v="2462"/>
    <d v="2012-07-19T04:28:16"/>
  </r>
  <r>
    <s v="id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s v="id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2"/>
    <x v="4"/>
    <s v="indie rock"/>
    <x v="2464"/>
    <d v="2015-09-30T19:29:00"/>
  </r>
  <r>
    <s v="id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"/>
    <x v="4"/>
    <s v="indie rock"/>
    <x v="2465"/>
    <d v="2012-09-23T17:15:48"/>
  </r>
  <r>
    <s v="id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"/>
    <x v="4"/>
    <s v="indie rock"/>
    <x v="2466"/>
    <d v="2013-05-09T02:27:33"/>
  </r>
  <r>
    <s v="id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8"/>
    <x v="4"/>
    <s v="indie rock"/>
    <x v="2467"/>
    <d v="2012-05-10T17:00:00"/>
  </r>
  <r>
    <s v="id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7"/>
    <x v="4"/>
    <s v="indie rock"/>
    <x v="2468"/>
    <d v="2012-10-28T05:00:00"/>
  </r>
  <r>
    <s v="id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"/>
    <x v="4"/>
    <s v="indie rock"/>
    <x v="2469"/>
    <d v="2011-02-08T10:18:49"/>
  </r>
  <r>
    <s v="id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9"/>
    <x v="4"/>
    <s v="indie rock"/>
    <x v="2470"/>
    <d v="2012-05-24T01:47:35"/>
  </r>
  <r>
    <s v="id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8"/>
    <x v="4"/>
    <s v="indie rock"/>
    <x v="2471"/>
    <d v="2012-01-25T23:49:52"/>
  </r>
  <r>
    <s v="id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8"/>
    <x v="4"/>
    <s v="indie rock"/>
    <x v="2472"/>
    <d v="2010-09-04T01:03:00"/>
  </r>
  <r>
    <s v="id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3"/>
    <x v="4"/>
    <s v="indie rock"/>
    <x v="2473"/>
    <d v="2012-11-10T18:57:49"/>
  </r>
  <r>
    <s v="id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2"/>
    <x v="4"/>
    <s v="indie rock"/>
    <x v="2474"/>
    <d v="2010-10-11T00:16:16"/>
  </r>
  <r>
    <s v="id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"/>
    <x v="4"/>
    <s v="indie rock"/>
    <x v="2475"/>
    <d v="2010-07-10T22:00:00"/>
  </r>
  <r>
    <s v="id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"/>
    <x v="4"/>
    <s v="indie rock"/>
    <x v="2476"/>
    <d v="2014-11-03T08:52:50"/>
  </r>
  <r>
    <s v="id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"/>
    <x v="4"/>
    <s v="indie rock"/>
    <x v="2477"/>
    <d v="2012-08-12T16:35:45"/>
  </r>
  <r>
    <s v="id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"/>
    <x v="4"/>
    <s v="indie rock"/>
    <x v="2478"/>
    <d v="2013-01-13T22:48:33"/>
  </r>
  <r>
    <s v="id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"/>
    <x v="4"/>
    <s v="indie rock"/>
    <x v="2479"/>
    <d v="2012-07-28T02:00:00"/>
  </r>
  <r>
    <s v="id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s v="id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8"/>
    <x v="4"/>
    <s v="indie rock"/>
    <x v="2481"/>
    <d v="2012-04-30T15:30:08"/>
  </r>
  <r>
    <s v="id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"/>
    <x v="4"/>
    <s v="indie rock"/>
    <x v="2482"/>
    <d v="2011-08-01T18:46:23"/>
  </r>
  <r>
    <s v="id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6"/>
    <x v="4"/>
    <s v="indie rock"/>
    <x v="2483"/>
    <d v="2012-05-01T17:00:03"/>
  </r>
  <r>
    <s v="id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"/>
    <x v="4"/>
    <s v="indie rock"/>
    <x v="2484"/>
    <d v="2011-09-15T22:00:03"/>
  </r>
  <r>
    <s v="id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"/>
    <x v="4"/>
    <s v="indie rock"/>
    <x v="2485"/>
    <d v="2011-10-12T23:57:59"/>
  </r>
  <r>
    <s v="id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7"/>
    <x v="4"/>
    <s v="indie rock"/>
    <x v="2486"/>
    <d v="2012-04-22T16:59:36"/>
  </r>
  <r>
    <s v="id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"/>
    <x v="4"/>
    <s v="indie rock"/>
    <x v="2487"/>
    <d v="2012-05-27T01:59:57"/>
  </r>
  <r>
    <s v="id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"/>
    <x v="4"/>
    <s v="indie rock"/>
    <x v="2488"/>
    <d v="2011-11-16T16:11:48"/>
  </r>
  <r>
    <s v="id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"/>
    <x v="4"/>
    <s v="indie rock"/>
    <x v="2489"/>
    <d v="2013-05-09T16:33:59"/>
  </r>
  <r>
    <s v="id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8"/>
    <x v="4"/>
    <s v="indie rock"/>
    <x v="2490"/>
    <d v="2012-06-23T05:27:56"/>
  </r>
  <r>
    <s v="id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2"/>
    <x v="4"/>
    <s v="indie rock"/>
    <x v="2491"/>
    <d v="2011-01-16T01:51:00"/>
  </r>
  <r>
    <s v="id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8"/>
    <x v="4"/>
    <s v="indie rock"/>
    <x v="2492"/>
    <d v="2012-06-16T09:59:00"/>
  </r>
  <r>
    <s v="id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"/>
    <x v="4"/>
    <s v="indie rock"/>
    <x v="2493"/>
    <d v="2013-04-29T04:02:20"/>
  </r>
  <r>
    <s v="id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9"/>
    <x v="4"/>
    <s v="indie rock"/>
    <x v="2494"/>
    <d v="2012-05-23T15:29:04"/>
  </r>
  <r>
    <s v="id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6"/>
    <x v="4"/>
    <s v="indie rock"/>
    <x v="2495"/>
    <d v="2012-06-06T22:42:55"/>
  </r>
  <r>
    <s v="id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s v="id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1"/>
    <x v="4"/>
    <s v="indie rock"/>
    <x v="2497"/>
    <d v="2011-08-05T21:05:38"/>
  </r>
  <r>
    <s v="id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3"/>
    <x v="4"/>
    <s v="indie rock"/>
    <x v="2498"/>
    <d v="2015-01-27T23:13:07"/>
  </r>
  <r>
    <s v="id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8"/>
    <x v="4"/>
    <s v="indie rock"/>
    <x v="2499"/>
    <d v="2012-12-31T18:00:00"/>
  </r>
  <r>
    <s v="id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"/>
    <x v="4"/>
    <s v="indie rock"/>
    <x v="2500"/>
    <d v="2012-06-23T18:32:55"/>
  </r>
  <r>
    <s v="id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"/>
    <x v="7"/>
    <s v="restaurants"/>
    <x v="2501"/>
    <d v="2015-09-27T18:38:24"/>
  </r>
  <r>
    <s v="id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9:48:38"/>
  </r>
  <r>
    <s v="id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s v="id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s v="id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s v="id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s v="id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s v="id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s v="id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6"/>
    <x v="7"/>
    <s v="restaurants"/>
    <x v="2509"/>
    <d v="2015-04-20T18:25:49"/>
  </r>
  <r>
    <s v="id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23:56:12"/>
  </r>
  <r>
    <s v="id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s v="id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s v="id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s v="id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3"/>
    <x v="7"/>
    <s v="restaurants"/>
    <x v="2514"/>
    <d v="2014-08-20T09:21:17"/>
  </r>
  <r>
    <s v="id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8"/>
    <x v="7"/>
    <s v="restaurants"/>
    <x v="2515"/>
    <d v="2015-02-22T20:09:13"/>
  </r>
  <r>
    <s v="id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s v="id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4"/>
    <x v="7"/>
    <s v="restaurants"/>
    <x v="2517"/>
    <d v="2015-03-19T18:15:30"/>
  </r>
  <r>
    <s v="id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s v="id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9T03:43:24"/>
  </r>
  <r>
    <s v="id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s v="id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4"/>
    <x v="4"/>
    <s v="classical music"/>
    <x v="2521"/>
    <d v="2015-10-13T23:13:41"/>
  </r>
  <r>
    <s v="id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"/>
    <x v="4"/>
    <s v="classical music"/>
    <x v="2522"/>
    <d v="2016-04-22T14:52:00"/>
  </r>
  <r>
    <s v="id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"/>
    <x v="4"/>
    <s v="classical music"/>
    <x v="2523"/>
    <d v="2014-11-18T00:24:52"/>
  </r>
  <r>
    <s v="id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"/>
    <x v="4"/>
    <s v="classical music"/>
    <x v="2524"/>
    <d v="2014-12-21T04:30:00"/>
  </r>
  <r>
    <s v="id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"/>
    <x v="4"/>
    <s v="classical music"/>
    <x v="2525"/>
    <d v="2012-06-28T20:16:11"/>
  </r>
  <r>
    <s v="id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7"/>
    <x v="4"/>
    <s v="classical music"/>
    <x v="2526"/>
    <d v="2014-12-08T04:59:00"/>
  </r>
  <r>
    <s v="id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8"/>
    <x v="4"/>
    <s v="classical music"/>
    <x v="2527"/>
    <d v="2013-10-18T03:59:00"/>
  </r>
  <r>
    <s v="id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3"/>
    <x v="4"/>
    <s v="classical music"/>
    <x v="2528"/>
    <d v="2015-08-20T11:00:00"/>
  </r>
  <r>
    <s v="id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"/>
    <x v="4"/>
    <s v="classical music"/>
    <x v="2529"/>
    <d v="2012-03-25T00:56:15"/>
  </r>
  <r>
    <s v="id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"/>
    <x v="4"/>
    <s v="classical music"/>
    <x v="2530"/>
    <d v="2015-04-20T04:50:00"/>
  </r>
  <r>
    <s v="id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"/>
    <x v="4"/>
    <s v="classical music"/>
    <x v="2531"/>
    <d v="2015-08-15T03:59:00"/>
  </r>
  <r>
    <s v="id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"/>
    <x v="4"/>
    <s v="classical music"/>
    <x v="2532"/>
    <d v="2012-08-16T20:22:46"/>
  </r>
  <r>
    <s v="id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"/>
    <x v="4"/>
    <s v="classical music"/>
    <x v="2533"/>
    <d v="2013-03-01T18:01:08"/>
  </r>
  <r>
    <s v="id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s v="id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"/>
    <x v="4"/>
    <s v="classical music"/>
    <x v="2535"/>
    <d v="2014-12-01T19:59:05"/>
  </r>
  <r>
    <s v="id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"/>
    <x v="4"/>
    <s v="classical music"/>
    <x v="2536"/>
    <d v="2013-07-30T02:32:46"/>
  </r>
  <r>
    <s v="id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s v="id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10"/>
    <x v="4"/>
    <s v="classical music"/>
    <x v="2538"/>
    <d v="2013-02-24T04:59:00"/>
  </r>
  <r>
    <s v="id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70"/>
    <x v="4"/>
    <s v="classical music"/>
    <x v="2539"/>
    <d v="2015-02-02T21:39:12"/>
  </r>
  <r>
    <s v="id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6"/>
    <x v="4"/>
    <s v="classical music"/>
    <x v="2540"/>
    <d v="2011-10-29T16:12:01"/>
  </r>
  <r>
    <s v="id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"/>
    <x v="4"/>
    <s v="classical music"/>
    <x v="2541"/>
    <d v="2013-09-26T10:46:58"/>
  </r>
  <r>
    <s v="id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6"/>
    <x v="4"/>
    <s v="classical music"/>
    <x v="2542"/>
    <d v="2013-10-01T03:59:00"/>
  </r>
  <r>
    <s v="id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"/>
    <x v="4"/>
    <s v="classical music"/>
    <x v="2543"/>
    <d v="2011-01-02T03:00:00"/>
  </r>
  <r>
    <s v="id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"/>
    <x v="4"/>
    <s v="classical music"/>
    <x v="2544"/>
    <d v="2012-07-08T12:29:29"/>
  </r>
  <r>
    <s v="id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"/>
    <x v="4"/>
    <s v="classical music"/>
    <x v="2545"/>
    <d v="2015-02-27T00:30:00"/>
  </r>
  <r>
    <s v="id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"/>
    <x v="4"/>
    <s v="classical music"/>
    <x v="2546"/>
    <d v="2013-10-05T05:00:00"/>
  </r>
  <r>
    <s v="id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"/>
    <x v="4"/>
    <s v="classical music"/>
    <x v="2547"/>
    <d v="2012-04-04T17:33:23"/>
  </r>
  <r>
    <s v="id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"/>
    <x v="4"/>
    <s v="classical music"/>
    <x v="2548"/>
    <d v="2016-09-30T04:27:00"/>
  </r>
  <r>
    <s v="id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4"/>
    <x v="4"/>
    <s v="classical music"/>
    <x v="2549"/>
    <d v="2013-05-31T17:00:00"/>
  </r>
  <r>
    <s v="id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4"/>
    <x v="4"/>
    <s v="classical music"/>
    <x v="2550"/>
    <d v="2015-10-08T03:59:00"/>
  </r>
  <r>
    <s v="id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"/>
    <x v="4"/>
    <s v="classical music"/>
    <x v="2551"/>
    <d v="2012-03-21T20:48:00"/>
  </r>
  <r>
    <s v="id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8"/>
    <x v="4"/>
    <s v="classical music"/>
    <x v="2552"/>
    <d v="2017-03-05T19:26:21"/>
  </r>
  <r>
    <s v="id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9"/>
    <x v="4"/>
    <s v="classical music"/>
    <x v="2553"/>
    <d v="2012-09-21T04:46:47"/>
  </r>
  <r>
    <s v="id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5"/>
    <x v="4"/>
    <s v="classical music"/>
    <x v="2554"/>
    <d v="2015-06-01T03:59:00"/>
  </r>
  <r>
    <s v="id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"/>
    <x v="4"/>
    <s v="classical music"/>
    <x v="2555"/>
    <d v="2012-05-28T15:43:13"/>
  </r>
  <r>
    <s v="id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"/>
    <x v="4"/>
    <s v="classical music"/>
    <x v="2556"/>
    <d v="2012-12-24T23:47:37"/>
  </r>
  <r>
    <s v="id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30"/>
    <x v="4"/>
    <s v="classical music"/>
    <x v="2557"/>
    <d v="2014-05-15T17:53:06"/>
  </r>
  <r>
    <s v="id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6"/>
    <x v="4"/>
    <s v="classical music"/>
    <x v="2558"/>
    <d v="2015-05-01T13:59:00"/>
  </r>
  <r>
    <s v="id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6"/>
    <x v="4"/>
    <s v="classical music"/>
    <x v="2559"/>
    <d v="2011-11-15T19:37:00"/>
  </r>
  <r>
    <s v="id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s v="id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s v="id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s v="id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s v="id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s v="id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s v="id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s v="id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s v="id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s v="id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3"/>
    <x v="7"/>
    <s v="food trucks"/>
    <x v="2569"/>
    <d v="2015-09-17T02:31:52"/>
  </r>
  <r>
    <s v="id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30"/>
    <x v="7"/>
    <s v="food trucks"/>
    <x v="2570"/>
    <d v="2017-02-08T21:40:35"/>
  </r>
  <r>
    <s v="id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8:12:01"/>
  </r>
  <r>
    <s v="id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s v="id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s v="id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s v="id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s v="id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s v="id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s v="id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s v="id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9:55:03"/>
  </r>
  <r>
    <s v="id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6"/>
    <x v="7"/>
    <s v="food trucks"/>
    <x v="2580"/>
    <d v="2015-05-16T03:00:00"/>
  </r>
  <r>
    <s v="id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"/>
    <x v="7"/>
    <s v="food trucks"/>
    <x v="2581"/>
    <d v="2015-11-16T16:04:58"/>
  </r>
  <r>
    <s v="id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s v="id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s v="id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s v="id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s v="id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s v="id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3"/>
    <x v="7"/>
    <s v="food trucks"/>
    <x v="2587"/>
    <d v="2015-12-30T16:12:33"/>
  </r>
  <r>
    <s v="id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"/>
    <x v="7"/>
    <s v="food trucks"/>
    <x v="2588"/>
    <d v="2015-03-31T13:14:00"/>
  </r>
  <r>
    <s v="id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s v="id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s v="id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s v="id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s v="id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s v="id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s v="id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"/>
    <x v="7"/>
    <s v="food trucks"/>
    <x v="2595"/>
    <d v="2017-02-24T05:51:40"/>
  </r>
  <r>
    <s v="id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6"/>
    <x v="7"/>
    <s v="food trucks"/>
    <x v="2596"/>
    <d v="2014-08-07T15:56:49"/>
  </r>
  <r>
    <s v="id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"/>
    <x v="7"/>
    <s v="food trucks"/>
    <x v="2597"/>
    <d v="2016-06-19T08:11:57"/>
  </r>
  <r>
    <s v="id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4"/>
    <x v="7"/>
    <s v="food trucks"/>
    <x v="2598"/>
    <d v="2015-09-23T20:10:01"/>
  </r>
  <r>
    <s v="id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s v="id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6"/>
    <x v="7"/>
    <s v="food trucks"/>
    <x v="2600"/>
    <d v="2016-03-25T20:36:40"/>
  </r>
  <r>
    <s v="id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2"/>
    <x v="2"/>
    <s v="space exploration"/>
    <x v="2601"/>
    <d v="2012-09-13T03:59:00"/>
  </r>
  <r>
    <s v="id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"/>
    <x v="2"/>
    <s v="space exploration"/>
    <x v="2602"/>
    <d v="2014-11-12T21:20:00"/>
  </r>
  <r>
    <s v="id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6"/>
    <x v="2"/>
    <s v="space exploration"/>
    <x v="2603"/>
    <d v="2013-12-23T21:54:14"/>
  </r>
  <r>
    <s v="id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5"/>
    <x v="2"/>
    <s v="space exploration"/>
    <x v="2604"/>
    <d v="2012-04-29T01:13:43"/>
  </r>
  <r>
    <s v="id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1"/>
    <x v="2"/>
    <s v="space exploration"/>
    <x v="2605"/>
    <d v="2016-06-17T12:59:50"/>
  </r>
  <r>
    <s v="id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"/>
    <x v="2"/>
    <s v="space exploration"/>
    <x v="2606"/>
    <d v="2014-04-29T17:06:22"/>
  </r>
  <r>
    <s v="id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2"/>
    <x v="2"/>
    <s v="space exploration"/>
    <x v="2607"/>
    <d v="2015-08-12T02:00:00"/>
  </r>
  <r>
    <s v="id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9"/>
    <x v="2"/>
    <s v="space exploration"/>
    <x v="2608"/>
    <d v="2017-03-15T00:00:00"/>
  </r>
  <r>
    <s v="id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"/>
    <x v="2"/>
    <s v="space exploration"/>
    <x v="2609"/>
    <d v="2012-07-15T05:42:31"/>
  </r>
  <r>
    <s v="id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6"/>
    <x v="2"/>
    <s v="space exploration"/>
    <x v="2610"/>
    <d v="2016-08-22T06:59:00"/>
  </r>
  <r>
    <s v="id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4"/>
    <x v="2"/>
    <s v="space exploration"/>
    <x v="2611"/>
    <d v="2017-01-02T22:59:00"/>
  </r>
  <r>
    <s v="id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"/>
    <x v="2"/>
    <s v="space exploration"/>
    <x v="2612"/>
    <d v="2015-01-09T03:26:10"/>
  </r>
  <r>
    <s v="id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1"/>
    <x v="2"/>
    <s v="space exploration"/>
    <x v="2613"/>
    <d v="2012-09-21T19:38:14"/>
  </r>
  <r>
    <s v="id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"/>
    <x v="2"/>
    <s v="space exploration"/>
    <x v="2614"/>
    <d v="2014-04-30T05:00:00"/>
  </r>
  <r>
    <s v="id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"/>
    <x v="2"/>
    <s v="space exploration"/>
    <x v="2615"/>
    <d v="2016-04-30T12:00:00"/>
  </r>
  <r>
    <s v="id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"/>
    <x v="2"/>
    <s v="space exploration"/>
    <x v="2616"/>
    <d v="2015-08-25T23:52:09"/>
  </r>
  <r>
    <s v="id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8"/>
    <x v="2"/>
    <s v="space exploration"/>
    <x v="2617"/>
    <d v="2014-10-20T20:59:11"/>
  </r>
  <r>
    <s v="id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"/>
    <x v="2"/>
    <s v="space exploration"/>
    <x v="2618"/>
    <d v="2015-12-01T20:01:01"/>
  </r>
  <r>
    <s v="id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6"/>
    <x v="2"/>
    <s v="space exploration"/>
    <x v="2619"/>
    <d v="2015-10-23T11:00:00"/>
  </r>
  <r>
    <s v="id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5"/>
    <x v="2"/>
    <s v="space exploration"/>
    <x v="2620"/>
    <d v="2015-10-11T01:00:00"/>
  </r>
  <r>
    <s v="id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"/>
    <x v="2"/>
    <s v="space exploration"/>
    <x v="2621"/>
    <d v="2015-05-21T17:56:28"/>
  </r>
  <r>
    <s v="id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7"/>
    <x v="2"/>
    <s v="space exploration"/>
    <x v="2622"/>
    <d v="2016-12-30T17:50:16"/>
  </r>
  <r>
    <s v="id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7"/>
    <x v="2"/>
    <s v="space exploration"/>
    <x v="2623"/>
    <d v="2016-12-02T06:09:26"/>
  </r>
  <r>
    <s v="id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2"/>
    <x v="2"/>
    <s v="space exploration"/>
    <x v="2624"/>
    <d v="2012-09-13T10:07:02"/>
  </r>
  <r>
    <s v="id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8"/>
    <x v="2"/>
    <s v="space exploration"/>
    <x v="2625"/>
    <d v="2016-11-09T20:26:48"/>
  </r>
  <r>
    <s v="id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s v="id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2"/>
    <x v="2"/>
    <s v="space exploration"/>
    <x v="2627"/>
    <d v="2015-11-26T20:54:21"/>
  </r>
  <r>
    <s v="id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"/>
    <x v="2"/>
    <s v="space exploration"/>
    <x v="2628"/>
    <d v="2014-11-30T23:11:07"/>
  </r>
  <r>
    <s v="id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4"/>
    <x v="2"/>
    <s v="space exploration"/>
    <x v="2629"/>
    <d v="2015-05-14T12:55:22"/>
  </r>
  <r>
    <s v="id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9"/>
    <x v="2"/>
    <s v="space exploration"/>
    <x v="2630"/>
    <d v="2016-06-30T10:00:00"/>
  </r>
  <r>
    <s v="id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"/>
    <x v="2"/>
    <s v="space exploration"/>
    <x v="2631"/>
    <d v="2015-08-30T04:03:47"/>
  </r>
  <r>
    <s v="id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5"/>
    <x v="2"/>
    <s v="space exploration"/>
    <x v="2632"/>
    <d v="2016-05-29T01:28:59"/>
  </r>
  <r>
    <s v="id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"/>
    <x v="2"/>
    <s v="space exploration"/>
    <x v="2633"/>
    <d v="2014-02-27T23:00:00"/>
  </r>
  <r>
    <s v="id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"/>
    <x v="2"/>
    <s v="space exploration"/>
    <x v="2634"/>
    <d v="2016-09-29T15:45:21"/>
  </r>
  <r>
    <s v="id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7"/>
    <x v="2"/>
    <s v="space exploration"/>
    <x v="2635"/>
    <d v="2015-03-09T21:49:21"/>
  </r>
  <r>
    <s v="id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"/>
    <x v="2"/>
    <s v="space exploration"/>
    <x v="2636"/>
    <d v="2016-10-16T01:00:00"/>
  </r>
  <r>
    <s v="id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2"/>
    <x v="2"/>
    <s v="space exploration"/>
    <x v="2637"/>
    <d v="2016-10-12T13:11:15"/>
  </r>
  <r>
    <s v="id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"/>
    <x v="2"/>
    <s v="space exploration"/>
    <x v="2638"/>
    <d v="2015-01-15T21:54:55"/>
  </r>
  <r>
    <s v="id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"/>
    <x v="2"/>
    <s v="space exploration"/>
    <x v="2639"/>
    <d v="2015-02-19T20:45:48"/>
  </r>
  <r>
    <s v="id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6"/>
    <x v="2"/>
    <s v="space exploration"/>
    <x v="2640"/>
    <d v="2015-06-08T03:51:14"/>
  </r>
  <r>
    <s v="id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s v="id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s v="id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4"/>
    <x v="2"/>
    <s v="space exploration"/>
    <x v="2643"/>
    <d v="2016-12-21T07:59:00"/>
  </r>
  <r>
    <s v="id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"/>
    <x v="2"/>
    <s v="space exploration"/>
    <x v="2644"/>
    <d v="2017-03-10T19:00:35"/>
  </r>
  <r>
    <s v="id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"/>
    <x v="2"/>
    <s v="space exploration"/>
    <x v="2645"/>
    <d v="2014-11-08T21:13:23"/>
  </r>
  <r>
    <s v="id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9"/>
    <x v="2"/>
    <s v="space exploration"/>
    <x v="2646"/>
    <d v="2015-09-09T07:31:09"/>
  </r>
  <r>
    <s v="id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s v="id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8"/>
    <x v="2"/>
    <s v="space exploration"/>
    <x v="2648"/>
    <d v="2016-03-09T17:09:20"/>
  </r>
  <r>
    <s v="id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23:55:41"/>
  </r>
  <r>
    <s v="id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2"/>
    <x v="2"/>
    <s v="space exploration"/>
    <x v="2650"/>
    <d v="2016-12-21T14:59:03"/>
  </r>
  <r>
    <s v="id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8"/>
    <x v="2"/>
    <s v="space exploration"/>
    <x v="2651"/>
    <d v="2015-12-17T19:20:09"/>
  </r>
  <r>
    <s v="id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"/>
    <x v="2"/>
    <s v="space exploration"/>
    <x v="2652"/>
    <d v="2014-12-10T03:48:45"/>
  </r>
  <r>
    <s v="id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4"/>
    <x v="2"/>
    <s v="space exploration"/>
    <x v="2653"/>
    <d v="2014-06-13T04:00:00"/>
  </r>
  <r>
    <s v="id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13:25:26"/>
  </r>
  <r>
    <s v="id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"/>
    <x v="2"/>
    <s v="space exploration"/>
    <x v="2655"/>
    <d v="2016-02-09T20:00:00"/>
  </r>
  <r>
    <s v="id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3"/>
    <x v="2"/>
    <s v="space exploration"/>
    <x v="2656"/>
    <d v="2017-03-12T19:00:00"/>
  </r>
  <r>
    <s v="id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"/>
    <x v="2"/>
    <s v="space exploration"/>
    <x v="2657"/>
    <d v="2016-08-03T01:30:00"/>
  </r>
  <r>
    <s v="id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21:13:14"/>
  </r>
  <r>
    <s v="id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"/>
    <x v="2"/>
    <s v="space exploration"/>
    <x v="2659"/>
    <d v="2015-04-18T01:40:10"/>
  </r>
  <r>
    <s v="id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8:06:58"/>
  </r>
  <r>
    <s v="id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6"/>
    <x v="2"/>
    <s v="makerspaces"/>
    <x v="2661"/>
    <d v="2013-10-25T23:00:10"/>
  </r>
  <r>
    <s v="id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s v="id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4"/>
    <x v="2"/>
    <s v="makerspaces"/>
    <x v="2663"/>
    <d v="2015-09-04T15:00:00"/>
  </r>
  <r>
    <s v="id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"/>
    <x v="2"/>
    <s v="makerspaces"/>
    <x v="2664"/>
    <d v="2015-12-09T06:59:00"/>
  </r>
  <r>
    <s v="id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4"/>
    <x v="2"/>
    <s v="makerspaces"/>
    <x v="2665"/>
    <d v="2015-05-04T21:29:34"/>
  </r>
  <r>
    <s v="id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"/>
    <x v="2"/>
    <s v="makerspaces"/>
    <x v="2666"/>
    <d v="2015-09-25T21:00:00"/>
  </r>
  <r>
    <s v="id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"/>
    <x v="2"/>
    <s v="makerspaces"/>
    <x v="2667"/>
    <d v="2016-02-10T22:13:36"/>
  </r>
  <r>
    <s v="id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1"/>
    <x v="2"/>
    <s v="makerspaces"/>
    <x v="2668"/>
    <d v="2015-11-09T14:32:00"/>
  </r>
  <r>
    <s v="id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s v="id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2"/>
    <x v="2"/>
    <s v="makerspaces"/>
    <x v="2670"/>
    <d v="2014-07-29T00:29:40"/>
  </r>
  <r>
    <s v="id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4"/>
    <x v="2"/>
    <s v="makerspaces"/>
    <x v="2671"/>
    <d v="2014-12-19T19:38:00"/>
  </r>
  <r>
    <s v="id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1"/>
    <x v="2"/>
    <s v="makerspaces"/>
    <x v="2672"/>
    <d v="2015-12-28T06:00:00"/>
  </r>
  <r>
    <s v="id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"/>
    <x v="2"/>
    <s v="makerspaces"/>
    <x v="2673"/>
    <d v="2014-10-29T22:45:00"/>
  </r>
  <r>
    <s v="id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9"/>
    <x v="2"/>
    <s v="makerspaces"/>
    <x v="2674"/>
    <d v="2016-07-05T04:59:00"/>
  </r>
  <r>
    <s v="id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"/>
    <x v="2"/>
    <s v="makerspaces"/>
    <x v="2675"/>
    <d v="2014-11-10T21:34:49"/>
  </r>
  <r>
    <s v="id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8"/>
    <x v="2"/>
    <s v="makerspaces"/>
    <x v="2676"/>
    <d v="2016-05-22T14:59:34"/>
  </r>
  <r>
    <s v="id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"/>
    <x v="2"/>
    <s v="makerspaces"/>
    <x v="2677"/>
    <d v="2014-07-03T00:42:23"/>
  </r>
  <r>
    <s v="id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s v="id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s v="id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s v="id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8"/>
    <x v="7"/>
    <s v="food trucks"/>
    <x v="2681"/>
    <d v="2014-07-10T21:29:10"/>
  </r>
  <r>
    <s v="id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5"/>
    <x v="7"/>
    <s v="food trucks"/>
    <x v="2682"/>
    <d v="2014-11-22T05:59:00"/>
  </r>
  <r>
    <s v="id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s v="id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s v="id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s v="id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s v="id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s v="id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4T03:00:00"/>
  </r>
  <r>
    <s v="id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s v="id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3"/>
    <x v="7"/>
    <s v="food trucks"/>
    <x v="2690"/>
    <d v="2015-06-03T02:31:16"/>
  </r>
  <r>
    <s v="id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7:22:37"/>
  </r>
  <r>
    <s v="id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s v="id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"/>
    <x v="7"/>
    <s v="food trucks"/>
    <x v="2693"/>
    <d v="2014-08-13T03:19:26"/>
  </r>
  <r>
    <s v="id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s v="id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4T03:21:58"/>
  </r>
  <r>
    <s v="id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"/>
    <x v="7"/>
    <s v="food trucks"/>
    <x v="2696"/>
    <d v="2014-12-25T20:16:00"/>
  </r>
  <r>
    <s v="id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7"/>
    <x v="7"/>
    <s v="food trucks"/>
    <x v="2697"/>
    <d v="2015-08-02T22:00:00"/>
  </r>
  <r>
    <s v="id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21:33:28"/>
  </r>
  <r>
    <s v="id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s v="id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8"/>
    <x v="7"/>
    <s v="food trucks"/>
    <x v="2700"/>
    <d v="2014-09-18T20:59:32"/>
  </r>
  <r>
    <s v="id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"/>
    <x v="1"/>
    <s v="spaces"/>
    <x v="2701"/>
    <d v="2017-04-07T17:35:34"/>
  </r>
  <r>
    <s v="id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"/>
    <x v="1"/>
    <s v="spaces"/>
    <x v="2702"/>
    <d v="2017-04-05T18:14:37"/>
  </r>
  <r>
    <s v="id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"/>
    <x v="1"/>
    <s v="spaces"/>
    <x v="2703"/>
    <d v="2017-03-22T15:33:50"/>
  </r>
  <r>
    <s v="id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4"/>
    <x v="1"/>
    <s v="spaces"/>
    <x v="2704"/>
    <d v="2017-04-05T19:41:54"/>
  </r>
  <r>
    <s v="id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"/>
    <x v="1"/>
    <s v="spaces"/>
    <x v="2705"/>
    <d v="2017-03-24T20:59:18"/>
  </r>
  <r>
    <s v="id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"/>
    <x v="1"/>
    <s v="spaces"/>
    <x v="2706"/>
    <d v="2014-10-16T06:59:00"/>
  </r>
  <r>
    <s v="id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"/>
    <x v="1"/>
    <s v="spaces"/>
    <x v="2707"/>
    <d v="2013-05-27T06:59:00"/>
  </r>
  <r>
    <s v="id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"/>
    <x v="1"/>
    <s v="spaces"/>
    <x v="2708"/>
    <d v="2016-07-21T16:45:26"/>
  </r>
  <r>
    <s v="id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5"/>
    <x v="1"/>
    <s v="spaces"/>
    <x v="2709"/>
    <d v="2016-10-04T03:59:00"/>
  </r>
  <r>
    <s v="id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5"/>
    <x v="1"/>
    <s v="spaces"/>
    <x v="2710"/>
    <d v="2014-08-09T02:00:00"/>
  </r>
  <r>
    <s v="id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4"/>
    <x v="1"/>
    <s v="spaces"/>
    <x v="2711"/>
    <d v="2014-06-20T22:01:00"/>
  </r>
  <r>
    <s v="id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1"/>
    <x v="1"/>
    <s v="spaces"/>
    <x v="2712"/>
    <d v="2013-07-13T18:00:00"/>
  </r>
  <r>
    <s v="id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s v="id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"/>
    <x v="1"/>
    <s v="spaces"/>
    <x v="2714"/>
    <d v="2016-10-14T23:00:00"/>
  </r>
  <r>
    <s v="id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8"/>
    <x v="1"/>
    <s v="spaces"/>
    <x v="2715"/>
    <d v="2016-02-21T09:33:48"/>
  </r>
  <r>
    <s v="id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"/>
    <x v="1"/>
    <s v="spaces"/>
    <x v="2716"/>
    <d v="2015-10-08T07:59:53"/>
  </r>
  <r>
    <s v="id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"/>
    <x v="1"/>
    <s v="spaces"/>
    <x v="2717"/>
    <d v="2014-12-06T22:57:29"/>
  </r>
  <r>
    <s v="id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6"/>
    <x v="1"/>
    <s v="spaces"/>
    <x v="2718"/>
    <d v="2016-05-03T23:00:00"/>
  </r>
  <r>
    <s v="id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5"/>
    <x v="1"/>
    <s v="spaces"/>
    <x v="2719"/>
    <d v="2016-04-17T23:44:54"/>
  </r>
  <r>
    <s v="id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1"/>
    <x v="1"/>
    <s v="spaces"/>
    <x v="2720"/>
    <d v="2016-11-11T12:10:53"/>
  </r>
  <r>
    <s v="id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1"/>
    <x v="2"/>
    <s v="hardware"/>
    <x v="2721"/>
    <d v="2013-09-06T19:00:00"/>
  </r>
  <r>
    <s v="id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"/>
    <x v="2"/>
    <s v="hardware"/>
    <x v="2722"/>
    <d v="2017-01-29T20:34:13"/>
  </r>
  <r>
    <s v="id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"/>
    <x v="2"/>
    <s v="hardware"/>
    <x v="2723"/>
    <d v="2014-12-31T21:08:08"/>
  </r>
  <r>
    <s v="id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"/>
    <x v="2"/>
    <s v="hardware"/>
    <x v="2724"/>
    <d v="2015-08-15T07:50:59"/>
  </r>
  <r>
    <s v="id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2"/>
    <x v="2"/>
    <s v="hardware"/>
    <x v="2725"/>
    <d v="2017-03-01T17:52:15"/>
  </r>
  <r>
    <s v="id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2"/>
    <x v="2"/>
    <s v="hardware"/>
    <x v="2726"/>
    <d v="2016-04-22T13:55:11"/>
  </r>
  <r>
    <s v="id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70"/>
    <x v="2"/>
    <s v="hardware"/>
    <x v="2727"/>
    <d v="2015-08-07T16:14:23"/>
  </r>
  <r>
    <s v="id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"/>
    <x v="2"/>
    <s v="hardware"/>
    <x v="2728"/>
    <d v="2015-12-30T14:23:54"/>
  </r>
  <r>
    <s v="id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1"/>
    <x v="2"/>
    <s v="hardware"/>
    <x v="2729"/>
    <d v="2015-05-01T05:46:37"/>
  </r>
  <r>
    <s v="id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"/>
    <x v="2"/>
    <s v="hardware"/>
    <x v="2730"/>
    <d v="2013-04-22T12:59:35"/>
  </r>
  <r>
    <s v="id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6"/>
    <x v="2"/>
    <s v="hardware"/>
    <x v="2731"/>
    <d v="2014-10-18T04:00:00"/>
  </r>
  <r>
    <s v="id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"/>
    <x v="2"/>
    <s v="hardware"/>
    <x v="2732"/>
    <d v="2013-05-28T00:00:00"/>
  </r>
  <r>
    <s v="id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2"/>
    <x v="2"/>
    <s v="hardware"/>
    <x v="2733"/>
    <d v="2015-04-10T05:32:54"/>
  </r>
  <r>
    <s v="id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9"/>
    <x v="2"/>
    <s v="hardware"/>
    <x v="2734"/>
    <d v="2016-10-13T21:59:00"/>
  </r>
  <r>
    <s v="id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2"/>
    <x v="2"/>
    <s v="hardware"/>
    <x v="2735"/>
    <d v="2013-03-13T20:00:00"/>
  </r>
  <r>
    <s v="id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70"/>
    <x v="2"/>
    <s v="hardware"/>
    <x v="2736"/>
    <d v="2014-04-23T15:59:33"/>
  </r>
  <r>
    <s v="id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2"/>
    <x v="2"/>
    <s v="hardware"/>
    <x v="2737"/>
    <d v="2014-01-15T19:00:00"/>
  </r>
  <r>
    <s v="id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"/>
    <x v="2"/>
    <s v="hardware"/>
    <x v="2738"/>
    <d v="2016-11-06T03:26:44"/>
  </r>
  <r>
    <s v="id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"/>
    <x v="2"/>
    <s v="hardware"/>
    <x v="2739"/>
    <d v="2014-05-05T21:18:37"/>
  </r>
  <r>
    <s v="id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"/>
    <x v="2"/>
    <s v="hardware"/>
    <x v="2740"/>
    <d v="2015-03-11T23:45:52"/>
  </r>
  <r>
    <s v="id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20T02:07:00"/>
  </r>
  <r>
    <s v="id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1"/>
    <x v="3"/>
    <s v="children's books"/>
    <x v="2742"/>
    <d v="2012-05-15T17:16:27"/>
  </r>
  <r>
    <s v="id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s v="id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8"/>
    <x v="3"/>
    <s v="children's books"/>
    <x v="2744"/>
    <d v="2012-02-29T01:29:58"/>
  </r>
  <r>
    <s v="id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6"/>
    <x v="3"/>
    <s v="children's books"/>
    <x v="2745"/>
    <d v="2012-07-14T23:42:48"/>
  </r>
  <r>
    <s v="id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"/>
    <x v="3"/>
    <s v="children's books"/>
    <x v="2746"/>
    <d v="2014-08-29T18:45:11"/>
  </r>
  <r>
    <s v="id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s v="id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"/>
    <x v="3"/>
    <s v="children's books"/>
    <x v="2748"/>
    <d v="2016-09-02T17:03:22"/>
  </r>
  <r>
    <s v="id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s v="id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s v="id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s v="id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"/>
    <x v="3"/>
    <s v="children's books"/>
    <x v="2752"/>
    <d v="2011-12-18T18:21:44"/>
  </r>
  <r>
    <s v="id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8"/>
    <x v="3"/>
    <s v="children's books"/>
    <x v="2753"/>
    <d v="2012-08-26T21:37:03"/>
  </r>
  <r>
    <s v="id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s v="id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"/>
    <x v="3"/>
    <s v="children's books"/>
    <x v="2755"/>
    <d v="2015-04-08T18:58:47"/>
  </r>
  <r>
    <s v="id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2"/>
    <x v="3"/>
    <s v="children's books"/>
    <x v="2756"/>
    <d v="2014-01-11T21:36:41"/>
  </r>
  <r>
    <s v="id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s v="id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s v="id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3"/>
    <x v="3"/>
    <s v="children's books"/>
    <x v="2759"/>
    <d v="2016-07-16T08:47:46"/>
  </r>
  <r>
    <s v="id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s v="id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s v="id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s v="id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s v="id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"/>
    <x v="3"/>
    <s v="children's books"/>
    <x v="2764"/>
    <d v="2012-05-30T19:00:00"/>
  </r>
  <r>
    <s v="id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s v="id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s v="id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"/>
    <x v="3"/>
    <s v="children's books"/>
    <x v="2767"/>
    <d v="2015-08-16T23:00:50"/>
  </r>
  <r>
    <s v="id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"/>
    <x v="3"/>
    <s v="children's books"/>
    <x v="2768"/>
    <d v="2012-03-29T13:45:23"/>
  </r>
  <r>
    <s v="id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s v="id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"/>
    <x v="3"/>
    <s v="children's books"/>
    <x v="2770"/>
    <d v="2014-03-18T15:55:30"/>
  </r>
  <r>
    <s v="id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s v="id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s v="id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s v="id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4"/>
    <x v="3"/>
    <s v="children's books"/>
    <x v="2774"/>
    <d v="2013-03-08T03:02:08"/>
  </r>
  <r>
    <s v="id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s v="id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6"/>
    <x v="3"/>
    <s v="children's books"/>
    <x v="2776"/>
    <d v="2015-06-12T07:07:56"/>
  </r>
  <r>
    <s v="id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s v="id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4"/>
    <x v="3"/>
    <s v="children's books"/>
    <x v="2778"/>
    <d v="2014-08-25T23:28:26"/>
  </r>
  <r>
    <s v="id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s v="id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s v="id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s v="id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7"/>
    <x v="1"/>
    <s v="plays"/>
    <x v="2782"/>
    <d v="2015-02-17T04:59:00"/>
  </r>
  <r>
    <s v="id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9"/>
    <x v="1"/>
    <s v="plays"/>
    <x v="2783"/>
    <d v="2015-04-23T12:50:46"/>
  </r>
  <r>
    <s v="id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"/>
    <x v="1"/>
    <s v="plays"/>
    <x v="2784"/>
    <d v="2014-10-29T18:54:03"/>
  </r>
  <r>
    <s v="id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7"/>
    <x v="1"/>
    <s v="plays"/>
    <x v="2785"/>
    <d v="2016-08-05T21:00:00"/>
  </r>
  <r>
    <s v="id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40"/>
    <x v="1"/>
    <s v="plays"/>
    <x v="2786"/>
    <d v="2014-07-09T13:39:40"/>
  </r>
  <r>
    <s v="id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2"/>
    <x v="1"/>
    <s v="plays"/>
    <x v="2787"/>
    <d v="2014-07-18T04:45:52"/>
  </r>
  <r>
    <s v="id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3"/>
    <x v="1"/>
    <s v="plays"/>
    <x v="2788"/>
    <d v="2016-07-29T16:50:43"/>
  </r>
  <r>
    <s v="id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"/>
    <x v="1"/>
    <s v="plays"/>
    <x v="2789"/>
    <d v="2015-03-12T04:00:00"/>
  </r>
  <r>
    <s v="id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8"/>
    <x v="1"/>
    <s v="plays"/>
    <x v="2790"/>
    <d v="2015-02-11T22:31:43"/>
  </r>
  <r>
    <s v="id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"/>
    <x v="1"/>
    <s v="plays"/>
    <x v="2791"/>
    <d v="2016-09-09T04:00:00"/>
  </r>
  <r>
    <s v="id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90"/>
    <x v="1"/>
    <s v="plays"/>
    <x v="2792"/>
    <d v="2015-08-12T05:32:39"/>
  </r>
  <r>
    <s v="id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"/>
    <x v="1"/>
    <s v="plays"/>
    <x v="2793"/>
    <d v="2015-07-21T10:03:25"/>
  </r>
  <r>
    <s v="id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s v="id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7"/>
    <x v="1"/>
    <s v="plays"/>
    <x v="2795"/>
    <d v="2014-06-06T23:00:00"/>
  </r>
  <r>
    <s v="id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s v="id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"/>
    <x v="1"/>
    <s v="plays"/>
    <x v="2797"/>
    <d v="2014-07-08T22:34:00"/>
  </r>
  <r>
    <s v="id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"/>
    <x v="1"/>
    <s v="plays"/>
    <x v="2798"/>
    <d v="2015-07-31T16:00:00"/>
  </r>
  <r>
    <s v="id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5"/>
    <x v="1"/>
    <s v="plays"/>
    <x v="2799"/>
    <d v="2016-06-17T16:00:00"/>
  </r>
  <r>
    <s v="id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3"/>
    <x v="1"/>
    <s v="plays"/>
    <x v="2800"/>
    <d v="2015-01-04T13:16:06"/>
  </r>
  <r>
    <s v="id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"/>
    <x v="1"/>
    <s v="plays"/>
    <x v="2801"/>
    <d v="2014-10-10T11:00:00"/>
  </r>
  <r>
    <s v="id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4"/>
    <x v="1"/>
    <s v="plays"/>
    <x v="2802"/>
    <d v="2015-08-06T15:31:47"/>
  </r>
  <r>
    <s v="id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1"/>
    <x v="1"/>
    <s v="plays"/>
    <x v="2803"/>
    <d v="2015-07-16T00:00:00"/>
  </r>
  <r>
    <s v="id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s v="id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"/>
    <x v="1"/>
    <s v="plays"/>
    <x v="2805"/>
    <d v="2015-08-22T12:07:53"/>
  </r>
  <r>
    <s v="id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"/>
    <x v="1"/>
    <s v="plays"/>
    <x v="2806"/>
    <d v="2015-08-05T11:00:00"/>
  </r>
  <r>
    <s v="id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8"/>
    <x v="1"/>
    <s v="plays"/>
    <x v="2807"/>
    <d v="2015-06-29T20:57:18"/>
  </r>
  <r>
    <s v="id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"/>
    <x v="1"/>
    <s v="plays"/>
    <x v="2808"/>
    <d v="2015-08-22T20:18:55"/>
  </r>
  <r>
    <s v="id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2"/>
    <x v="1"/>
    <s v="plays"/>
    <x v="2809"/>
    <d v="2016-03-30T14:39:00"/>
  </r>
  <r>
    <s v="id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"/>
    <x v="1"/>
    <s v="plays"/>
    <x v="2810"/>
    <d v="2014-06-01T03:59:00"/>
  </r>
  <r>
    <s v="id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3"/>
    <x v="1"/>
    <s v="plays"/>
    <x v="2811"/>
    <d v="2015-02-23T11:55:03"/>
  </r>
  <r>
    <s v="id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"/>
    <x v="1"/>
    <s v="plays"/>
    <x v="2812"/>
    <d v="2015-04-06T04:00:00"/>
  </r>
  <r>
    <s v="id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"/>
    <x v="1"/>
    <s v="plays"/>
    <x v="2813"/>
    <d v="2016-12-14T17:49:21"/>
  </r>
  <r>
    <s v="id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"/>
    <x v="1"/>
    <s v="plays"/>
    <x v="2814"/>
    <d v="2015-05-09T09:35:15"/>
  </r>
  <r>
    <s v="id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"/>
    <x v="1"/>
    <s v="plays"/>
    <x v="2815"/>
    <d v="2016-08-07T18:38:29"/>
  </r>
  <r>
    <s v="id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"/>
    <x v="1"/>
    <s v="plays"/>
    <x v="2816"/>
    <d v="2015-08-02T16:00:00"/>
  </r>
  <r>
    <s v="id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4"/>
    <x v="1"/>
    <s v="plays"/>
    <x v="2817"/>
    <d v="2015-02-28T15:14:22"/>
  </r>
  <r>
    <s v="id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4"/>
    <x v="1"/>
    <s v="plays"/>
    <x v="2818"/>
    <d v="2015-09-23T14:21:26"/>
  </r>
  <r>
    <s v="id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"/>
    <x v="1"/>
    <s v="plays"/>
    <x v="2819"/>
    <d v="2015-06-14T12:36:49"/>
  </r>
  <r>
    <s v="id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"/>
    <x v="1"/>
    <s v="plays"/>
    <x v="2820"/>
    <d v="2016-02-26T00:00:00"/>
  </r>
  <r>
    <s v="id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9"/>
    <x v="1"/>
    <s v="plays"/>
    <x v="2821"/>
    <d v="2014-09-23T22:08:55"/>
  </r>
  <r>
    <s v="id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4"/>
    <x v="1"/>
    <s v="plays"/>
    <x v="2822"/>
    <d v="2015-03-27T15:24:52"/>
  </r>
  <r>
    <s v="id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9"/>
    <x v="1"/>
    <s v="plays"/>
    <x v="2823"/>
    <d v="2015-03-31T22:59:00"/>
  </r>
  <r>
    <s v="id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1"/>
    <x v="1"/>
    <s v="plays"/>
    <x v="2824"/>
    <d v="2015-06-13T01:43:00"/>
  </r>
  <r>
    <s v="id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1"/>
    <x v="1"/>
    <s v="plays"/>
    <x v="2825"/>
    <d v="2015-12-04T19:01:26"/>
  </r>
  <r>
    <s v="id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"/>
    <x v="1"/>
    <s v="plays"/>
    <x v="2826"/>
    <d v="2015-07-10T07:00:00"/>
  </r>
  <r>
    <s v="id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5"/>
    <x v="1"/>
    <s v="plays"/>
    <x v="2827"/>
    <d v="2016-06-03T16:30:00"/>
  </r>
  <r>
    <s v="id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"/>
    <x v="1"/>
    <s v="plays"/>
    <x v="2828"/>
    <d v="2015-10-02T23:00:00"/>
  </r>
  <r>
    <s v="id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"/>
    <x v="1"/>
    <s v="plays"/>
    <x v="2829"/>
    <d v="2016-06-02T10:25:18"/>
  </r>
  <r>
    <s v="id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3"/>
    <x v="1"/>
    <s v="plays"/>
    <x v="2830"/>
    <d v="2014-05-12T03:59:00"/>
  </r>
  <r>
    <s v="id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4"/>
    <x v="1"/>
    <s v="plays"/>
    <x v="2831"/>
    <d v="2015-07-16T19:47:50"/>
  </r>
  <r>
    <s v="id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"/>
    <x v="1"/>
    <s v="plays"/>
    <x v="2832"/>
    <d v="2014-11-23T22:00:00"/>
  </r>
  <r>
    <s v="id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4"/>
    <x v="1"/>
    <s v="plays"/>
    <x v="2833"/>
    <d v="2015-10-11T02:00:00"/>
  </r>
  <r>
    <s v="id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5"/>
    <x v="1"/>
    <s v="plays"/>
    <x v="2834"/>
    <d v="2015-01-30T23:02:10"/>
  </r>
  <r>
    <s v="id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"/>
    <x v="1"/>
    <s v="plays"/>
    <x v="2835"/>
    <d v="2015-12-05T00:00:00"/>
  </r>
  <r>
    <s v="id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"/>
    <x v="1"/>
    <s v="plays"/>
    <x v="2836"/>
    <d v="2017-02-18T04:59:00"/>
  </r>
  <r>
    <s v="id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"/>
    <x v="1"/>
    <s v="plays"/>
    <x v="2837"/>
    <d v="2015-12-09T22:48:04"/>
  </r>
  <r>
    <s v="id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5"/>
    <x v="1"/>
    <s v="plays"/>
    <x v="2838"/>
    <d v="2014-08-13T22:00:00"/>
  </r>
  <r>
    <s v="id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6"/>
    <x v="1"/>
    <s v="plays"/>
    <x v="2839"/>
    <d v="2014-08-25T04:59:00"/>
  </r>
  <r>
    <s v="id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20"/>
    <x v="1"/>
    <s v="plays"/>
    <x v="2840"/>
    <d v="2015-03-18T17:00:00"/>
  </r>
  <r>
    <s v="id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s v="id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s v="id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s v="id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s v="id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1"/>
    <x v="1"/>
    <s v="plays"/>
    <x v="2845"/>
    <d v="2015-06-08T00:23:53"/>
  </r>
  <r>
    <s v="id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s v="id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s v="id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5:34:19"/>
  </r>
  <r>
    <s v="id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s v="id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4"/>
    <x v="1"/>
    <s v="plays"/>
    <x v="2850"/>
    <d v="2014-09-06T00:10:11"/>
  </r>
  <r>
    <s v="id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s v="id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6"/>
    <x v="1"/>
    <s v="plays"/>
    <x v="2852"/>
    <d v="2014-06-21T01:05:03"/>
  </r>
  <r>
    <s v="id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s v="id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30"/>
    <x v="1"/>
    <s v="plays"/>
    <x v="2854"/>
    <d v="2015-05-07T17:11:59"/>
  </r>
  <r>
    <s v="id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s v="id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"/>
    <x v="1"/>
    <s v="plays"/>
    <x v="2856"/>
    <d v="2015-08-08T21:34:00"/>
  </r>
  <r>
    <s v="id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s v="id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s v="id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s v="id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30"/>
    <x v="1"/>
    <s v="plays"/>
    <x v="2860"/>
    <d v="2016-06-19T19:12:56"/>
  </r>
  <r>
    <s v="id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7"/>
    <x v="1"/>
    <s v="plays"/>
    <x v="2861"/>
    <d v="2015-09-24T14:10:48"/>
  </r>
  <r>
    <s v="id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8:57:09"/>
  </r>
  <r>
    <s v="id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s v="id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"/>
    <x v="1"/>
    <s v="plays"/>
    <x v="2864"/>
    <d v="2015-07-17T13:18:00"/>
  </r>
  <r>
    <s v="id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s v="id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3"/>
    <x v="1"/>
    <s v="plays"/>
    <x v="2866"/>
    <d v="2016-10-14T22:00:00"/>
  </r>
  <r>
    <s v="id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"/>
    <x v="1"/>
    <s v="plays"/>
    <x v="2867"/>
    <d v="2016-07-04T04:00:00"/>
  </r>
  <r>
    <s v="id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"/>
    <x v="1"/>
    <s v="plays"/>
    <x v="2868"/>
    <d v="2016-10-05T19:50:54"/>
  </r>
  <r>
    <s v="id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"/>
    <x v="1"/>
    <s v="plays"/>
    <x v="2869"/>
    <d v="2016-07-19T14:14:41"/>
  </r>
  <r>
    <s v="id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"/>
    <x v="1"/>
    <s v="plays"/>
    <x v="2870"/>
    <d v="2014-05-17T04:32:45"/>
  </r>
  <r>
    <s v="id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6"/>
    <x v="1"/>
    <s v="plays"/>
    <x v="2871"/>
    <d v="2014-12-21T17:43:33"/>
  </r>
  <r>
    <s v="id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s v="id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"/>
    <x v="1"/>
    <s v="plays"/>
    <x v="2873"/>
    <d v="2015-01-28T19:37:11"/>
  </r>
  <r>
    <s v="id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"/>
    <x v="1"/>
    <s v="plays"/>
    <x v="2874"/>
    <d v="2017-01-17T20:16:26"/>
  </r>
  <r>
    <s v="id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5T03:04:53"/>
  </r>
  <r>
    <s v="id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s v="id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"/>
    <x v="1"/>
    <s v="plays"/>
    <x v="2877"/>
    <d v="2016-11-30T17:00:00"/>
  </r>
  <r>
    <s v="id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6"/>
    <x v="1"/>
    <s v="plays"/>
    <x v="2878"/>
    <d v="2015-07-03T14:46:35"/>
  </r>
  <r>
    <s v="id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s v="id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7"/>
    <x v="1"/>
    <s v="plays"/>
    <x v="2880"/>
    <d v="2015-08-20T17:05:00"/>
  </r>
  <r>
    <s v="id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s v="id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s v="id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2"/>
    <x v="1"/>
    <s v="plays"/>
    <x v="2883"/>
    <d v="2016-02-06T04:59:00"/>
  </r>
  <r>
    <s v="id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7:27:15"/>
  </r>
  <r>
    <s v="id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s v="id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s v="id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s v="id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s v="id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2"/>
    <x v="1"/>
    <s v="plays"/>
    <x v="2889"/>
    <d v="2014-08-29T20:43:05"/>
  </r>
  <r>
    <s v="id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s v="id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"/>
    <x v="1"/>
    <s v="plays"/>
    <x v="2891"/>
    <d v="2016-04-15T20:12:08"/>
  </r>
  <r>
    <s v="id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"/>
    <x v="1"/>
    <s v="plays"/>
    <x v="2892"/>
    <d v="2014-08-25T21:00:00"/>
  </r>
  <r>
    <s v="id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3"/>
    <x v="1"/>
    <s v="plays"/>
    <x v="2893"/>
    <d v="2015-01-09T02:00:00"/>
  </r>
  <r>
    <s v="id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s v="id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6"/>
    <x v="1"/>
    <s v="plays"/>
    <x v="2895"/>
    <d v="2014-06-22T21:00:00"/>
  </r>
  <r>
    <s v="id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"/>
    <x v="1"/>
    <s v="plays"/>
    <x v="2896"/>
    <d v="2016-12-12T06:00:00"/>
  </r>
  <r>
    <s v="id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"/>
    <x v="1"/>
    <s v="plays"/>
    <x v="2897"/>
    <d v="2015-10-11T15:29:05"/>
  </r>
  <r>
    <s v="id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"/>
    <x v="1"/>
    <s v="plays"/>
    <x v="2898"/>
    <d v="2015-10-31T15:57:33"/>
  </r>
  <r>
    <s v="id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s v="id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"/>
    <x v="1"/>
    <s v="plays"/>
    <x v="2900"/>
    <d v="2014-08-09T05:37:12"/>
  </r>
  <r>
    <s v="id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s v="id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s v="id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10"/>
    <x v="1"/>
    <s v="plays"/>
    <x v="2903"/>
    <d v="2015-09-09T04:00:18"/>
  </r>
  <r>
    <s v="id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9"/>
    <x v="1"/>
    <s v="plays"/>
    <x v="2904"/>
    <d v="2014-11-09T12:00:00"/>
  </r>
  <r>
    <s v="id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7"/>
    <x v="1"/>
    <s v="plays"/>
    <x v="2905"/>
    <d v="2016-09-07T01:21:53"/>
  </r>
  <r>
    <s v="id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1"/>
    <x v="1"/>
    <s v="plays"/>
    <x v="2906"/>
    <d v="2015-08-01T01:00:00"/>
  </r>
  <r>
    <s v="id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s v="id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3"/>
    <x v="1"/>
    <s v="plays"/>
    <x v="2908"/>
    <d v="2016-06-08T17:33:39"/>
  </r>
  <r>
    <s v="id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s v="id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s v="id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7"/>
    <x v="1"/>
    <s v="plays"/>
    <x v="2911"/>
    <d v="2015-06-27T18:27:06"/>
  </r>
  <r>
    <s v="id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"/>
    <x v="1"/>
    <s v="plays"/>
    <x v="2912"/>
    <d v="2016-01-15T03:09:34"/>
  </r>
  <r>
    <s v="id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s v="id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s v="id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4"/>
    <x v="1"/>
    <s v="plays"/>
    <x v="2915"/>
    <d v="2016-03-16T08:33:10"/>
  </r>
  <r>
    <s v="id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1"/>
    <x v="1"/>
    <s v="plays"/>
    <x v="2916"/>
    <d v="2014-05-19T11:26:29"/>
  </r>
  <r>
    <s v="id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9"/>
    <x v="1"/>
    <s v="plays"/>
    <x v="2917"/>
    <d v="2015-09-16T05:37:27"/>
  </r>
  <r>
    <s v="id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"/>
    <x v="1"/>
    <s v="plays"/>
    <x v="2918"/>
    <d v="2015-10-29T15:06:47"/>
  </r>
  <r>
    <s v="id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9"/>
    <x v="1"/>
    <s v="plays"/>
    <x v="2919"/>
    <d v="2014-08-05T14:52:09"/>
  </r>
  <r>
    <s v="id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2"/>
    <x v="1"/>
    <s v="plays"/>
    <x v="2920"/>
    <d v="2015-03-25T18:01:10"/>
  </r>
  <r>
    <s v="id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s v="id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"/>
    <x v="1"/>
    <s v="musical"/>
    <x v="2922"/>
    <d v="2015-05-18T20:58:47"/>
  </r>
  <r>
    <s v="id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s v="id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6"/>
    <x v="1"/>
    <s v="musical"/>
    <x v="2924"/>
    <d v="2015-05-09T03:59:00"/>
  </r>
  <r>
    <s v="id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2"/>
    <x v="1"/>
    <s v="musical"/>
    <x v="2925"/>
    <d v="2014-09-11T14:01:08"/>
  </r>
  <r>
    <s v="id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s v="id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"/>
    <x v="1"/>
    <s v="musical"/>
    <x v="2927"/>
    <d v="2014-07-15T05:00:00"/>
  </r>
  <r>
    <s v="id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2"/>
    <x v="1"/>
    <s v="musical"/>
    <x v="2928"/>
    <d v="2016-03-04T23:57:26"/>
  </r>
  <r>
    <s v="id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"/>
    <x v="1"/>
    <s v="musical"/>
    <x v="2929"/>
    <d v="2014-05-25T13:32:38"/>
  </r>
  <r>
    <s v="id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3"/>
    <x v="1"/>
    <s v="musical"/>
    <x v="2930"/>
    <d v="2015-05-07T14:01:04"/>
  </r>
  <r>
    <s v="id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"/>
    <x v="1"/>
    <s v="musical"/>
    <x v="2931"/>
    <d v="2014-09-15T06:08:00"/>
  </r>
  <r>
    <s v="id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6"/>
    <x v="1"/>
    <s v="musical"/>
    <x v="2932"/>
    <d v="2015-02-21T11:00:00"/>
  </r>
  <r>
    <s v="id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8"/>
    <x v="1"/>
    <s v="musical"/>
    <x v="2933"/>
    <d v="2016-06-04T22:57:33"/>
  </r>
  <r>
    <s v="id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3"/>
    <x v="1"/>
    <s v="musical"/>
    <x v="2934"/>
    <d v="2014-06-15T15:16:04"/>
  </r>
  <r>
    <s v="id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1"/>
    <x v="1"/>
    <s v="musical"/>
    <x v="2935"/>
    <d v="2016-08-29T17:00:00"/>
  </r>
  <r>
    <s v="id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8"/>
    <x v="1"/>
    <s v="musical"/>
    <x v="2936"/>
    <d v="2014-10-13T04:59:00"/>
  </r>
  <r>
    <s v="id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"/>
    <x v="1"/>
    <s v="musical"/>
    <x v="2937"/>
    <d v="2014-07-13T10:58:33"/>
  </r>
  <r>
    <s v="id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7"/>
    <x v="1"/>
    <s v="musical"/>
    <x v="2938"/>
    <d v="2015-01-30T16:53:34"/>
  </r>
  <r>
    <s v="id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"/>
    <x v="1"/>
    <s v="musical"/>
    <x v="2939"/>
    <d v="2014-08-28T01:00:00"/>
  </r>
  <r>
    <s v="id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"/>
    <x v="1"/>
    <s v="musical"/>
    <x v="2940"/>
    <d v="2015-01-18T18:33:38"/>
  </r>
  <r>
    <s v="id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s v="id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"/>
    <x v="1"/>
    <s v="spaces"/>
    <x v="2942"/>
    <d v="2015-12-16T20:18:00"/>
  </r>
  <r>
    <s v="id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s v="id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s v="id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s v="id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s v="id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"/>
    <x v="1"/>
    <s v="spaces"/>
    <x v="2947"/>
    <d v="2016-11-24T17:11:00"/>
  </r>
  <r>
    <s v="id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5:34:53"/>
  </r>
  <r>
    <s v="id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3"/>
    <x v="1"/>
    <s v="spaces"/>
    <x v="2949"/>
    <d v="2015-11-19T20:45:17"/>
  </r>
  <r>
    <s v="id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s v="id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9"/>
    <x v="1"/>
    <s v="spaces"/>
    <x v="2951"/>
    <d v="2014-10-05T19:16:13"/>
  </r>
  <r>
    <s v="id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1"/>
    <x v="1"/>
    <s v="spaces"/>
    <x v="2952"/>
    <d v="2016-10-17T04:00:00"/>
  </r>
  <r>
    <s v="id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9:00:21"/>
  </r>
  <r>
    <s v="id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s v="id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s v="id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"/>
    <x v="1"/>
    <s v="spaces"/>
    <x v="2956"/>
    <d v="2016-05-04T23:00:50"/>
  </r>
  <r>
    <s v="id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"/>
    <x v="1"/>
    <s v="spaces"/>
    <x v="2957"/>
    <d v="2015-03-27T23:16:12"/>
  </r>
  <r>
    <s v="id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s v="id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s v="id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s v="id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1"/>
    <x v="1"/>
    <s v="plays"/>
    <x v="2961"/>
    <d v="2015-03-26T04:00:00"/>
  </r>
  <r>
    <s v="id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1"/>
    <x v="1"/>
    <s v="plays"/>
    <x v="2962"/>
    <d v="2015-03-01T06:59:00"/>
  </r>
  <r>
    <s v="id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"/>
    <x v="1"/>
    <s v="plays"/>
    <x v="2963"/>
    <d v="2015-07-02T11:17:04"/>
  </r>
  <r>
    <s v="id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6"/>
    <x v="1"/>
    <s v="plays"/>
    <x v="2964"/>
    <d v="2014-08-06T21:32:00"/>
  </r>
  <r>
    <s v="id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2"/>
    <x v="1"/>
    <s v="plays"/>
    <x v="2965"/>
    <d v="2015-07-07T17:30:33"/>
  </r>
  <r>
    <s v="id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9"/>
    <x v="1"/>
    <s v="plays"/>
    <x v="2966"/>
    <d v="2015-09-16T17:43:32"/>
  </r>
  <r>
    <s v="id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"/>
    <x v="1"/>
    <s v="plays"/>
    <x v="2967"/>
    <d v="2015-03-09T03:44:52"/>
  </r>
  <r>
    <s v="id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9"/>
    <x v="1"/>
    <s v="plays"/>
    <x v="2968"/>
    <d v="2016-08-17T03:59:00"/>
  </r>
  <r>
    <s v="id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6"/>
    <x v="1"/>
    <s v="plays"/>
    <x v="2969"/>
    <d v="2015-05-03T22:51:00"/>
  </r>
  <r>
    <s v="id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70"/>
    <x v="1"/>
    <s v="plays"/>
    <x v="2970"/>
    <d v="2014-07-18T16:04:11"/>
  </r>
  <r>
    <s v="id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5"/>
    <x v="1"/>
    <s v="plays"/>
    <x v="2971"/>
    <d v="2014-08-31T15:47:58"/>
  </r>
  <r>
    <s v="id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4"/>
    <x v="1"/>
    <s v="plays"/>
    <x v="2972"/>
    <d v="2016-12-05T01:00:00"/>
  </r>
  <r>
    <s v="id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5"/>
    <x v="1"/>
    <s v="plays"/>
    <x v="2973"/>
    <d v="2016-01-01T04:00:00"/>
  </r>
  <r>
    <s v="id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9"/>
    <x v="1"/>
    <s v="plays"/>
    <x v="2974"/>
    <d v="2014-09-26T01:35:00"/>
  </r>
  <r>
    <s v="id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1"/>
    <x v="1"/>
    <s v="plays"/>
    <x v="2975"/>
    <d v="2014-11-27T03:00:00"/>
  </r>
  <r>
    <s v="id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9"/>
    <x v="1"/>
    <s v="plays"/>
    <x v="2976"/>
    <d v="2016-03-13T12:00:00"/>
  </r>
  <r>
    <s v="id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4"/>
    <x v="1"/>
    <s v="plays"/>
    <x v="2977"/>
    <d v="2015-03-23T02:14:00"/>
  </r>
  <r>
    <s v="id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1"/>
    <x v="1"/>
    <s v="plays"/>
    <x v="2978"/>
    <d v="2014-10-20T05:59:00"/>
  </r>
  <r>
    <s v="id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"/>
    <x v="1"/>
    <s v="plays"/>
    <x v="2979"/>
    <d v="2015-01-06T06:00:00"/>
  </r>
  <r>
    <s v="id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"/>
    <x v="1"/>
    <s v="plays"/>
    <x v="2980"/>
    <d v="2015-08-24T02:00:00"/>
  </r>
  <r>
    <s v="id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"/>
    <x v="1"/>
    <s v="spaces"/>
    <x v="2981"/>
    <d v="2015-09-23T13:25:56"/>
  </r>
  <r>
    <s v="id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"/>
    <x v="1"/>
    <s v="spaces"/>
    <x v="2982"/>
    <d v="2016-02-11T16:29:03"/>
  </r>
  <r>
    <s v="id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"/>
    <x v="1"/>
    <s v="spaces"/>
    <x v="2983"/>
    <d v="2014-11-11T16:10:36"/>
  </r>
  <r>
    <s v="id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"/>
    <x v="1"/>
    <s v="spaces"/>
    <x v="2984"/>
    <d v="2016-08-24T06:41:21"/>
  </r>
  <r>
    <s v="id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10"/>
    <x v="1"/>
    <s v="spaces"/>
    <x v="2985"/>
    <d v="2016-10-31T04:00:00"/>
  </r>
  <r>
    <s v="id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"/>
    <x v="1"/>
    <s v="spaces"/>
    <x v="2986"/>
    <d v="2016-05-01T11:00:06"/>
  </r>
  <r>
    <s v="id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"/>
    <x v="1"/>
    <s v="spaces"/>
    <x v="2987"/>
    <d v="2016-10-13T00:00:00"/>
  </r>
  <r>
    <s v="id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6"/>
    <x v="1"/>
    <s v="spaces"/>
    <x v="2988"/>
    <d v="2016-06-20T08:41:21"/>
  </r>
  <r>
    <s v="id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s v="id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"/>
    <x v="1"/>
    <s v="spaces"/>
    <x v="2990"/>
    <d v="2016-01-07T13:47:00"/>
  </r>
  <r>
    <s v="id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"/>
    <x v="1"/>
    <s v="spaces"/>
    <x v="2991"/>
    <d v="2017-01-27T20:05:30"/>
  </r>
  <r>
    <s v="id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9"/>
    <x v="1"/>
    <s v="spaces"/>
    <x v="2992"/>
    <d v="2016-10-09T18:25:10"/>
  </r>
  <r>
    <s v="id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6"/>
    <x v="1"/>
    <s v="spaces"/>
    <x v="2993"/>
    <d v="2016-02-20T20:07:47"/>
  </r>
  <r>
    <s v="id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"/>
    <x v="1"/>
    <s v="spaces"/>
    <x v="2994"/>
    <d v="2014-10-03T11:29:32"/>
  </r>
  <r>
    <s v="id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"/>
    <x v="1"/>
    <s v="spaces"/>
    <x v="2995"/>
    <d v="2017-01-19T15:57:51"/>
  </r>
  <r>
    <s v="id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4"/>
    <x v="1"/>
    <s v="spaces"/>
    <x v="2996"/>
    <d v="2015-05-26T21:54:00"/>
  </r>
  <r>
    <s v="id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"/>
    <x v="1"/>
    <s v="spaces"/>
    <x v="2997"/>
    <d v="2017-02-27T04:59:00"/>
  </r>
  <r>
    <s v="id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9"/>
    <x v="1"/>
    <s v="spaces"/>
    <x v="2998"/>
    <d v="2014-06-16T04:25:00"/>
  </r>
  <r>
    <s v="id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"/>
    <x v="1"/>
    <s v="spaces"/>
    <x v="2999"/>
    <d v="2017-03-01T02:00:00"/>
  </r>
  <r>
    <s v="id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3"/>
    <x v="1"/>
    <s v="spaces"/>
    <x v="3000"/>
    <d v="2017-01-31T18:00:00"/>
  </r>
  <r>
    <s v="id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"/>
    <x v="1"/>
    <s v="spaces"/>
    <x v="3001"/>
    <d v="2016-07-13T21:29:42"/>
  </r>
  <r>
    <s v="id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"/>
    <x v="1"/>
    <s v="spaces"/>
    <x v="3002"/>
    <d v="2012-12-26T20:04:12"/>
  </r>
  <r>
    <s v="id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9"/>
    <x v="1"/>
    <s v="spaces"/>
    <x v="3003"/>
    <d v="2016-03-01T05:59:00"/>
  </r>
  <r>
    <s v="id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3"/>
    <x v="1"/>
    <s v="spaces"/>
    <x v="3004"/>
    <d v="2014-11-15T22:08:44"/>
  </r>
  <r>
    <s v="id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"/>
    <x v="1"/>
    <s v="spaces"/>
    <x v="3005"/>
    <d v="2014-10-06T16:11:45"/>
  </r>
  <r>
    <s v="id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9"/>
    <x v="1"/>
    <s v="spaces"/>
    <x v="3006"/>
    <d v="2014-12-14T18:09:51"/>
  </r>
  <r>
    <s v="id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s v="id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7"/>
    <x v="1"/>
    <s v="spaces"/>
    <x v="3008"/>
    <d v="2016-01-21T05:05:19"/>
  </r>
  <r>
    <s v="id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4"/>
    <x v="1"/>
    <s v="spaces"/>
    <x v="3009"/>
    <d v="2014-11-26T14:40:40"/>
  </r>
  <r>
    <s v="id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s v="id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5"/>
    <x v="1"/>
    <s v="spaces"/>
    <x v="3011"/>
    <d v="2015-12-23T22:59:00"/>
  </r>
  <r>
    <s v="id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"/>
    <x v="1"/>
    <s v="spaces"/>
    <x v="3012"/>
    <d v="2015-02-10T16:52:10"/>
  </r>
  <r>
    <s v="id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7"/>
    <x v="1"/>
    <s v="spaces"/>
    <x v="3013"/>
    <d v="2015-06-21T20:04:09"/>
  </r>
  <r>
    <s v="id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1"/>
    <x v="1"/>
    <s v="spaces"/>
    <x v="3014"/>
    <d v="2014-11-05T05:00:00"/>
  </r>
  <r>
    <s v="id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8"/>
    <x v="1"/>
    <s v="spaces"/>
    <x v="3015"/>
    <d v="2014-06-11T04:00:00"/>
  </r>
  <r>
    <s v="id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"/>
    <x v="1"/>
    <s v="spaces"/>
    <x v="3016"/>
    <d v="2014-07-18T13:09:12"/>
  </r>
  <r>
    <s v="id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"/>
    <x v="1"/>
    <s v="spaces"/>
    <x v="3017"/>
    <d v="2014-08-20T20:24:03"/>
  </r>
  <r>
    <s v="id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"/>
    <x v="1"/>
    <s v="spaces"/>
    <x v="3018"/>
    <d v="2015-07-20T22:00:00"/>
  </r>
  <r>
    <s v="id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"/>
    <x v="1"/>
    <s v="spaces"/>
    <x v="3019"/>
    <d v="2014-05-27T03:00:00"/>
  </r>
  <r>
    <s v="id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5"/>
    <x v="1"/>
    <s v="spaces"/>
    <x v="3020"/>
    <d v="2015-08-14T20:18:53"/>
  </r>
  <r>
    <s v="id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1"/>
    <x v="1"/>
    <s v="spaces"/>
    <x v="3021"/>
    <d v="2016-11-22T05:59:00"/>
  </r>
  <r>
    <s v="id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3"/>
    <x v="1"/>
    <s v="spaces"/>
    <x v="3022"/>
    <d v="2016-08-27T22:53:29"/>
  </r>
  <r>
    <s v="id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"/>
    <x v="1"/>
    <s v="spaces"/>
    <x v="3023"/>
    <d v="2015-06-11T16:13:06"/>
  </r>
  <r>
    <s v="id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8"/>
    <x v="1"/>
    <s v="spaces"/>
    <x v="3024"/>
    <d v="2012-10-06T23:51:15"/>
  </r>
  <r>
    <s v="id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"/>
    <x v="1"/>
    <s v="spaces"/>
    <x v="3025"/>
    <d v="2014-05-30T16:00:00"/>
  </r>
  <r>
    <s v="id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2"/>
    <x v="1"/>
    <s v="spaces"/>
    <x v="3026"/>
    <d v="2017-03-03T11:01:32"/>
  </r>
  <r>
    <s v="id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"/>
    <x v="1"/>
    <s v="spaces"/>
    <x v="3027"/>
    <d v="2015-03-20T15:54:11"/>
  </r>
  <r>
    <s v="id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5"/>
    <x v="1"/>
    <s v="spaces"/>
    <x v="3028"/>
    <d v="2016-08-15T06:20:25"/>
  </r>
  <r>
    <s v="id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5"/>
    <x v="1"/>
    <s v="spaces"/>
    <x v="3029"/>
    <d v="2014-11-18T04:35:00"/>
  </r>
  <r>
    <s v="id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6"/>
    <x v="1"/>
    <s v="spaces"/>
    <x v="3030"/>
    <d v="2015-09-16T17:56:11"/>
  </r>
  <r>
    <s v="id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2"/>
    <x v="1"/>
    <s v="spaces"/>
    <x v="3031"/>
    <d v="2016-10-14T21:10:47"/>
  </r>
  <r>
    <s v="id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1"/>
    <x v="1"/>
    <s v="spaces"/>
    <x v="3032"/>
    <d v="2015-09-11T01:04:19"/>
  </r>
  <r>
    <s v="id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"/>
    <x v="1"/>
    <s v="spaces"/>
    <x v="3033"/>
    <d v="2016-08-18T02:38:45"/>
  </r>
  <r>
    <s v="id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"/>
    <x v="1"/>
    <s v="spaces"/>
    <x v="3034"/>
    <d v="2016-11-01T03:59:00"/>
  </r>
  <r>
    <s v="id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9"/>
    <x v="1"/>
    <s v="spaces"/>
    <x v="3035"/>
    <d v="2013-05-04T13:26:49"/>
  </r>
  <r>
    <s v="id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"/>
    <x v="1"/>
    <s v="spaces"/>
    <x v="3036"/>
    <d v="2013-08-16T11:59:00"/>
  </r>
  <r>
    <s v="id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"/>
    <x v="1"/>
    <s v="spaces"/>
    <x v="3037"/>
    <d v="2010-10-02T04:59:00"/>
  </r>
  <r>
    <s v="id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"/>
    <x v="1"/>
    <s v="spaces"/>
    <x v="3038"/>
    <d v="2016-03-04T06:03:17"/>
  </r>
  <r>
    <s v="id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"/>
    <x v="1"/>
    <s v="spaces"/>
    <x v="3039"/>
    <d v="2013-12-29T07:59:00"/>
  </r>
  <r>
    <s v="id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7"/>
    <x v="1"/>
    <s v="spaces"/>
    <x v="3040"/>
    <d v="2015-06-26T23:00:00"/>
  </r>
  <r>
    <s v="id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7"/>
    <x v="1"/>
    <s v="spaces"/>
    <x v="3041"/>
    <d v="2016-01-20T20:50:48"/>
  </r>
  <r>
    <s v="id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2"/>
    <x v="1"/>
    <s v="spaces"/>
    <x v="3042"/>
    <d v="2015-10-06T16:30:47"/>
  </r>
  <r>
    <s v="id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9"/>
    <x v="1"/>
    <s v="spaces"/>
    <x v="3043"/>
    <d v="2015-04-16T02:50:00"/>
  </r>
  <r>
    <s v="id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"/>
    <x v="1"/>
    <s v="spaces"/>
    <x v="3044"/>
    <d v="2016-02-02T17:26:38"/>
  </r>
  <r>
    <s v="id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3"/>
    <x v="1"/>
    <s v="spaces"/>
    <x v="3045"/>
    <d v="2014-08-22T03:44:15"/>
  </r>
  <r>
    <s v="id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60"/>
    <x v="1"/>
    <s v="spaces"/>
    <x v="3046"/>
    <d v="2014-09-10T04:52:00"/>
  </r>
  <r>
    <s v="id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"/>
    <x v="1"/>
    <s v="spaces"/>
    <x v="3047"/>
    <d v="2016-04-27T13:16:00"/>
  </r>
  <r>
    <s v="id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"/>
    <x v="1"/>
    <s v="spaces"/>
    <x v="3048"/>
    <d v="2014-12-31T21:22:00"/>
  </r>
  <r>
    <s v="id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"/>
    <x v="1"/>
    <s v="spaces"/>
    <x v="3049"/>
    <d v="2015-06-14T00:20:55"/>
  </r>
  <r>
    <s v="id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1"/>
    <x v="1"/>
    <s v="spaces"/>
    <x v="3050"/>
    <d v="2016-05-05T04:02:40"/>
  </r>
  <r>
    <s v="id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4"/>
    <x v="1"/>
    <s v="spaces"/>
    <x v="3051"/>
    <d v="2017-02-08T09:59:05"/>
  </r>
  <r>
    <s v="id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5:59:00"/>
  </r>
  <r>
    <s v="id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2T03:59:00"/>
  </r>
  <r>
    <s v="id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s v="id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s v="id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s v="id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s v="id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s v="id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s v="id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6:35:34"/>
  </r>
  <r>
    <s v="id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s v="id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100"/>
    <x v="1"/>
    <s v="spaces"/>
    <x v="3062"/>
    <d v="2015-09-30T18:00:00"/>
  </r>
  <r>
    <s v="id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6"/>
    <x v="1"/>
    <s v="spaces"/>
    <x v="3063"/>
    <d v="2016-10-22T22:08:58"/>
  </r>
  <r>
    <s v="id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8"/>
    <x v="1"/>
    <s v="spaces"/>
    <x v="3064"/>
    <d v="2015-11-22T06:59:00"/>
  </r>
  <r>
    <s v="id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s v="id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7"/>
    <x v="1"/>
    <s v="spaces"/>
    <x v="3066"/>
    <d v="2016-07-10T05:28:57"/>
  </r>
  <r>
    <s v="id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s v="id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6:35:52"/>
  </r>
  <r>
    <s v="id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"/>
    <x v="1"/>
    <s v="spaces"/>
    <x v="3069"/>
    <d v="2014-12-14T20:00:34"/>
  </r>
  <r>
    <s v="id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1"/>
    <x v="1"/>
    <s v="spaces"/>
    <x v="3070"/>
    <d v="2016-12-07T17:36:09"/>
  </r>
  <r>
    <s v="id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"/>
    <x v="1"/>
    <s v="spaces"/>
    <x v="3071"/>
    <d v="2015-04-21T05:59:00"/>
  </r>
  <r>
    <s v="id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s v="id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9:19:00"/>
  </r>
  <r>
    <s v="id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13:42:39"/>
  </r>
  <r>
    <s v="id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5"/>
    <x v="1"/>
    <s v="spaces"/>
    <x v="3075"/>
    <d v="2016-08-19T02:27:20"/>
  </r>
  <r>
    <s v="id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"/>
    <x v="1"/>
    <s v="spaces"/>
    <x v="3076"/>
    <d v="2015-10-09T15:38:43"/>
  </r>
  <r>
    <s v="id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22:57:58"/>
  </r>
  <r>
    <s v="id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6T03:19:55"/>
  </r>
  <r>
    <s v="id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6"/>
    <x v="1"/>
    <s v="spaces"/>
    <x v="3079"/>
    <d v="2015-03-22T16:07:15"/>
  </r>
  <r>
    <s v="id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7T01:40:44"/>
  </r>
  <r>
    <s v="id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20T04:21:31"/>
  </r>
  <r>
    <s v="id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s v="id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5:00:00"/>
  </r>
  <r>
    <s v="id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"/>
    <x v="1"/>
    <s v="spaces"/>
    <x v="3084"/>
    <d v="2015-05-05T18:48:00"/>
  </r>
  <r>
    <s v="id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8"/>
    <x v="1"/>
    <s v="spaces"/>
    <x v="3085"/>
    <d v="2015-09-29T21:12:39"/>
  </r>
  <r>
    <s v="id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6:05:59"/>
  </r>
  <r>
    <s v="id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3"/>
    <x v="1"/>
    <s v="spaces"/>
    <x v="3087"/>
    <d v="2016-12-21T04:36:30"/>
  </r>
  <r>
    <s v="id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s v="id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"/>
    <x v="1"/>
    <s v="spaces"/>
    <x v="3089"/>
    <d v="2016-07-09T01:59:00"/>
  </r>
  <r>
    <s v="id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"/>
    <x v="1"/>
    <s v="spaces"/>
    <x v="3090"/>
    <d v="2015-05-01T18:39:05"/>
  </r>
  <r>
    <s v="id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"/>
    <x v="1"/>
    <s v="spaces"/>
    <x v="3091"/>
    <d v="2016-08-14T22:45:43"/>
  </r>
  <r>
    <s v="id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"/>
    <x v="1"/>
    <s v="spaces"/>
    <x v="3092"/>
    <d v="2015-10-15T22:00:00"/>
  </r>
  <r>
    <s v="id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4"/>
    <x v="1"/>
    <s v="spaces"/>
    <x v="3093"/>
    <d v="2014-06-01T03:59:00"/>
  </r>
  <r>
    <s v="id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s v="id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s v="id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7"/>
    <x v="1"/>
    <s v="spaces"/>
    <x v="3096"/>
    <d v="2015-05-20T19:48:46"/>
  </r>
  <r>
    <s v="id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1"/>
    <x v="1"/>
    <s v="spaces"/>
    <x v="3097"/>
    <d v="2016-10-07T14:00:00"/>
  </r>
  <r>
    <s v="id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"/>
    <x v="1"/>
    <s v="spaces"/>
    <x v="3098"/>
    <d v="2016-02-08T00:17:00"/>
  </r>
  <r>
    <s v="id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6"/>
    <x v="1"/>
    <s v="spaces"/>
    <x v="3099"/>
    <d v="2016-02-12T04:33:11"/>
  </r>
  <r>
    <s v="id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1"/>
    <x v="1"/>
    <s v="spaces"/>
    <x v="3100"/>
    <d v="2014-10-20T14:56:15"/>
  </r>
  <r>
    <s v="id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s v="id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70"/>
    <x v="1"/>
    <s v="spaces"/>
    <x v="3102"/>
    <d v="2016-08-23T08:10:18"/>
  </r>
  <r>
    <s v="id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2T03:45:06"/>
  </r>
  <r>
    <s v="id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s v="id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80"/>
    <x v="1"/>
    <s v="spaces"/>
    <x v="3105"/>
    <d v="2014-10-19T05:00:00"/>
  </r>
  <r>
    <s v="id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"/>
    <x v="1"/>
    <s v="spaces"/>
    <x v="3106"/>
    <d v="2015-09-16T22:00:00"/>
  </r>
  <r>
    <s v="id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3"/>
    <x v="1"/>
    <s v="spaces"/>
    <x v="3107"/>
    <d v="2015-05-11T19:32:31"/>
  </r>
  <r>
    <s v="id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s v="id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"/>
    <x v="1"/>
    <s v="spaces"/>
    <x v="3109"/>
    <d v="2014-08-28T03:00:10"/>
  </r>
  <r>
    <s v="id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s v="id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"/>
    <x v="1"/>
    <s v="spaces"/>
    <x v="3111"/>
    <d v="2014-10-04T14:17:00"/>
  </r>
  <r>
    <s v="id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8"/>
    <x v="1"/>
    <s v="spaces"/>
    <x v="3112"/>
    <d v="2016-11-01T02:55:34"/>
  </r>
  <r>
    <s v="id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"/>
    <x v="1"/>
    <s v="spaces"/>
    <x v="3113"/>
    <d v="2015-04-17T17:33:02"/>
  </r>
  <r>
    <s v="id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s v="id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s v="id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s v="id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s v="id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s v="id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s v="id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21:36:36"/>
  </r>
  <r>
    <s v="id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s v="id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s v="id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5"/>
    <x v="1"/>
    <s v="spaces"/>
    <x v="3123"/>
    <d v="2016-07-09T23:49:58"/>
  </r>
  <r>
    <s v="id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8:43:21"/>
  </r>
  <r>
    <s v="id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s v="id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"/>
    <x v="1"/>
    <s v="spaces"/>
    <x v="3126"/>
    <d v="2016-03-27T23:26:02"/>
  </r>
  <r>
    <s v="id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s v="id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"/>
    <x v="1"/>
    <s v="plays"/>
    <x v="3128"/>
    <d v="2017-03-16T18:49:01"/>
  </r>
  <r>
    <s v="id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s v="id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4"/>
    <x v="1"/>
    <s v="plays"/>
    <x v="3130"/>
    <d v="2017-04-14T04:59:00"/>
  </r>
  <r>
    <s v="id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4"/>
    <x v="1"/>
    <s v="plays"/>
    <x v="3131"/>
    <d v="2017-04-08T12:54:05"/>
  </r>
  <r>
    <s v="id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s v="id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4"/>
    <x v="1"/>
    <s v="plays"/>
    <x v="3133"/>
    <d v="2017-03-24T12:33:54"/>
  </r>
  <r>
    <s v="id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9"/>
    <x v="1"/>
    <s v="plays"/>
    <x v="3134"/>
    <d v="2017-03-27T16:16:59"/>
  </r>
  <r>
    <s v="id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"/>
    <x v="1"/>
    <s v="plays"/>
    <x v="3135"/>
    <d v="2017-04-04T03:38:41"/>
  </r>
  <r>
    <s v="id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"/>
    <x v="1"/>
    <s v="plays"/>
    <x v="3136"/>
    <d v="2017-03-31T22:59:00"/>
  </r>
  <r>
    <s v="id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s v="id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s v="id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s v="id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s v="id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"/>
    <x v="1"/>
    <s v="plays"/>
    <x v="3141"/>
    <d v="2017-04-16T20:00:00"/>
  </r>
  <r>
    <s v="id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s v="id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s v="id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"/>
    <x v="1"/>
    <s v="plays"/>
    <x v="3144"/>
    <d v="2017-03-19T06:00:00"/>
  </r>
  <r>
    <s v="id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s v="id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8"/>
    <x v="1"/>
    <s v="plays"/>
    <x v="3146"/>
    <d v="2017-04-16T15:22:46"/>
  </r>
  <r>
    <s v="id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"/>
    <x v="1"/>
    <s v="plays"/>
    <x v="3147"/>
    <d v="2014-11-07T00:15:55"/>
  </r>
  <r>
    <s v="id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"/>
    <x v="1"/>
    <s v="plays"/>
    <x v="3148"/>
    <d v="2014-10-01T04:00:00"/>
  </r>
  <r>
    <s v="id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s v="id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4"/>
    <x v="1"/>
    <s v="plays"/>
    <x v="3150"/>
    <d v="2011-01-25T04:00:00"/>
  </r>
  <r>
    <s v="id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"/>
    <x v="1"/>
    <s v="plays"/>
    <x v="3151"/>
    <d v="2014-09-10T20:09:34"/>
  </r>
  <r>
    <s v="id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5"/>
    <x v="1"/>
    <s v="plays"/>
    <x v="3152"/>
    <d v="2013-11-02T20:49:27"/>
  </r>
  <r>
    <s v="id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2"/>
    <x v="1"/>
    <s v="plays"/>
    <x v="3153"/>
    <d v="2011-05-01T04:59:00"/>
  </r>
  <r>
    <s v="id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"/>
    <x v="1"/>
    <s v="plays"/>
    <x v="3154"/>
    <d v="2012-04-01T20:00:58"/>
  </r>
  <r>
    <s v="id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"/>
    <x v="1"/>
    <s v="plays"/>
    <x v="3155"/>
    <d v="2012-12-20T11:58:45"/>
  </r>
  <r>
    <s v="id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3"/>
    <x v="1"/>
    <s v="plays"/>
    <x v="3156"/>
    <d v="2012-06-01T22:52:24"/>
  </r>
  <r>
    <s v="id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9"/>
    <x v="1"/>
    <s v="plays"/>
    <x v="3157"/>
    <d v="2014-07-19T05:00:00"/>
  </r>
  <r>
    <s v="id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3"/>
    <x v="1"/>
    <s v="plays"/>
    <x v="3158"/>
    <d v="2013-07-22T20:09:12"/>
  </r>
  <r>
    <s v="id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9"/>
    <x v="1"/>
    <s v="plays"/>
    <x v="3159"/>
    <d v="2012-01-18T23:00:00"/>
  </r>
  <r>
    <s v="id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"/>
    <x v="1"/>
    <s v="plays"/>
    <x v="3160"/>
    <d v="2014-08-13T04:59:00"/>
  </r>
  <r>
    <s v="id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"/>
    <x v="1"/>
    <s v="plays"/>
    <x v="3161"/>
    <d v="2014-10-15T12:52:02"/>
  </r>
  <r>
    <s v="id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1"/>
    <x v="1"/>
    <s v="plays"/>
    <x v="3162"/>
    <d v="2014-07-07T02:00:00"/>
  </r>
  <r>
    <s v="id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1"/>
    <x v="1"/>
    <s v="plays"/>
    <x v="3163"/>
    <d v="2014-06-15T18:05:25"/>
  </r>
  <r>
    <s v="id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8"/>
    <x v="1"/>
    <s v="plays"/>
    <x v="3164"/>
    <d v="2014-06-09T19:20:15"/>
  </r>
  <r>
    <s v="id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"/>
    <x v="1"/>
    <s v="plays"/>
    <x v="3165"/>
    <d v="2011-05-03T03:59:00"/>
  </r>
  <r>
    <s v="id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"/>
    <x v="1"/>
    <s v="plays"/>
    <x v="3166"/>
    <d v="2014-11-26T07:59:00"/>
  </r>
  <r>
    <s v="id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"/>
    <x v="1"/>
    <s v="plays"/>
    <x v="3167"/>
    <d v="2014-08-02T04:13:01"/>
  </r>
  <r>
    <s v="id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1"/>
    <x v="1"/>
    <s v="plays"/>
    <x v="3168"/>
    <d v="2014-06-13T22:00:00"/>
  </r>
  <r>
    <s v="id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1"/>
    <x v="1"/>
    <s v="plays"/>
    <x v="3169"/>
    <d v="2013-12-13T04:59:00"/>
  </r>
  <r>
    <s v="id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2"/>
    <x v="1"/>
    <s v="plays"/>
    <x v="3170"/>
    <d v="2014-07-02T04:00:00"/>
  </r>
  <r>
    <s v="id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"/>
    <x v="1"/>
    <s v="plays"/>
    <x v="3171"/>
    <d v="2016-05-06T14:35:58"/>
  </r>
  <r>
    <s v="id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"/>
    <x v="1"/>
    <s v="plays"/>
    <x v="3172"/>
    <d v="2012-02-14T17:31:08"/>
  </r>
  <r>
    <s v="id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"/>
    <x v="1"/>
    <s v="plays"/>
    <x v="3173"/>
    <d v="2014-09-26T21:04:52"/>
  </r>
  <r>
    <s v="id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2"/>
    <x v="1"/>
    <s v="plays"/>
    <x v="3174"/>
    <d v="2014-08-25T20:45:08"/>
  </r>
  <r>
    <s v="id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"/>
    <x v="1"/>
    <s v="plays"/>
    <x v="3175"/>
    <d v="2011-02-17T21:17:07"/>
  </r>
  <r>
    <s v="id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40"/>
    <x v="1"/>
    <s v="plays"/>
    <x v="3176"/>
    <d v="2013-08-18T15:00:00"/>
  </r>
  <r>
    <s v="id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8"/>
    <x v="1"/>
    <s v="plays"/>
    <x v="3177"/>
    <d v="2014-06-21T16:00:09"/>
  </r>
  <r>
    <s v="id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"/>
    <x v="1"/>
    <s v="plays"/>
    <x v="3178"/>
    <d v="2014-07-16T14:31:15"/>
  </r>
  <r>
    <s v="id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"/>
    <x v="1"/>
    <s v="plays"/>
    <x v="3179"/>
    <d v="2013-05-06T16:51:11"/>
  </r>
  <r>
    <s v="id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2"/>
    <x v="1"/>
    <s v="plays"/>
    <x v="3180"/>
    <d v="2014-06-20T09:54:09"/>
  </r>
  <r>
    <s v="id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"/>
    <x v="1"/>
    <s v="plays"/>
    <x v="3181"/>
    <d v="2014-06-15T16:00:00"/>
  </r>
  <r>
    <s v="id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7"/>
    <x v="1"/>
    <s v="plays"/>
    <x v="3182"/>
    <d v="2012-01-31T17:00:00"/>
  </r>
  <r>
    <s v="id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"/>
    <x v="1"/>
    <s v="plays"/>
    <x v="3183"/>
    <d v="2013-08-23T19:04:29"/>
  </r>
  <r>
    <s v="id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"/>
    <x v="1"/>
    <s v="plays"/>
    <x v="3184"/>
    <d v="2014-07-01T23:50:31"/>
  </r>
  <r>
    <s v="id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2"/>
    <x v="1"/>
    <s v="plays"/>
    <x v="3185"/>
    <d v="2014-07-16T23:27:21"/>
  </r>
  <r>
    <s v="id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7"/>
    <x v="1"/>
    <s v="plays"/>
    <x v="3186"/>
    <d v="2014-09-16T21:00:00"/>
  </r>
  <r>
    <s v="id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"/>
    <x v="1"/>
    <s v="plays"/>
    <x v="3187"/>
    <d v="2014-08-04T15:59:33"/>
  </r>
  <r>
    <s v="id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"/>
    <x v="1"/>
    <s v="musical"/>
    <x v="3188"/>
    <d v="2015-06-10T09:58:22"/>
  </r>
  <r>
    <s v="id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7"/>
    <x v="1"/>
    <s v="musical"/>
    <x v="3189"/>
    <d v="2015-05-24T08:18:52"/>
  </r>
  <r>
    <s v="id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s v="id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8"/>
    <x v="1"/>
    <s v="musical"/>
    <x v="3191"/>
    <d v="2016-08-16T18:07:49"/>
  </r>
  <r>
    <s v="id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3"/>
    <x v="1"/>
    <s v="musical"/>
    <x v="3192"/>
    <d v="2015-02-28T22:00:00"/>
  </r>
  <r>
    <s v="id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"/>
    <x v="1"/>
    <s v="musical"/>
    <x v="3193"/>
    <d v="2015-02-20T23:14:16"/>
  </r>
  <r>
    <s v="id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s v="id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"/>
    <x v="1"/>
    <s v="musical"/>
    <x v="3195"/>
    <d v="2015-02-12T14:15:42"/>
  </r>
  <r>
    <s v="id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s v="id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"/>
    <x v="1"/>
    <s v="musical"/>
    <x v="3197"/>
    <d v="2015-02-04T11:50:18"/>
  </r>
  <r>
    <s v="id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10:11:17"/>
  </r>
  <r>
    <s v="id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"/>
    <x v="1"/>
    <s v="musical"/>
    <x v="3199"/>
    <d v="2014-09-06T21:00:00"/>
  </r>
  <r>
    <s v="id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s v="id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3"/>
    <x v="1"/>
    <s v="musical"/>
    <x v="3201"/>
    <d v="2014-08-31T18:24:37"/>
  </r>
  <r>
    <s v="id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"/>
    <x v="1"/>
    <s v="musical"/>
    <x v="3202"/>
    <d v="2015-12-14T05:59:00"/>
  </r>
  <r>
    <s v="id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2"/>
    <x v="1"/>
    <s v="musical"/>
    <x v="3203"/>
    <d v="2015-09-25T23:43:42"/>
  </r>
  <r>
    <s v="id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s v="id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3"/>
    <x v="1"/>
    <s v="musical"/>
    <x v="3205"/>
    <d v="2015-05-01T08:59:32"/>
  </r>
  <r>
    <s v="id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s v="id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1"/>
    <x v="1"/>
    <s v="musical"/>
    <x v="3207"/>
    <d v="2015-04-23T05:40:07"/>
  </r>
  <r>
    <s v="id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"/>
    <x v="1"/>
    <s v="plays"/>
    <x v="3208"/>
    <d v="2014-07-28T14:31:17"/>
  </r>
  <r>
    <s v="id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"/>
    <x v="1"/>
    <s v="plays"/>
    <x v="3209"/>
    <d v="2014-06-20T23:00:00"/>
  </r>
  <r>
    <s v="id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3"/>
    <x v="1"/>
    <s v="plays"/>
    <x v="3210"/>
    <d v="2012-06-01T03:59:00"/>
  </r>
  <r>
    <s v="id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6"/>
    <x v="1"/>
    <s v="plays"/>
    <x v="3211"/>
    <d v="2014-08-15T02:00:00"/>
  </r>
  <r>
    <s v="id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4"/>
    <x v="1"/>
    <s v="plays"/>
    <x v="3212"/>
    <d v="2014-08-08T19:05:51"/>
  </r>
  <r>
    <s v="id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8"/>
    <x v="1"/>
    <s v="plays"/>
    <x v="3213"/>
    <d v="2015-07-26T18:19:19"/>
  </r>
  <r>
    <s v="id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7"/>
    <x v="1"/>
    <s v="plays"/>
    <x v="3214"/>
    <d v="2016-01-05T23:55:00"/>
  </r>
  <r>
    <s v="id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"/>
    <x v="1"/>
    <s v="plays"/>
    <x v="3215"/>
    <d v="2015-09-10T03:59:00"/>
  </r>
  <r>
    <s v="id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"/>
    <x v="1"/>
    <s v="plays"/>
    <x v="3216"/>
    <d v="2015-07-11T14:30:00"/>
  </r>
  <r>
    <s v="id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"/>
    <x v="1"/>
    <s v="plays"/>
    <x v="3217"/>
    <d v="2016-11-04T13:06:24"/>
  </r>
  <r>
    <s v="id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7"/>
    <x v="1"/>
    <s v="plays"/>
    <x v="3218"/>
    <d v="2014-12-31T00:00:00"/>
  </r>
  <r>
    <s v="id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"/>
    <x v="1"/>
    <s v="plays"/>
    <x v="3219"/>
    <d v="2015-03-22T22:35:47"/>
  </r>
  <r>
    <s v="id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"/>
    <x v="1"/>
    <s v="plays"/>
    <x v="3220"/>
    <d v="2017-03-12T21:00:00"/>
  </r>
  <r>
    <s v="id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7"/>
    <x v="1"/>
    <s v="plays"/>
    <x v="3221"/>
    <d v="2015-07-05T16:43:23"/>
  </r>
  <r>
    <s v="id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"/>
    <x v="1"/>
    <s v="plays"/>
    <x v="3222"/>
    <d v="2015-10-24T21:29:00"/>
  </r>
  <r>
    <s v="id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6"/>
    <x v="1"/>
    <s v="plays"/>
    <x v="3223"/>
    <d v="2015-08-20T20:02:56"/>
  </r>
  <r>
    <s v="id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2"/>
    <x v="1"/>
    <s v="plays"/>
    <x v="3224"/>
    <d v="2017-01-10T05:00:00"/>
  </r>
  <r>
    <s v="id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"/>
    <x v="1"/>
    <s v="plays"/>
    <x v="3225"/>
    <d v="2016-06-03T21:00:00"/>
  </r>
  <r>
    <s v="id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60"/>
    <x v="1"/>
    <s v="plays"/>
    <x v="3226"/>
    <d v="2015-10-30T14:00:12"/>
  </r>
  <r>
    <s v="id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s v="id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4"/>
    <x v="1"/>
    <s v="plays"/>
    <x v="3228"/>
    <d v="2015-12-17T04:59:00"/>
  </r>
  <r>
    <s v="id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7"/>
    <x v="1"/>
    <s v="plays"/>
    <x v="3229"/>
    <d v="2014-11-20T07:59:58"/>
  </r>
  <r>
    <s v="id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"/>
    <x v="1"/>
    <s v="plays"/>
    <x v="3230"/>
    <d v="2014-10-01T03:59:00"/>
  </r>
  <r>
    <s v="id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8"/>
    <x v="1"/>
    <s v="plays"/>
    <x v="3231"/>
    <d v="2016-04-16T22:39:07"/>
  </r>
  <r>
    <s v="id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"/>
    <x v="1"/>
    <s v="plays"/>
    <x v="3232"/>
    <d v="2016-05-04T03:59:00"/>
  </r>
  <r>
    <s v="id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"/>
    <x v="1"/>
    <s v="plays"/>
    <x v="3233"/>
    <d v="2017-03-02T19:19:15"/>
  </r>
  <r>
    <s v="id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5"/>
    <x v="1"/>
    <s v="plays"/>
    <x v="3234"/>
    <d v="2017-02-01T23:31:00"/>
  </r>
  <r>
    <s v="id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6"/>
    <x v="1"/>
    <s v="plays"/>
    <x v="3235"/>
    <d v="2016-07-01T08:20:51"/>
  </r>
  <r>
    <s v="id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3"/>
    <x v="1"/>
    <s v="plays"/>
    <x v="3236"/>
    <d v="2016-12-28T22:00:33"/>
  </r>
  <r>
    <s v="id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"/>
    <x v="1"/>
    <s v="plays"/>
    <x v="3237"/>
    <d v="2015-09-29T03:59:00"/>
  </r>
  <r>
    <s v="id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40"/>
    <x v="1"/>
    <s v="plays"/>
    <x v="3238"/>
    <d v="2015-07-01T12:14:58"/>
  </r>
  <r>
    <s v="id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60"/>
    <x v="1"/>
    <s v="plays"/>
    <x v="3239"/>
    <d v="2015-10-25T23:59:00"/>
  </r>
  <r>
    <s v="id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9"/>
    <x v="1"/>
    <s v="plays"/>
    <x v="3240"/>
    <d v="2017-02-16T23:00:00"/>
  </r>
  <r>
    <s v="id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9"/>
    <x v="1"/>
    <s v="plays"/>
    <x v="3241"/>
    <d v="2014-10-14T06:59:00"/>
  </r>
  <r>
    <s v="id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70"/>
    <x v="1"/>
    <s v="plays"/>
    <x v="3242"/>
    <d v="2014-09-19T18:08:12"/>
  </r>
  <r>
    <s v="id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6"/>
    <x v="1"/>
    <s v="plays"/>
    <x v="3243"/>
    <d v="2015-10-09T00:00:00"/>
  </r>
  <r>
    <s v="id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4"/>
    <x v="1"/>
    <s v="plays"/>
    <x v="3244"/>
    <d v="2016-12-01T17:39:42"/>
  </r>
  <r>
    <s v="id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"/>
    <x v="1"/>
    <s v="plays"/>
    <x v="3245"/>
    <d v="2015-06-12T02:00:00"/>
  </r>
  <r>
    <s v="id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8"/>
    <x v="1"/>
    <s v="plays"/>
    <x v="3246"/>
    <d v="2015-09-12T03:59:00"/>
  </r>
  <r>
    <s v="id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"/>
    <x v="1"/>
    <s v="plays"/>
    <x v="3247"/>
    <d v="2015-07-12T10:25:12"/>
  </r>
  <r>
    <s v="id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"/>
    <x v="1"/>
    <s v="plays"/>
    <x v="3248"/>
    <d v="2015-04-04T20:19:17"/>
  </r>
  <r>
    <s v="id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6"/>
    <x v="1"/>
    <s v="plays"/>
    <x v="3249"/>
    <d v="2015-06-20T17:55:14"/>
  </r>
  <r>
    <s v="id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"/>
    <x v="1"/>
    <s v="plays"/>
    <x v="3250"/>
    <d v="2014-11-05T18:48:44"/>
  </r>
  <r>
    <s v="id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"/>
    <x v="1"/>
    <s v="plays"/>
    <x v="3251"/>
    <d v="2015-06-21T17:32:46"/>
  </r>
  <r>
    <s v="id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8"/>
    <x v="1"/>
    <s v="plays"/>
    <x v="3252"/>
    <d v="2016-09-07T11:20:40"/>
  </r>
  <r>
    <s v="id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"/>
    <x v="1"/>
    <s v="plays"/>
    <x v="3253"/>
    <d v="2016-09-08T03:45:00"/>
  </r>
  <r>
    <s v="id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1"/>
    <x v="1"/>
    <s v="plays"/>
    <x v="3254"/>
    <d v="2015-03-26T01:03:29"/>
  </r>
  <r>
    <s v="id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"/>
    <x v="1"/>
    <s v="plays"/>
    <x v="3255"/>
    <d v="2014-10-07T18:26:15"/>
  </r>
  <r>
    <s v="id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3"/>
    <x v="1"/>
    <s v="plays"/>
    <x v="3256"/>
    <d v="2015-06-11T03:59:00"/>
  </r>
  <r>
    <s v="id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2"/>
    <x v="1"/>
    <s v="plays"/>
    <x v="3257"/>
    <d v="2017-02-22T13:25:52"/>
  </r>
  <r>
    <s v="id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"/>
    <x v="1"/>
    <s v="plays"/>
    <x v="3258"/>
    <d v="2015-01-08T21:17:41"/>
  </r>
  <r>
    <s v="id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2"/>
    <x v="1"/>
    <s v="plays"/>
    <x v="3259"/>
    <d v="2016-10-01T03:59:00"/>
  </r>
  <r>
    <s v="id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5"/>
    <x v="1"/>
    <s v="plays"/>
    <x v="3260"/>
    <d v="2015-11-30T17:08:38"/>
  </r>
  <r>
    <s v="id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8"/>
    <x v="1"/>
    <s v="plays"/>
    <x v="3261"/>
    <d v="2015-07-16T17:24:36"/>
  </r>
  <r>
    <s v="id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4"/>
    <x v="1"/>
    <s v="plays"/>
    <x v="3262"/>
    <d v="2014-12-22T04:00:00"/>
  </r>
  <r>
    <s v="id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"/>
    <x v="1"/>
    <s v="plays"/>
    <x v="3263"/>
    <d v="2015-10-30T21:00:00"/>
  </r>
  <r>
    <s v="id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3"/>
    <x v="1"/>
    <s v="plays"/>
    <x v="3264"/>
    <d v="2015-01-28T22:00:00"/>
  </r>
  <r>
    <s v="id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"/>
    <x v="1"/>
    <s v="plays"/>
    <x v="3265"/>
    <d v="2015-12-03T17:00:00"/>
  </r>
  <r>
    <s v="id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"/>
    <x v="1"/>
    <s v="plays"/>
    <x v="3266"/>
    <d v="2015-06-12T21:00:00"/>
  </r>
  <r>
    <s v="id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"/>
    <x v="1"/>
    <s v="plays"/>
    <x v="3267"/>
    <d v="2015-07-17T18:11:00"/>
  </r>
  <r>
    <s v="id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1"/>
    <x v="1"/>
    <s v="plays"/>
    <x v="3268"/>
    <d v="2016-08-24T21:42:08"/>
  </r>
  <r>
    <s v="id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s v="id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s v="id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"/>
    <x v="1"/>
    <s v="plays"/>
    <x v="3271"/>
    <d v="2014-11-02T11:29:35"/>
  </r>
  <r>
    <s v="id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7"/>
    <x v="1"/>
    <s v="plays"/>
    <x v="3272"/>
    <d v="2015-11-06T13:00:09"/>
  </r>
  <r>
    <s v="id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5"/>
    <x v="1"/>
    <s v="plays"/>
    <x v="3273"/>
    <d v="2016-09-14T19:00:00"/>
  </r>
  <r>
    <s v="id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5"/>
    <x v="1"/>
    <s v="plays"/>
    <x v="3274"/>
    <d v="2016-03-15T21:00:00"/>
  </r>
  <r>
    <s v="id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"/>
    <x v="1"/>
    <s v="plays"/>
    <x v="3275"/>
    <d v="2015-02-09T04:30:00"/>
  </r>
  <r>
    <s v="id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3"/>
    <x v="1"/>
    <s v="plays"/>
    <x v="3276"/>
    <d v="2016-04-01T03:59:00"/>
  </r>
  <r>
    <s v="id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"/>
    <x v="1"/>
    <s v="plays"/>
    <x v="3277"/>
    <d v="2014-11-18T17:23:26"/>
  </r>
  <r>
    <s v="id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"/>
    <x v="1"/>
    <s v="plays"/>
    <x v="3278"/>
    <d v="2015-05-30T20:21:43"/>
  </r>
  <r>
    <s v="id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"/>
    <x v="1"/>
    <s v="plays"/>
    <x v="3279"/>
    <d v="2016-04-01T01:27:39"/>
  </r>
  <r>
    <s v="id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9"/>
    <x v="1"/>
    <s v="plays"/>
    <x v="3280"/>
    <d v="2015-06-01T05:00:00"/>
  </r>
  <r>
    <s v="id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"/>
    <x v="1"/>
    <s v="plays"/>
    <x v="3281"/>
    <d v="2015-09-02T00:28:25"/>
  </r>
  <r>
    <s v="id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"/>
    <x v="1"/>
    <s v="plays"/>
    <x v="3282"/>
    <d v="2016-04-29T04:39:48"/>
  </r>
  <r>
    <s v="id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8"/>
    <x v="1"/>
    <s v="plays"/>
    <x v="3283"/>
    <d v="2016-02-10T21:00:00"/>
  </r>
  <r>
    <s v="id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"/>
    <x v="1"/>
    <s v="plays"/>
    <x v="3284"/>
    <d v="2016-01-29T05:59:00"/>
  </r>
  <r>
    <s v="id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"/>
    <x v="1"/>
    <s v="plays"/>
    <x v="3285"/>
    <d v="2017-02-28T05:00:00"/>
  </r>
  <r>
    <s v="id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"/>
    <x v="1"/>
    <s v="plays"/>
    <x v="3286"/>
    <d v="2016-08-15T20:09:42"/>
  </r>
  <r>
    <s v="id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4"/>
    <x v="1"/>
    <s v="plays"/>
    <x v="3287"/>
    <d v="2015-11-28T18:00:28"/>
  </r>
  <r>
    <s v="id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"/>
    <x v="1"/>
    <s v="plays"/>
    <x v="3288"/>
    <d v="2016-06-20T23:00:00"/>
  </r>
  <r>
    <s v="id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7"/>
    <x v="1"/>
    <s v="plays"/>
    <x v="3289"/>
    <d v="2017-02-20T08:50:02"/>
  </r>
  <r>
    <s v="id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4"/>
    <x v="1"/>
    <s v="plays"/>
    <x v="3290"/>
    <d v="2017-03-11T12:21:31"/>
  </r>
  <r>
    <s v="id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1"/>
    <x v="1"/>
    <s v="plays"/>
    <x v="3291"/>
    <d v="2015-09-17T03:59:00"/>
  </r>
  <r>
    <s v="id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"/>
    <x v="1"/>
    <s v="plays"/>
    <x v="3292"/>
    <d v="2015-12-04T19:29:08"/>
  </r>
  <r>
    <s v="id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"/>
    <x v="1"/>
    <s v="plays"/>
    <x v="3293"/>
    <d v="2017-03-04T10:12:32"/>
  </r>
  <r>
    <s v="id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30"/>
    <x v="1"/>
    <s v="plays"/>
    <x v="3294"/>
    <d v="2015-06-16T12:59:14"/>
  </r>
  <r>
    <s v="id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7"/>
    <x v="1"/>
    <s v="plays"/>
    <x v="3295"/>
    <d v="2016-09-26T10:37:09"/>
  </r>
  <r>
    <s v="id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6"/>
    <x v="1"/>
    <s v="plays"/>
    <x v="3296"/>
    <d v="2015-11-22T22:00:00"/>
  </r>
  <r>
    <s v="id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"/>
    <x v="1"/>
    <s v="plays"/>
    <x v="3297"/>
    <d v="2015-07-27T22:59:00"/>
  </r>
  <r>
    <s v="id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"/>
    <x v="1"/>
    <s v="plays"/>
    <x v="3298"/>
    <d v="2015-09-13T00:00:00"/>
  </r>
  <r>
    <s v="id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"/>
    <x v="1"/>
    <s v="plays"/>
    <x v="3299"/>
    <d v="2015-10-14T22:01:03"/>
  </r>
  <r>
    <s v="id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"/>
    <x v="1"/>
    <s v="plays"/>
    <x v="3300"/>
    <d v="2015-04-29T17:51:02"/>
  </r>
  <r>
    <s v="id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"/>
    <x v="1"/>
    <s v="plays"/>
    <x v="3301"/>
    <d v="2016-08-01T06:59:00"/>
  </r>
  <r>
    <s v="id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4"/>
    <x v="1"/>
    <s v="plays"/>
    <x v="3302"/>
    <d v="2016-12-07T08:26:16"/>
  </r>
  <r>
    <s v="id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60"/>
    <x v="1"/>
    <s v="plays"/>
    <x v="3303"/>
    <d v="2015-03-28T14:38:04"/>
  </r>
  <r>
    <s v="id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90"/>
    <x v="1"/>
    <s v="plays"/>
    <x v="3304"/>
    <d v="2016-12-22T14:59:12"/>
  </r>
  <r>
    <s v="id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"/>
    <x v="1"/>
    <s v="plays"/>
    <x v="3305"/>
    <d v="2015-07-31T20:32:28"/>
  </r>
  <r>
    <s v="id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9"/>
    <x v="1"/>
    <s v="plays"/>
    <x v="3306"/>
    <d v="2016-06-10T03:00:00"/>
  </r>
  <r>
    <s v="id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"/>
    <x v="1"/>
    <s v="plays"/>
    <x v="3307"/>
    <d v="2016-05-15T01:22:19"/>
  </r>
  <r>
    <s v="id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"/>
    <x v="1"/>
    <s v="plays"/>
    <x v="3308"/>
    <d v="2016-04-13T21:02:45"/>
  </r>
  <r>
    <s v="id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s v="id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10"/>
    <x v="1"/>
    <s v="plays"/>
    <x v="3310"/>
    <d v="2015-10-06T22:17:05"/>
  </r>
  <r>
    <s v="id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"/>
    <x v="1"/>
    <s v="plays"/>
    <x v="3311"/>
    <d v="2015-10-17T07:00:10"/>
  </r>
  <r>
    <s v="id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s v="id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"/>
    <x v="1"/>
    <s v="plays"/>
    <x v="3313"/>
    <d v="2016-01-27T01:00:00"/>
  </r>
  <r>
    <s v="id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"/>
    <x v="1"/>
    <s v="plays"/>
    <x v="3314"/>
    <d v="2015-05-08T20:05:00"/>
  </r>
  <r>
    <s v="id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"/>
    <x v="1"/>
    <s v="plays"/>
    <x v="3315"/>
    <d v="2016-05-06T07:17:21"/>
  </r>
  <r>
    <s v="id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4"/>
    <x v="1"/>
    <s v="plays"/>
    <x v="3316"/>
    <d v="2014-08-08T13:54:00"/>
  </r>
  <r>
    <s v="id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2"/>
    <x v="1"/>
    <s v="plays"/>
    <x v="3317"/>
    <d v="2016-06-08T00:57:04"/>
  </r>
  <r>
    <s v="id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9"/>
    <x v="1"/>
    <s v="plays"/>
    <x v="3318"/>
    <d v="2016-04-11T02:30:00"/>
  </r>
  <r>
    <s v="id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4"/>
    <x v="1"/>
    <s v="plays"/>
    <x v="3319"/>
    <d v="2015-01-31T14:03:06"/>
  </r>
  <r>
    <s v="id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"/>
    <x v="1"/>
    <s v="plays"/>
    <x v="3320"/>
    <d v="2016-06-22T01:05:57"/>
  </r>
  <r>
    <s v="id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6"/>
    <x v="1"/>
    <s v="plays"/>
    <x v="3321"/>
    <d v="2014-10-16T03:59:00"/>
  </r>
  <r>
    <s v="id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6"/>
    <x v="1"/>
    <s v="plays"/>
    <x v="3322"/>
    <d v="2016-06-22T03:55:00"/>
  </r>
  <r>
    <s v="id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6"/>
    <x v="1"/>
    <s v="plays"/>
    <x v="3323"/>
    <d v="2016-09-25T08:46:48"/>
  </r>
  <r>
    <s v="id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3"/>
    <x v="1"/>
    <s v="plays"/>
    <x v="3324"/>
    <d v="2016-06-05T13:59:50"/>
  </r>
  <r>
    <s v="id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s v="id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"/>
    <x v="1"/>
    <s v="plays"/>
    <x v="3326"/>
    <d v="2015-03-08T16:08:25"/>
  </r>
  <r>
    <s v="id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5"/>
    <x v="1"/>
    <s v="plays"/>
    <x v="3327"/>
    <d v="2016-05-08T08:59:26"/>
  </r>
  <r>
    <s v="id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3"/>
    <x v="1"/>
    <s v="plays"/>
    <x v="3328"/>
    <d v="2014-07-05T01:00:00"/>
  </r>
  <r>
    <s v="id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5"/>
    <x v="1"/>
    <s v="plays"/>
    <x v="3329"/>
    <d v="2014-07-27T23:00:00"/>
  </r>
  <r>
    <s v="id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"/>
    <x v="1"/>
    <s v="plays"/>
    <x v="3330"/>
    <d v="2015-04-01T20:17:48"/>
  </r>
  <r>
    <s v="id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"/>
    <x v="1"/>
    <s v="plays"/>
    <x v="3331"/>
    <d v="2015-10-06T16:44:46"/>
  </r>
  <r>
    <s v="id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"/>
    <x v="1"/>
    <s v="plays"/>
    <x v="3332"/>
    <d v="2014-07-19T20:38:50"/>
  </r>
  <r>
    <s v="id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3"/>
    <x v="1"/>
    <s v="plays"/>
    <x v="3333"/>
    <d v="2015-06-15T16:14:40"/>
  </r>
  <r>
    <s v="id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7"/>
    <x v="1"/>
    <s v="plays"/>
    <x v="3334"/>
    <d v="2015-07-30T12:30:22"/>
  </r>
  <r>
    <s v="id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80"/>
    <x v="1"/>
    <s v="plays"/>
    <x v="3335"/>
    <d v="2014-08-03T23:00:00"/>
  </r>
  <r>
    <s v="id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8"/>
    <x v="1"/>
    <s v="plays"/>
    <x v="3336"/>
    <d v="2016-04-05T08:34:06"/>
  </r>
  <r>
    <s v="id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"/>
    <x v="1"/>
    <s v="plays"/>
    <x v="3337"/>
    <d v="2014-10-10T21:00:00"/>
  </r>
  <r>
    <s v="id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7"/>
    <x v="1"/>
    <s v="plays"/>
    <x v="3338"/>
    <d v="2017-02-24T13:48:00"/>
  </r>
  <r>
    <s v="id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8"/>
    <x v="1"/>
    <s v="plays"/>
    <x v="3339"/>
    <d v="2016-07-28T15:58:38"/>
  </r>
  <r>
    <s v="id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"/>
    <x v="1"/>
    <s v="plays"/>
    <x v="3340"/>
    <d v="2016-12-06T23:22:34"/>
  </r>
  <r>
    <s v="id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20"/>
    <x v="1"/>
    <s v="plays"/>
    <x v="3341"/>
    <d v="2016-06-12T17:00:00"/>
  </r>
  <r>
    <s v="id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"/>
    <x v="1"/>
    <s v="plays"/>
    <x v="3342"/>
    <d v="2015-04-01T04:59:00"/>
  </r>
  <r>
    <s v="id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"/>
    <x v="1"/>
    <s v="plays"/>
    <x v="3343"/>
    <d v="2016-04-13T13:18:00"/>
  </r>
  <r>
    <s v="id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"/>
    <x v="1"/>
    <s v="plays"/>
    <x v="3344"/>
    <d v="2014-08-30T04:48:13"/>
  </r>
  <r>
    <s v="id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s v="id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2"/>
    <x v="1"/>
    <s v="plays"/>
    <x v="3346"/>
    <d v="2015-02-26T00:35:10"/>
  </r>
  <r>
    <s v="id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9"/>
    <x v="1"/>
    <s v="plays"/>
    <x v="3347"/>
    <d v="2016-05-08T21:00:00"/>
  </r>
  <r>
    <s v="id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70"/>
    <x v="1"/>
    <s v="plays"/>
    <x v="3348"/>
    <d v="2016-04-30T03:59:00"/>
  </r>
  <r>
    <s v="id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10"/>
    <x v="1"/>
    <s v="plays"/>
    <x v="3349"/>
    <d v="2016-06-13T17:00:00"/>
  </r>
  <r>
    <s v="id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2"/>
    <x v="1"/>
    <s v="plays"/>
    <x v="3350"/>
    <d v="2015-11-29T23:00:00"/>
  </r>
  <r>
    <s v="id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4"/>
    <x v="1"/>
    <s v="plays"/>
    <x v="3351"/>
    <d v="2014-07-23T11:00:00"/>
  </r>
  <r>
    <s v="id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7"/>
    <x v="1"/>
    <s v="plays"/>
    <x v="3352"/>
    <d v="2016-07-01T23:00:00"/>
  </r>
  <r>
    <s v="id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6"/>
    <x v="1"/>
    <s v="plays"/>
    <x v="3353"/>
    <d v="2016-05-02T23:00:00"/>
  </r>
  <r>
    <s v="id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6"/>
    <x v="1"/>
    <s v="plays"/>
    <x v="3354"/>
    <d v="2015-10-29T04:01:00"/>
  </r>
  <r>
    <s v="id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"/>
    <x v="1"/>
    <s v="plays"/>
    <x v="3355"/>
    <d v="2016-05-10T11:17:00"/>
  </r>
  <r>
    <s v="id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"/>
    <x v="1"/>
    <s v="plays"/>
    <x v="3356"/>
    <d v="2016-07-15T19:34:32"/>
  </r>
  <r>
    <s v="id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"/>
    <x v="1"/>
    <s v="plays"/>
    <x v="3357"/>
    <d v="2014-08-01T10:01:50"/>
  </r>
  <r>
    <s v="id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4"/>
    <x v="1"/>
    <s v="plays"/>
    <x v="3358"/>
    <d v="2014-11-19T08:27:59"/>
  </r>
  <r>
    <s v="id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5"/>
    <x v="1"/>
    <s v="plays"/>
    <x v="3359"/>
    <d v="2017-02-25T01:22:14"/>
  </r>
  <r>
    <s v="id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7"/>
    <x v="1"/>
    <s v="plays"/>
    <x v="3360"/>
    <d v="2016-12-14T15:59:00"/>
  </r>
  <r>
    <s v="id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"/>
    <x v="1"/>
    <s v="plays"/>
    <x v="3361"/>
    <d v="2014-09-01T15:59:00"/>
  </r>
  <r>
    <s v="id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"/>
    <x v="1"/>
    <s v="plays"/>
    <x v="3362"/>
    <d v="2015-03-07T04:55:00"/>
  </r>
  <r>
    <s v="id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"/>
    <x v="1"/>
    <s v="plays"/>
    <x v="3363"/>
    <d v="2014-08-19T16:00:00"/>
  </r>
  <r>
    <s v="id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"/>
    <x v="1"/>
    <s v="plays"/>
    <x v="3364"/>
    <d v="2016-03-15T21:00:00"/>
  </r>
  <r>
    <s v="id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7"/>
    <x v="1"/>
    <s v="plays"/>
    <x v="3365"/>
    <d v="2015-12-13T02:26:32"/>
  </r>
  <r>
    <s v="id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"/>
    <x v="1"/>
    <s v="plays"/>
    <x v="3366"/>
    <d v="2015-05-13T01:37:17"/>
  </r>
  <r>
    <s v="id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30"/>
    <x v="1"/>
    <s v="plays"/>
    <x v="3367"/>
    <d v="2015-08-01T22:24:54"/>
  </r>
  <r>
    <s v="id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"/>
    <x v="1"/>
    <s v="plays"/>
    <x v="3368"/>
    <d v="2015-01-01T05:00:00"/>
  </r>
  <r>
    <s v="id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"/>
    <x v="1"/>
    <s v="plays"/>
    <x v="3369"/>
    <d v="2017-01-15T00:59:40"/>
  </r>
  <r>
    <s v="id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8"/>
    <x v="1"/>
    <s v="plays"/>
    <x v="3370"/>
    <d v="2016-12-17T08:00:00"/>
  </r>
  <r>
    <s v="id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1"/>
    <x v="1"/>
    <s v="plays"/>
    <x v="3371"/>
    <d v="2015-12-02T20:59:25"/>
  </r>
  <r>
    <s v="id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"/>
    <x v="1"/>
    <s v="plays"/>
    <x v="3372"/>
    <d v="2014-08-25T04:59:00"/>
  </r>
  <r>
    <s v="id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7"/>
    <x v="1"/>
    <s v="plays"/>
    <x v="3373"/>
    <d v="2015-07-18T16:00:00"/>
  </r>
  <r>
    <s v="id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2"/>
    <x v="1"/>
    <s v="plays"/>
    <x v="3374"/>
    <d v="2015-10-28T17:33:36"/>
  </r>
  <r>
    <s v="id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"/>
    <x v="1"/>
    <s v="plays"/>
    <x v="3375"/>
    <d v="2014-05-18T14:39:33"/>
  </r>
  <r>
    <s v="id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"/>
    <x v="1"/>
    <s v="plays"/>
    <x v="3376"/>
    <d v="2015-04-25T15:49:54"/>
  </r>
  <r>
    <s v="id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5"/>
    <x v="1"/>
    <s v="plays"/>
    <x v="3377"/>
    <d v="2015-03-20T16:56:00"/>
  </r>
  <r>
    <s v="id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"/>
    <x v="1"/>
    <s v="plays"/>
    <x v="3378"/>
    <d v="2014-08-31T13:08:00"/>
  </r>
  <r>
    <s v="id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5"/>
    <x v="1"/>
    <s v="plays"/>
    <x v="3379"/>
    <d v="2015-08-26T23:00:00"/>
  </r>
  <r>
    <s v="id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2"/>
    <x v="1"/>
    <s v="plays"/>
    <x v="3380"/>
    <d v="2014-11-29T23:52:58"/>
  </r>
  <r>
    <s v="id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"/>
    <x v="1"/>
    <s v="plays"/>
    <x v="3381"/>
    <d v="2015-03-11T03:26:23"/>
  </r>
  <r>
    <s v="id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7"/>
    <x v="1"/>
    <s v="plays"/>
    <x v="3382"/>
    <d v="2016-08-01T22:59:00"/>
  </r>
  <r>
    <s v="id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"/>
    <x v="1"/>
    <s v="plays"/>
    <x v="3383"/>
    <d v="2016-06-23T18:47:00"/>
  </r>
  <r>
    <s v="id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4"/>
    <x v="1"/>
    <s v="plays"/>
    <x v="3384"/>
    <d v="2015-11-21T03:00:00"/>
  </r>
  <r>
    <s v="id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"/>
    <x v="1"/>
    <s v="plays"/>
    <x v="3385"/>
    <d v="2014-12-10T20:49:12"/>
  </r>
  <r>
    <s v="id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"/>
    <x v="1"/>
    <s v="plays"/>
    <x v="3386"/>
    <d v="2014-12-03T15:28:26"/>
  </r>
  <r>
    <s v="id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"/>
    <x v="1"/>
    <s v="plays"/>
    <x v="3387"/>
    <d v="2014-12-14T18:18:08"/>
  </r>
  <r>
    <s v="id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5"/>
    <x v="1"/>
    <s v="plays"/>
    <x v="3388"/>
    <d v="2015-06-18T11:04:01"/>
  </r>
  <r>
    <s v="id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5"/>
    <x v="1"/>
    <s v="plays"/>
    <x v="3389"/>
    <d v="2016-06-03T13:31:22"/>
  </r>
  <r>
    <s v="id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70"/>
    <x v="1"/>
    <s v="plays"/>
    <x v="3390"/>
    <d v="2014-07-10T18:35:45"/>
  </r>
  <r>
    <s v="id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2"/>
    <x v="1"/>
    <s v="plays"/>
    <x v="3391"/>
    <d v="2014-08-08T22:28:00"/>
  </r>
  <r>
    <s v="id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2"/>
    <x v="1"/>
    <s v="plays"/>
    <x v="3392"/>
    <d v="2016-05-06T20:17:35"/>
  </r>
  <r>
    <s v="id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"/>
    <x v="1"/>
    <s v="plays"/>
    <x v="3393"/>
    <d v="2014-11-06T00:46:00"/>
  </r>
  <r>
    <s v="id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s v="id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"/>
    <x v="1"/>
    <s v="plays"/>
    <x v="3395"/>
    <d v="2015-05-30T18:10:00"/>
  </r>
  <r>
    <s v="id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6"/>
    <x v="1"/>
    <s v="plays"/>
    <x v="3396"/>
    <d v="2014-06-01T03:59:00"/>
  </r>
  <r>
    <s v="id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2"/>
    <x v="1"/>
    <s v="plays"/>
    <x v="3397"/>
    <d v="2016-02-18T22:00:00"/>
  </r>
  <r>
    <s v="id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"/>
    <x v="1"/>
    <s v="plays"/>
    <x v="3398"/>
    <d v="2014-11-21T17:00:00"/>
  </r>
  <r>
    <s v="id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"/>
    <x v="1"/>
    <s v="plays"/>
    <x v="3399"/>
    <d v="2015-02-21T22:05:25"/>
  </r>
  <r>
    <s v="id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"/>
    <x v="1"/>
    <s v="plays"/>
    <x v="3400"/>
    <d v="2014-08-28T22:53:34"/>
  </r>
  <r>
    <s v="id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5"/>
    <x v="1"/>
    <s v="plays"/>
    <x v="3401"/>
    <d v="2015-08-07T17:22:26"/>
  </r>
  <r>
    <s v="id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100"/>
    <x v="1"/>
    <s v="plays"/>
    <x v="3402"/>
    <d v="2015-11-12T02:31:00"/>
  </r>
  <r>
    <s v="id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8"/>
    <x v="1"/>
    <s v="plays"/>
    <x v="3403"/>
    <d v="2015-06-25T11:05:24"/>
  </r>
  <r>
    <s v="id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"/>
    <x v="1"/>
    <s v="plays"/>
    <x v="3404"/>
    <d v="2015-06-17T12:05:02"/>
  </r>
  <r>
    <s v="id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"/>
    <x v="1"/>
    <s v="plays"/>
    <x v="3405"/>
    <d v="2016-03-01T23:59:00"/>
  </r>
  <r>
    <s v="id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"/>
    <x v="1"/>
    <s v="plays"/>
    <x v="3406"/>
    <d v="2014-07-16T11:49:36"/>
  </r>
  <r>
    <s v="id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2"/>
    <x v="1"/>
    <s v="plays"/>
    <x v="3407"/>
    <d v="2014-07-06T10:08:09"/>
  </r>
  <r>
    <s v="id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9"/>
    <x v="1"/>
    <s v="plays"/>
    <x v="3408"/>
    <d v="2014-07-18T23:48:24"/>
  </r>
  <r>
    <s v="id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"/>
    <x v="1"/>
    <s v="plays"/>
    <x v="3409"/>
    <d v="2016-07-31T20:58:00"/>
  </r>
  <r>
    <s v="id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"/>
    <x v="1"/>
    <s v="plays"/>
    <x v="3410"/>
    <d v="2016-06-06T07:00:00"/>
  </r>
  <r>
    <s v="id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"/>
    <x v="1"/>
    <s v="plays"/>
    <x v="3411"/>
    <d v="2015-10-08T00:32:52"/>
  </r>
  <r>
    <s v="id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"/>
    <x v="1"/>
    <s v="plays"/>
    <x v="3412"/>
    <d v="2014-09-27T23:01:02"/>
  </r>
  <r>
    <s v="id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"/>
    <x v="1"/>
    <s v="plays"/>
    <x v="3413"/>
    <d v="2015-02-28T04:59:00"/>
  </r>
  <r>
    <s v="id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1"/>
    <x v="1"/>
    <s v="plays"/>
    <x v="3414"/>
    <d v="2016-12-01T07:59:00"/>
  </r>
  <r>
    <s v="id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"/>
    <x v="1"/>
    <s v="plays"/>
    <x v="3415"/>
    <d v="2016-04-17T23:30:00"/>
  </r>
  <r>
    <s v="id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"/>
    <x v="1"/>
    <s v="plays"/>
    <x v="3416"/>
    <d v="2015-04-23T18:30:00"/>
  </r>
  <r>
    <s v="id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8"/>
    <x v="1"/>
    <s v="plays"/>
    <x v="3417"/>
    <d v="2014-10-26T00:43:00"/>
  </r>
  <r>
    <s v="id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"/>
    <x v="1"/>
    <s v="plays"/>
    <x v="3418"/>
    <d v="2014-05-23T20:01:47"/>
  </r>
  <r>
    <s v="id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4"/>
    <x v="1"/>
    <s v="plays"/>
    <x v="3419"/>
    <d v="2016-04-06T21:30:00"/>
  </r>
  <r>
    <s v="id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"/>
    <x v="1"/>
    <s v="plays"/>
    <x v="3420"/>
    <d v="2016-02-14T00:00:00"/>
  </r>
  <r>
    <s v="id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"/>
    <x v="1"/>
    <s v="plays"/>
    <x v="3421"/>
    <d v="2015-03-04T18:59:23"/>
  </r>
  <r>
    <s v="id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"/>
    <x v="1"/>
    <s v="plays"/>
    <x v="3422"/>
    <d v="2015-12-14T00:00:00"/>
  </r>
  <r>
    <s v="id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s v="id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2"/>
    <x v="1"/>
    <s v="plays"/>
    <x v="3424"/>
    <d v="2015-02-05T06:59:00"/>
  </r>
  <r>
    <s v="id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"/>
    <x v="1"/>
    <s v="plays"/>
    <x v="3425"/>
    <d v="2014-10-04T14:48:56"/>
  </r>
  <r>
    <s v="id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7"/>
    <x v="1"/>
    <s v="plays"/>
    <x v="3426"/>
    <d v="2014-09-21T02:00:00"/>
  </r>
  <r>
    <s v="id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2"/>
    <x v="1"/>
    <s v="plays"/>
    <x v="3427"/>
    <d v="2014-07-02T15:29:12"/>
  </r>
  <r>
    <s v="id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"/>
    <x v="1"/>
    <s v="plays"/>
    <x v="3428"/>
    <d v="2015-02-28T17:00:00"/>
  </r>
  <r>
    <s v="id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"/>
    <x v="1"/>
    <s v="plays"/>
    <x v="3429"/>
    <d v="2016-11-02T00:31:01"/>
  </r>
  <r>
    <s v="id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"/>
    <x v="1"/>
    <s v="plays"/>
    <x v="3430"/>
    <d v="2014-07-30T22:41:41"/>
  </r>
  <r>
    <s v="id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"/>
    <x v="1"/>
    <s v="plays"/>
    <x v="3431"/>
    <d v="2014-08-18T17:32:33"/>
  </r>
  <r>
    <s v="id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"/>
    <x v="1"/>
    <s v="plays"/>
    <x v="3432"/>
    <d v="2016-02-05T22:00:00"/>
  </r>
  <r>
    <s v="id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"/>
    <x v="1"/>
    <s v="plays"/>
    <x v="3433"/>
    <d v="2014-06-17T03:00:00"/>
  </r>
  <r>
    <s v="id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3"/>
    <x v="1"/>
    <s v="plays"/>
    <x v="3434"/>
    <d v="2014-07-10T09:07:49"/>
  </r>
  <r>
    <s v="id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9"/>
    <x v="1"/>
    <s v="plays"/>
    <x v="3435"/>
    <d v="2016-08-07T03:00:00"/>
  </r>
  <r>
    <s v="id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"/>
    <x v="1"/>
    <s v="plays"/>
    <x v="3436"/>
    <d v="2014-08-21T16:28:00"/>
  </r>
  <r>
    <s v="id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"/>
    <x v="1"/>
    <s v="plays"/>
    <x v="3437"/>
    <d v="2015-08-19T17:03:40"/>
  </r>
  <r>
    <s v="id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"/>
    <x v="1"/>
    <s v="plays"/>
    <x v="3438"/>
    <d v="2015-05-02T21:00:00"/>
  </r>
  <r>
    <s v="id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90"/>
    <x v="1"/>
    <s v="plays"/>
    <x v="3439"/>
    <d v="2016-01-19T04:59:00"/>
  </r>
  <r>
    <s v="id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"/>
    <x v="1"/>
    <s v="plays"/>
    <x v="3440"/>
    <d v="2014-07-11T16:15:00"/>
  </r>
  <r>
    <s v="id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60"/>
    <x v="1"/>
    <s v="plays"/>
    <x v="3441"/>
    <d v="2015-11-13T20:17:00"/>
  </r>
  <r>
    <s v="id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"/>
    <x v="1"/>
    <s v="plays"/>
    <x v="3442"/>
    <d v="2015-05-30T20:11:12"/>
  </r>
  <r>
    <s v="id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"/>
    <x v="1"/>
    <s v="plays"/>
    <x v="3443"/>
    <d v="2014-09-09T12:35:46"/>
  </r>
  <r>
    <s v="id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"/>
    <x v="1"/>
    <s v="plays"/>
    <x v="3444"/>
    <d v="2016-06-08T13:59:00"/>
  </r>
  <r>
    <s v="id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5"/>
    <x v="1"/>
    <s v="plays"/>
    <x v="3445"/>
    <d v="2015-10-23T12:43:56"/>
  </r>
  <r>
    <s v="id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"/>
    <x v="1"/>
    <s v="plays"/>
    <x v="3446"/>
    <d v="2015-02-05T12:20:00"/>
  </r>
  <r>
    <s v="id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s v="id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"/>
    <x v="1"/>
    <s v="plays"/>
    <x v="3448"/>
    <d v="2014-12-17T02:51:29"/>
  </r>
  <r>
    <s v="id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"/>
    <x v="1"/>
    <s v="plays"/>
    <x v="3449"/>
    <d v="2016-07-09T04:00:00"/>
  </r>
  <r>
    <s v="id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"/>
    <x v="1"/>
    <s v="plays"/>
    <x v="3450"/>
    <d v="2015-04-02T15:54:31"/>
  </r>
  <r>
    <s v="id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"/>
    <x v="1"/>
    <s v="plays"/>
    <x v="3451"/>
    <d v="2015-04-21T17:22:07"/>
  </r>
  <r>
    <s v="id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"/>
    <x v="1"/>
    <s v="plays"/>
    <x v="3452"/>
    <d v="2014-07-23T03:59:00"/>
  </r>
  <r>
    <s v="id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8"/>
    <x v="1"/>
    <s v="plays"/>
    <x v="3453"/>
    <d v="2016-08-13T23:29:16"/>
  </r>
  <r>
    <s v="id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4"/>
    <x v="1"/>
    <s v="plays"/>
    <x v="3454"/>
    <d v="2014-07-31T16:45:59"/>
  </r>
  <r>
    <s v="id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6"/>
    <x v="1"/>
    <s v="plays"/>
    <x v="3455"/>
    <d v="2016-10-13T18:00:27"/>
  </r>
  <r>
    <s v="id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9"/>
    <x v="1"/>
    <s v="plays"/>
    <x v="3456"/>
    <d v="2014-08-01T06:59:00"/>
  </r>
  <r>
    <s v="id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1"/>
    <x v="1"/>
    <s v="plays"/>
    <x v="3457"/>
    <d v="2015-02-12T05:59:00"/>
  </r>
  <r>
    <s v="id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"/>
    <x v="1"/>
    <s v="plays"/>
    <x v="3458"/>
    <d v="2015-02-03T04:27:00"/>
  </r>
  <r>
    <s v="id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8"/>
    <x v="1"/>
    <s v="plays"/>
    <x v="3459"/>
    <d v="2016-05-20T11:31:00"/>
  </r>
  <r>
    <s v="id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s v="id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8"/>
    <x v="1"/>
    <s v="plays"/>
    <x v="3461"/>
    <d v="2016-10-29T03:00:00"/>
  </r>
  <r>
    <s v="id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30"/>
    <x v="1"/>
    <s v="plays"/>
    <x v="3462"/>
    <d v="2015-07-10T18:00:00"/>
  </r>
  <r>
    <s v="id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1"/>
    <x v="1"/>
    <s v="plays"/>
    <x v="3463"/>
    <d v="2016-10-11T03:59:00"/>
  </r>
  <r>
    <s v="id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"/>
    <x v="1"/>
    <s v="plays"/>
    <x v="3464"/>
    <d v="2016-08-23T03:07:17"/>
  </r>
  <r>
    <s v="id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"/>
    <x v="1"/>
    <s v="plays"/>
    <x v="3465"/>
    <d v="2015-08-09T16:00:00"/>
  </r>
  <r>
    <s v="id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3"/>
    <x v="1"/>
    <s v="plays"/>
    <x v="3466"/>
    <d v="2016-04-19T23:27:30"/>
  </r>
  <r>
    <s v="id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"/>
    <x v="1"/>
    <s v="plays"/>
    <x v="3467"/>
    <d v="2015-03-20T15:07:12"/>
  </r>
  <r>
    <s v="id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"/>
    <x v="1"/>
    <s v="plays"/>
    <x v="3468"/>
    <d v="2016-09-21T03:00:00"/>
  </r>
  <r>
    <s v="id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"/>
    <x v="1"/>
    <s v="plays"/>
    <x v="3469"/>
    <d v="2016-04-28T15:24:05"/>
  </r>
  <r>
    <s v="id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2"/>
    <x v="1"/>
    <s v="plays"/>
    <x v="3470"/>
    <d v="2016-07-15T21:38:00"/>
  </r>
  <r>
    <s v="id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6"/>
    <x v="1"/>
    <s v="plays"/>
    <x v="3471"/>
    <d v="2014-08-31T20:00:00"/>
  </r>
  <r>
    <s v="id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9"/>
    <x v="1"/>
    <s v="plays"/>
    <x v="3472"/>
    <d v="2014-11-06T05:59:00"/>
  </r>
  <r>
    <s v="id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"/>
    <x v="1"/>
    <s v="plays"/>
    <x v="3473"/>
    <d v="2015-03-20T20:27:00"/>
  </r>
  <r>
    <s v="id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2"/>
    <x v="1"/>
    <s v="plays"/>
    <x v="3474"/>
    <d v="2016-07-20T12:02:11"/>
  </r>
  <r>
    <s v="id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s v="id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s v="id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"/>
    <x v="1"/>
    <s v="plays"/>
    <x v="3477"/>
    <d v="2015-05-17T03:00:00"/>
  </r>
  <r>
    <s v="id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40"/>
    <x v="1"/>
    <s v="plays"/>
    <x v="3478"/>
    <d v="2015-03-16T21:00:00"/>
  </r>
  <r>
    <s v="id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"/>
    <x v="1"/>
    <s v="plays"/>
    <x v="3479"/>
    <d v="2014-06-21T20:31:20"/>
  </r>
  <r>
    <s v="id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5"/>
    <x v="1"/>
    <s v="plays"/>
    <x v="3480"/>
    <d v="2015-07-10T21:00:00"/>
  </r>
  <r>
    <s v="id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"/>
    <x v="1"/>
    <s v="plays"/>
    <x v="3481"/>
    <d v="2015-01-02T05:56:28"/>
  </r>
  <r>
    <s v="id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2"/>
    <x v="1"/>
    <s v="plays"/>
    <x v="3482"/>
    <d v="2014-07-06T18:31:06"/>
  </r>
  <r>
    <s v="id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"/>
    <x v="1"/>
    <s v="plays"/>
    <x v="3483"/>
    <d v="2014-07-03T16:03:01"/>
  </r>
  <r>
    <s v="id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5"/>
    <x v="1"/>
    <s v="plays"/>
    <x v="3484"/>
    <d v="2016-06-15T18:14:59"/>
  </r>
  <r>
    <s v="id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"/>
    <x v="1"/>
    <s v="plays"/>
    <x v="3485"/>
    <d v="2016-02-02T16:38:00"/>
  </r>
  <r>
    <s v="id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"/>
    <x v="1"/>
    <s v="plays"/>
    <x v="3486"/>
    <d v="2015-06-03T06:59:00"/>
  </r>
  <r>
    <s v="id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9"/>
    <x v="1"/>
    <s v="plays"/>
    <x v="3487"/>
    <d v="2015-06-24T22:34:12"/>
  </r>
  <r>
    <s v="id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"/>
    <x v="1"/>
    <s v="plays"/>
    <x v="3488"/>
    <d v="2015-04-17T16:00:00"/>
  </r>
  <r>
    <s v="id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"/>
    <x v="1"/>
    <s v="plays"/>
    <x v="3489"/>
    <d v="2014-05-24T21:00:00"/>
  </r>
  <r>
    <s v="id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"/>
    <x v="1"/>
    <s v="plays"/>
    <x v="3490"/>
    <d v="2016-04-13T19:15:24"/>
  </r>
  <r>
    <s v="id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"/>
    <x v="1"/>
    <s v="plays"/>
    <x v="3491"/>
    <d v="2015-05-18T05:59:44"/>
  </r>
  <r>
    <s v="id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"/>
    <x v="1"/>
    <s v="plays"/>
    <x v="3492"/>
    <d v="2015-10-26T00:13:17"/>
  </r>
  <r>
    <s v="id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2"/>
    <x v="1"/>
    <s v="plays"/>
    <x v="3493"/>
    <d v="2014-08-17T05:11:00"/>
  </r>
  <r>
    <s v="id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1"/>
    <x v="1"/>
    <s v="plays"/>
    <x v="3494"/>
    <d v="2016-11-26T06:00:00"/>
  </r>
  <r>
    <s v="id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"/>
    <x v="1"/>
    <s v="plays"/>
    <x v="3495"/>
    <d v="2014-11-01T17:18:00"/>
  </r>
  <r>
    <s v="id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8"/>
    <x v="1"/>
    <s v="plays"/>
    <x v="3496"/>
    <d v="2016-09-11T20:19:26"/>
  </r>
  <r>
    <s v="id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"/>
    <x v="1"/>
    <s v="plays"/>
    <x v="3497"/>
    <d v="2016-06-02T22:00:00"/>
  </r>
  <r>
    <s v="id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"/>
    <x v="1"/>
    <s v="plays"/>
    <x v="3498"/>
    <d v="2016-05-28T21:44:00"/>
  </r>
  <r>
    <s v="id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"/>
    <x v="1"/>
    <s v="plays"/>
    <x v="3499"/>
    <d v="2015-07-01T06:59:00"/>
  </r>
  <r>
    <s v="id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"/>
    <x v="1"/>
    <s v="plays"/>
    <x v="3500"/>
    <d v="2016-03-07T04:59:00"/>
  </r>
  <r>
    <s v="id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6"/>
    <x v="1"/>
    <s v="plays"/>
    <x v="3501"/>
    <d v="2015-09-11T18:19:55"/>
  </r>
  <r>
    <s v="id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s v="id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1"/>
    <x v="1"/>
    <s v="plays"/>
    <x v="3503"/>
    <d v="2016-07-24T11:28:48"/>
  </r>
  <r>
    <s v="id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s v="id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7"/>
    <x v="1"/>
    <s v="plays"/>
    <x v="3505"/>
    <d v="2014-05-13T04:00:00"/>
  </r>
  <r>
    <s v="id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s v="id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s v="id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s v="id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7"/>
    <x v="1"/>
    <s v="plays"/>
    <x v="3509"/>
    <d v="2014-11-21T04:55:00"/>
  </r>
  <r>
    <s v="id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"/>
    <x v="1"/>
    <s v="plays"/>
    <x v="3510"/>
    <d v="2014-07-02T14:54:06"/>
  </r>
  <r>
    <s v="id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80"/>
    <x v="1"/>
    <s v="plays"/>
    <x v="3511"/>
    <d v="2014-11-07T18:30:00"/>
  </r>
  <r>
    <s v="id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9"/>
    <x v="1"/>
    <s v="plays"/>
    <x v="3512"/>
    <d v="2015-04-23T11:53:12"/>
  </r>
  <r>
    <s v="id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"/>
    <x v="1"/>
    <s v="plays"/>
    <x v="3513"/>
    <d v="2014-06-04T04:59:00"/>
  </r>
  <r>
    <s v="id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s v="id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7"/>
    <x v="1"/>
    <s v="plays"/>
    <x v="3515"/>
    <d v="2015-05-31T18:32:51"/>
  </r>
  <r>
    <s v="id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"/>
    <x v="1"/>
    <s v="plays"/>
    <x v="3516"/>
    <d v="2014-09-08T03:00:00"/>
  </r>
  <r>
    <s v="id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8"/>
    <x v="1"/>
    <s v="plays"/>
    <x v="3517"/>
    <d v="2014-07-04T11:00:00"/>
  </r>
  <r>
    <s v="id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"/>
    <x v="1"/>
    <s v="plays"/>
    <x v="3518"/>
    <d v="2014-10-02T14:21:00"/>
  </r>
  <r>
    <s v="id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"/>
    <x v="1"/>
    <s v="plays"/>
    <x v="3519"/>
    <d v="2015-03-04T14:22:30"/>
  </r>
  <r>
    <s v="id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6"/>
    <x v="1"/>
    <s v="plays"/>
    <x v="3520"/>
    <d v="2015-09-06T13:47:00"/>
  </r>
  <r>
    <s v="id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6"/>
    <x v="1"/>
    <s v="plays"/>
    <x v="3521"/>
    <d v="2014-09-29T08:40:20"/>
  </r>
  <r>
    <s v="id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"/>
    <x v="1"/>
    <s v="plays"/>
    <x v="3522"/>
    <d v="2015-09-15T10:06:00"/>
  </r>
  <r>
    <s v="id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7"/>
    <x v="1"/>
    <s v="plays"/>
    <x v="3523"/>
    <d v="2016-09-25T23:00:00"/>
  </r>
  <r>
    <s v="id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"/>
    <x v="1"/>
    <s v="plays"/>
    <x v="3524"/>
    <d v="2014-09-13T04:00:00"/>
  </r>
  <r>
    <s v="id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6"/>
    <x v="1"/>
    <s v="plays"/>
    <x v="3525"/>
    <d v="2015-08-09T16:00:00"/>
  </r>
  <r>
    <s v="id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s v="id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2"/>
    <x v="1"/>
    <s v="plays"/>
    <x v="3527"/>
    <d v="2015-07-11T03:59:00"/>
  </r>
  <r>
    <s v="id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"/>
    <x v="1"/>
    <s v="plays"/>
    <x v="3528"/>
    <d v="2017-01-18T12:01:58"/>
  </r>
  <r>
    <s v="id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7"/>
    <x v="1"/>
    <s v="plays"/>
    <x v="3529"/>
    <d v="2015-07-13T01:00:00"/>
  </r>
  <r>
    <s v="id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s v="id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"/>
    <x v="1"/>
    <s v="plays"/>
    <x v="3531"/>
    <d v="2016-06-30T15:42:14"/>
  </r>
  <r>
    <s v="id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"/>
    <x v="1"/>
    <s v="plays"/>
    <x v="3532"/>
    <d v="2014-09-18T03:59:00"/>
  </r>
  <r>
    <s v="id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9"/>
    <x v="1"/>
    <s v="plays"/>
    <x v="3533"/>
    <d v="2015-11-11T19:16:07"/>
  </r>
  <r>
    <s v="id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"/>
    <x v="1"/>
    <s v="plays"/>
    <x v="3534"/>
    <d v="2015-10-01T15:00:23"/>
  </r>
  <r>
    <s v="id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5"/>
    <x v="1"/>
    <s v="plays"/>
    <x v="3535"/>
    <d v="2015-10-02T18:00:00"/>
  </r>
  <r>
    <s v="id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4"/>
    <x v="1"/>
    <s v="plays"/>
    <x v="3536"/>
    <d v="2015-12-20T11:59:00"/>
  </r>
  <r>
    <s v="id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4"/>
    <x v="1"/>
    <s v="plays"/>
    <x v="3537"/>
    <d v="2014-11-17T07:59:00"/>
  </r>
  <r>
    <s v="id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1"/>
    <x v="1"/>
    <s v="plays"/>
    <x v="3538"/>
    <d v="2016-08-17T10:05:40"/>
  </r>
  <r>
    <s v="id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"/>
    <x v="1"/>
    <s v="plays"/>
    <x v="3539"/>
    <d v="2016-09-08T18:08:42"/>
  </r>
  <r>
    <s v="id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"/>
    <x v="1"/>
    <s v="plays"/>
    <x v="3540"/>
    <d v="2016-06-26T00:04:51"/>
  </r>
  <r>
    <s v="id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"/>
    <x v="1"/>
    <s v="plays"/>
    <x v="3541"/>
    <d v="2015-08-31T17:31:15"/>
  </r>
  <r>
    <s v="id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"/>
    <x v="1"/>
    <s v="plays"/>
    <x v="3542"/>
    <d v="2014-09-07T14:23:42"/>
  </r>
  <r>
    <s v="id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"/>
    <x v="1"/>
    <s v="plays"/>
    <x v="3543"/>
    <d v="2015-06-25T18:07:39"/>
  </r>
  <r>
    <s v="id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"/>
    <x v="1"/>
    <s v="plays"/>
    <x v="3544"/>
    <d v="2015-03-07T19:57:37"/>
  </r>
  <r>
    <s v="id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"/>
    <x v="1"/>
    <s v="plays"/>
    <x v="3545"/>
    <d v="2015-04-11T19:22:39"/>
  </r>
  <r>
    <s v="id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"/>
    <x v="1"/>
    <s v="plays"/>
    <x v="3546"/>
    <d v="2015-04-01T03:59:00"/>
  </r>
  <r>
    <s v="id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"/>
    <x v="1"/>
    <s v="plays"/>
    <x v="3547"/>
    <d v="2016-05-14T03:59:00"/>
  </r>
  <r>
    <s v="id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5"/>
    <x v="1"/>
    <s v="plays"/>
    <x v="3548"/>
    <d v="2016-03-05T01:00:00"/>
  </r>
  <r>
    <s v="id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"/>
    <x v="1"/>
    <s v="plays"/>
    <x v="3549"/>
    <d v="2015-09-04T09:27:53"/>
  </r>
  <r>
    <s v="id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1"/>
    <x v="1"/>
    <s v="plays"/>
    <x v="3550"/>
    <d v="2016-05-02T21:26:38"/>
  </r>
  <r>
    <s v="id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"/>
    <x v="1"/>
    <s v="plays"/>
    <x v="3551"/>
    <d v="2014-05-22T22:07:00"/>
  </r>
  <r>
    <s v="id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"/>
    <x v="1"/>
    <s v="plays"/>
    <x v="3552"/>
    <d v="2014-06-28T14:05:24"/>
  </r>
  <r>
    <s v="id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"/>
    <x v="1"/>
    <s v="plays"/>
    <x v="3553"/>
    <d v="2015-08-12T00:00:00"/>
  </r>
  <r>
    <s v="id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s v="id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"/>
    <x v="1"/>
    <s v="plays"/>
    <x v="3555"/>
    <d v="2016-11-17T11:36:34"/>
  </r>
  <r>
    <s v="id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1"/>
    <x v="1"/>
    <s v="plays"/>
    <x v="3556"/>
    <d v="2014-08-17T15:35:24"/>
  </r>
  <r>
    <s v="id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"/>
    <x v="1"/>
    <s v="plays"/>
    <x v="3557"/>
    <d v="2014-05-05T06:38:31"/>
  </r>
  <r>
    <s v="id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3"/>
    <x v="1"/>
    <s v="plays"/>
    <x v="3558"/>
    <d v="2015-06-26T21:00:00"/>
  </r>
  <r>
    <s v="id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"/>
    <x v="1"/>
    <s v="plays"/>
    <x v="3559"/>
    <d v="2015-07-31T08:58:00"/>
  </r>
  <r>
    <s v="id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7"/>
    <x v="1"/>
    <s v="plays"/>
    <x v="3560"/>
    <d v="2015-05-27T02:45:00"/>
  </r>
  <r>
    <s v="id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"/>
    <x v="1"/>
    <s v="plays"/>
    <x v="3561"/>
    <d v="2015-08-05T18:36:00"/>
  </r>
  <r>
    <s v="id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"/>
    <x v="1"/>
    <s v="plays"/>
    <x v="3562"/>
    <d v="2016-03-13T22:00:00"/>
  </r>
  <r>
    <s v="id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"/>
    <x v="1"/>
    <s v="plays"/>
    <x v="3563"/>
    <d v="2016-08-01T19:00:00"/>
  </r>
  <r>
    <s v="id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"/>
    <x v="1"/>
    <s v="plays"/>
    <x v="3564"/>
    <d v="2015-10-05T16:00:00"/>
  </r>
  <r>
    <s v="id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8"/>
    <x v="1"/>
    <s v="plays"/>
    <x v="3565"/>
    <d v="2014-12-31T17:50:08"/>
  </r>
  <r>
    <s v="id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"/>
    <x v="1"/>
    <s v="plays"/>
    <x v="3566"/>
    <d v="2015-01-23T12:11:23"/>
  </r>
  <r>
    <s v="id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7"/>
    <x v="1"/>
    <s v="plays"/>
    <x v="3567"/>
    <d v="2015-06-10T19:27:24"/>
  </r>
  <r>
    <s v="id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"/>
    <x v="1"/>
    <s v="plays"/>
    <x v="3568"/>
    <d v="2014-09-17T17:46:34"/>
  </r>
  <r>
    <s v="id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3"/>
    <x v="1"/>
    <s v="plays"/>
    <x v="3569"/>
    <d v="2015-01-08T16:31:36"/>
  </r>
  <r>
    <s v="id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8"/>
    <x v="1"/>
    <s v="plays"/>
    <x v="3570"/>
    <d v="2014-12-31T07:00:00"/>
  </r>
  <r>
    <s v="id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"/>
    <x v="1"/>
    <s v="plays"/>
    <x v="3571"/>
    <d v="2014-10-30T20:36:53"/>
  </r>
  <r>
    <s v="id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6"/>
    <x v="1"/>
    <s v="plays"/>
    <x v="3572"/>
    <d v="2015-06-21T13:41:22"/>
  </r>
  <r>
    <s v="id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40"/>
    <x v="1"/>
    <s v="plays"/>
    <x v="3573"/>
    <d v="2014-11-08T10:00:46"/>
  </r>
  <r>
    <s v="id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7"/>
    <x v="1"/>
    <s v="plays"/>
    <x v="3574"/>
    <d v="2014-11-13T23:37:28"/>
  </r>
  <r>
    <s v="id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"/>
    <x v="1"/>
    <s v="plays"/>
    <x v="3575"/>
    <d v="2016-08-11T03:59:00"/>
  </r>
  <r>
    <s v="id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s v="id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9"/>
    <x v="1"/>
    <s v="plays"/>
    <x v="3577"/>
    <d v="2015-04-26T06:28:00"/>
  </r>
  <r>
    <s v="id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1"/>
    <x v="1"/>
    <s v="plays"/>
    <x v="3578"/>
    <d v="2016-04-30T17:36:17"/>
  </r>
  <r>
    <s v="id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6"/>
    <x v="1"/>
    <s v="plays"/>
    <x v="3579"/>
    <d v="2016-03-31T17:17:36"/>
  </r>
  <r>
    <s v="id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8"/>
    <x v="1"/>
    <s v="plays"/>
    <x v="3580"/>
    <d v="2015-03-01T04:59:00"/>
  </r>
  <r>
    <s v="id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"/>
    <x v="1"/>
    <s v="plays"/>
    <x v="3581"/>
    <d v="2014-07-30T11:18:30"/>
  </r>
  <r>
    <s v="id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9"/>
    <x v="1"/>
    <s v="plays"/>
    <x v="3582"/>
    <d v="2016-04-05T02:18:02"/>
  </r>
  <r>
    <s v="id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6"/>
    <x v="1"/>
    <s v="plays"/>
    <x v="3583"/>
    <d v="2016-04-18T09:13:25"/>
  </r>
  <r>
    <s v="id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1"/>
    <x v="1"/>
    <s v="plays"/>
    <x v="3584"/>
    <d v="2015-07-13T07:35:44"/>
  </r>
  <r>
    <s v="id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"/>
    <x v="1"/>
    <s v="plays"/>
    <x v="3585"/>
    <d v="2014-12-21T17:11:30"/>
  </r>
  <r>
    <s v="id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2"/>
    <x v="1"/>
    <s v="plays"/>
    <x v="3586"/>
    <d v="2016-09-23T16:44:30"/>
  </r>
  <r>
    <s v="id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3"/>
    <x v="1"/>
    <s v="plays"/>
    <x v="3587"/>
    <d v="2016-06-27T19:00:00"/>
  </r>
  <r>
    <s v="id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"/>
    <x v="1"/>
    <s v="plays"/>
    <x v="3588"/>
    <d v="2015-04-29T23:00:00"/>
  </r>
  <r>
    <s v="id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"/>
    <x v="1"/>
    <s v="plays"/>
    <x v="3589"/>
    <d v="2015-05-26T15:32:27"/>
  </r>
  <r>
    <s v="id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9"/>
    <x v="1"/>
    <s v="plays"/>
    <x v="3590"/>
    <d v="2014-10-20T08:00:34"/>
  </r>
  <r>
    <s v="id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"/>
    <x v="1"/>
    <s v="plays"/>
    <x v="3591"/>
    <d v="2015-01-24T04:59:00"/>
  </r>
  <r>
    <s v="id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3"/>
    <x v="1"/>
    <s v="plays"/>
    <x v="3592"/>
    <d v="2015-02-11T04:59:00"/>
  </r>
  <r>
    <s v="id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"/>
    <x v="1"/>
    <s v="plays"/>
    <x v="3593"/>
    <d v="2015-01-05T20:26:00"/>
  </r>
  <r>
    <s v="id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6"/>
    <x v="1"/>
    <s v="plays"/>
    <x v="3594"/>
    <d v="2016-09-04T01:36:22"/>
  </r>
  <r>
    <s v="id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50"/>
    <x v="1"/>
    <s v="plays"/>
    <x v="3595"/>
    <d v="2015-03-13T06:59:00"/>
  </r>
  <r>
    <s v="id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s v="id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8"/>
    <x v="1"/>
    <s v="plays"/>
    <x v="3597"/>
    <d v="2016-03-03T05:59:00"/>
  </r>
  <r>
    <s v="id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1"/>
    <x v="1"/>
    <s v="plays"/>
    <x v="3598"/>
    <d v="2014-09-03T04:59:00"/>
  </r>
  <r>
    <s v="id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"/>
    <x v="1"/>
    <s v="plays"/>
    <x v="3599"/>
    <d v="2015-08-30T00:00:00"/>
  </r>
  <r>
    <s v="id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"/>
    <x v="1"/>
    <s v="plays"/>
    <x v="3600"/>
    <d v="2016-10-13T20:22:44"/>
  </r>
  <r>
    <s v="id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"/>
    <x v="1"/>
    <s v="plays"/>
    <x v="3601"/>
    <d v="2015-01-16T23:58:02"/>
  </r>
  <r>
    <s v="id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2"/>
    <x v="1"/>
    <s v="plays"/>
    <x v="3602"/>
    <d v="2016-05-17T21:27:59"/>
  </r>
  <r>
    <s v="id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5"/>
    <x v="1"/>
    <s v="plays"/>
    <x v="3603"/>
    <d v="2015-11-05T21:44:40"/>
  </r>
  <r>
    <s v="id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"/>
    <x v="1"/>
    <s v="plays"/>
    <x v="3604"/>
    <d v="2016-04-29T06:59:00"/>
  </r>
  <r>
    <s v="id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1"/>
    <x v="1"/>
    <s v="plays"/>
    <x v="3605"/>
    <d v="2016-02-13T19:02:06"/>
  </r>
  <r>
    <s v="id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"/>
    <x v="1"/>
    <s v="plays"/>
    <x v="3606"/>
    <d v="2016-08-14T14:30:57"/>
  </r>
  <r>
    <s v="id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s v="id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30"/>
    <x v="1"/>
    <s v="plays"/>
    <x v="3608"/>
    <d v="2016-06-17T14:00:00"/>
  </r>
  <r>
    <s v="id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"/>
    <x v="1"/>
    <s v="plays"/>
    <x v="3609"/>
    <d v="2016-03-30T22:48:05"/>
  </r>
  <r>
    <s v="id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"/>
    <x v="1"/>
    <s v="plays"/>
    <x v="3610"/>
    <d v="2015-08-17T10:22:16"/>
  </r>
  <r>
    <s v="id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7"/>
    <x v="1"/>
    <s v="plays"/>
    <x v="3611"/>
    <d v="2015-04-08T08:53:21"/>
  </r>
  <r>
    <s v="id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7"/>
    <x v="1"/>
    <s v="plays"/>
    <x v="3612"/>
    <d v="2014-06-09T17:26:51"/>
  </r>
  <r>
    <s v="id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"/>
    <x v="1"/>
    <s v="plays"/>
    <x v="3613"/>
    <d v="2014-06-28T14:09:34"/>
  </r>
  <r>
    <s v="id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"/>
    <x v="1"/>
    <s v="plays"/>
    <x v="3614"/>
    <d v="2015-06-19T01:00:16"/>
  </r>
  <r>
    <s v="id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"/>
    <x v="1"/>
    <s v="plays"/>
    <x v="3615"/>
    <d v="2015-12-10T14:14:56"/>
  </r>
  <r>
    <s v="id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"/>
    <x v="1"/>
    <s v="plays"/>
    <x v="3616"/>
    <d v="2015-03-19T21:47:44"/>
  </r>
  <r>
    <s v="id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"/>
    <x v="1"/>
    <s v="plays"/>
    <x v="3617"/>
    <d v="2017-02-28T00:00:00"/>
  </r>
  <r>
    <s v="id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"/>
    <x v="1"/>
    <s v="plays"/>
    <x v="3618"/>
    <d v="2015-06-03T15:04:10"/>
  </r>
  <r>
    <s v="id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"/>
    <x v="1"/>
    <s v="plays"/>
    <x v="3619"/>
    <d v="2016-11-19T22:00:00"/>
  </r>
  <r>
    <s v="id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"/>
    <x v="1"/>
    <s v="plays"/>
    <x v="3620"/>
    <d v="2015-03-05T04:00:00"/>
  </r>
  <r>
    <s v="id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"/>
    <x v="1"/>
    <s v="plays"/>
    <x v="3621"/>
    <d v="2016-09-30T21:00:00"/>
  </r>
  <r>
    <s v="id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8"/>
    <x v="1"/>
    <s v="plays"/>
    <x v="3622"/>
    <d v="2014-09-28T03:23:00"/>
  </r>
  <r>
    <s v="id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"/>
    <x v="1"/>
    <s v="plays"/>
    <x v="3623"/>
    <d v="2014-07-26T07:00:00"/>
  </r>
  <r>
    <s v="id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1"/>
    <x v="1"/>
    <s v="plays"/>
    <x v="3624"/>
    <d v="2016-08-23T18:34:50"/>
  </r>
  <r>
    <s v="id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"/>
    <x v="1"/>
    <s v="plays"/>
    <x v="3625"/>
    <d v="2015-07-02T15:39:37"/>
  </r>
  <r>
    <s v="id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5"/>
    <x v="1"/>
    <s v="plays"/>
    <x v="3626"/>
    <d v="2014-08-16T16:00:57"/>
  </r>
  <r>
    <s v="id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9"/>
    <x v="1"/>
    <s v="plays"/>
    <x v="3627"/>
    <d v="2016-05-21T03:59:00"/>
  </r>
  <r>
    <s v="id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s v="id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s v="id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s v="id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8"/>
    <x v="1"/>
    <s v="musical"/>
    <x v="3631"/>
    <d v="2014-09-23T03:59:00"/>
  </r>
  <r>
    <s v="id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s v="id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7"/>
    <x v="1"/>
    <s v="musical"/>
    <x v="3633"/>
    <d v="2016-11-19T01:00:00"/>
  </r>
  <r>
    <s v="id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7"/>
    <x v="1"/>
    <s v="musical"/>
    <x v="3634"/>
    <d v="2017-01-14T03:59:00"/>
  </r>
  <r>
    <s v="id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8"/>
    <x v="1"/>
    <s v="musical"/>
    <x v="3635"/>
    <d v="2016-04-20T21:11:16"/>
  </r>
  <r>
    <s v="id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s v="id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"/>
    <x v="1"/>
    <s v="musical"/>
    <x v="3637"/>
    <d v="2015-01-01T16:48:55"/>
  </r>
  <r>
    <s v="id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s v="id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s v="id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"/>
    <x v="1"/>
    <s v="musical"/>
    <x v="3640"/>
    <d v="2015-05-10T18:45:30"/>
  </r>
  <r>
    <s v="id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s v="id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8"/>
    <x v="1"/>
    <s v="musical"/>
    <x v="3642"/>
    <d v="2015-11-30T17:00:00"/>
  </r>
  <r>
    <s v="id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s v="id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"/>
    <x v="1"/>
    <s v="musical"/>
    <x v="3644"/>
    <d v="2016-03-08T04:59:00"/>
  </r>
  <r>
    <s v="id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s v="id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"/>
    <x v="1"/>
    <s v="musical"/>
    <x v="3646"/>
    <d v="2015-06-16T23:30:00"/>
  </r>
  <r>
    <s v="id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s v="id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"/>
    <x v="1"/>
    <s v="plays"/>
    <x v="3648"/>
    <d v="2014-10-05T07:00:45"/>
  </r>
  <r>
    <s v="id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8"/>
    <x v="1"/>
    <s v="plays"/>
    <x v="3649"/>
    <d v="2014-06-16T17:06:34"/>
  </r>
  <r>
    <s v="id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"/>
    <x v="1"/>
    <s v="plays"/>
    <x v="3650"/>
    <d v="2016-02-02T11:29:44"/>
  </r>
  <r>
    <s v="id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8"/>
    <x v="1"/>
    <s v="plays"/>
    <x v="3651"/>
    <d v="2014-08-10T15:59:00"/>
  </r>
  <r>
    <s v="id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"/>
    <x v="1"/>
    <s v="plays"/>
    <x v="3652"/>
    <d v="2016-08-25T03:59:00"/>
  </r>
  <r>
    <s v="id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1"/>
    <x v="1"/>
    <s v="plays"/>
    <x v="3653"/>
    <d v="2015-08-05T08:43:27"/>
  </r>
  <r>
    <s v="id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9"/>
    <x v="1"/>
    <s v="plays"/>
    <x v="3654"/>
    <d v="2016-04-03T17:00:00"/>
  </r>
  <r>
    <s v="id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4"/>
    <x v="1"/>
    <s v="plays"/>
    <x v="3655"/>
    <d v="2015-07-18T06:59:00"/>
  </r>
  <r>
    <s v="id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"/>
    <x v="1"/>
    <s v="plays"/>
    <x v="3656"/>
    <d v="2017-02-01T22:59:00"/>
  </r>
  <r>
    <s v="id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1"/>
    <x v="1"/>
    <s v="plays"/>
    <x v="3657"/>
    <d v="2016-06-01T21:42:00"/>
  </r>
  <r>
    <s v="id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6"/>
    <x v="1"/>
    <s v="plays"/>
    <x v="3658"/>
    <d v="2014-07-02T03:59:00"/>
  </r>
  <r>
    <s v="id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"/>
    <x v="1"/>
    <s v="plays"/>
    <x v="3659"/>
    <d v="2015-03-19T14:39:00"/>
  </r>
  <r>
    <s v="id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"/>
    <x v="1"/>
    <s v="plays"/>
    <x v="3660"/>
    <d v="2014-12-23T21:08:45"/>
  </r>
  <r>
    <s v="id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3"/>
    <x v="1"/>
    <s v="plays"/>
    <x v="3661"/>
    <d v="2016-04-10T04:00:00"/>
  </r>
  <r>
    <s v="id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3"/>
    <x v="1"/>
    <s v="plays"/>
    <x v="3662"/>
    <d v="2015-03-31T04:16:54"/>
  </r>
  <r>
    <s v="id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s v="id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"/>
    <x v="1"/>
    <s v="plays"/>
    <x v="3664"/>
    <d v="2016-06-16T05:58:09"/>
  </r>
  <r>
    <s v="id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s v="id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2"/>
    <x v="1"/>
    <s v="plays"/>
    <x v="3666"/>
    <d v="2014-07-24T07:00:00"/>
  </r>
  <r>
    <s v="id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"/>
    <x v="1"/>
    <s v="plays"/>
    <x v="3667"/>
    <d v="2015-07-18T23:16:59"/>
  </r>
  <r>
    <s v="id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7"/>
    <x v="1"/>
    <s v="plays"/>
    <x v="3668"/>
    <d v="2015-07-23T18:33:00"/>
  </r>
  <r>
    <s v="id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"/>
    <x v="1"/>
    <s v="plays"/>
    <x v="3669"/>
    <d v="2015-06-11T16:12:17"/>
  </r>
  <r>
    <s v="id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"/>
    <x v="1"/>
    <s v="plays"/>
    <x v="3670"/>
    <d v="2015-05-31T23:00:00"/>
  </r>
  <r>
    <s v="id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"/>
    <x v="1"/>
    <s v="plays"/>
    <x v="3671"/>
    <d v="2014-07-21T03:59:00"/>
  </r>
  <r>
    <s v="id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"/>
    <x v="1"/>
    <s v="plays"/>
    <x v="3672"/>
    <d v="2014-09-26T22:43:04"/>
  </r>
  <r>
    <s v="id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40"/>
    <x v="1"/>
    <s v="plays"/>
    <x v="3673"/>
    <d v="2014-11-05T12:52:00"/>
  </r>
  <r>
    <s v="id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"/>
    <x v="1"/>
    <s v="plays"/>
    <x v="3674"/>
    <d v="2016-09-03T20:57:09"/>
  </r>
  <r>
    <s v="id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"/>
    <x v="1"/>
    <s v="plays"/>
    <x v="3675"/>
    <d v="2016-05-15T23:00:00"/>
  </r>
  <r>
    <s v="id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"/>
    <x v="1"/>
    <s v="plays"/>
    <x v="3676"/>
    <d v="2014-09-12T19:34:44"/>
  </r>
  <r>
    <s v="id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"/>
    <x v="1"/>
    <s v="plays"/>
    <x v="3677"/>
    <d v="2014-07-03T03:59:00"/>
  </r>
  <r>
    <s v="id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"/>
    <x v="1"/>
    <s v="plays"/>
    <x v="3678"/>
    <d v="2015-05-31T12:44:58"/>
  </r>
  <r>
    <s v="id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"/>
    <x v="1"/>
    <s v="plays"/>
    <x v="3679"/>
    <d v="2014-07-01T04:59:00"/>
  </r>
  <r>
    <s v="id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100"/>
    <x v="1"/>
    <s v="plays"/>
    <x v="3680"/>
    <d v="2016-10-05T10:53:54"/>
  </r>
  <r>
    <s v="id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"/>
    <x v="1"/>
    <s v="plays"/>
    <x v="3681"/>
    <d v="2016-01-15T15:38:10"/>
  </r>
  <r>
    <s v="id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"/>
    <x v="1"/>
    <s v="plays"/>
    <x v="3682"/>
    <d v="2014-06-16T06:59:00"/>
  </r>
  <r>
    <s v="id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9"/>
    <x v="1"/>
    <s v="plays"/>
    <x v="3683"/>
    <d v="2016-10-20T02:48:16"/>
  </r>
  <r>
    <s v="id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"/>
    <x v="1"/>
    <s v="plays"/>
    <x v="3684"/>
    <d v="2015-09-02T04:19:46"/>
  </r>
  <r>
    <s v="id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2"/>
    <x v="1"/>
    <s v="plays"/>
    <x v="3685"/>
    <d v="2014-05-19T21:00:00"/>
  </r>
  <r>
    <s v="id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"/>
    <x v="1"/>
    <s v="plays"/>
    <x v="3686"/>
    <d v="2015-08-29T03:59:00"/>
  </r>
  <r>
    <s v="id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"/>
    <x v="1"/>
    <s v="plays"/>
    <x v="3687"/>
    <d v="2014-06-27T05:14:15"/>
  </r>
  <r>
    <s v="id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4"/>
    <x v="1"/>
    <s v="plays"/>
    <x v="3688"/>
    <d v="2014-08-08T18:53:24"/>
  </r>
  <r>
    <s v="id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"/>
    <x v="1"/>
    <s v="plays"/>
    <x v="3689"/>
    <d v="2015-06-21T22:25:00"/>
  </r>
  <r>
    <s v="id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"/>
    <x v="1"/>
    <s v="plays"/>
    <x v="3690"/>
    <d v="2014-11-27T15:21:23"/>
  </r>
  <r>
    <s v="id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7"/>
    <x v="1"/>
    <s v="plays"/>
    <x v="3691"/>
    <d v="2015-03-02T04:59:00"/>
  </r>
  <r>
    <s v="id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"/>
    <x v="1"/>
    <s v="plays"/>
    <x v="3692"/>
    <d v="2014-09-19T00:00:00"/>
  </r>
  <r>
    <s v="id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1"/>
    <x v="1"/>
    <s v="plays"/>
    <x v="3693"/>
    <d v="2015-11-30T22:30:00"/>
  </r>
  <r>
    <s v="id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3"/>
    <x v="1"/>
    <s v="plays"/>
    <x v="3694"/>
    <d v="2016-06-06T02:00:00"/>
  </r>
  <r>
    <s v="id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"/>
    <x v="1"/>
    <s v="plays"/>
    <x v="3695"/>
    <d v="2015-01-11T20:53:30"/>
  </r>
  <r>
    <s v="id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40"/>
    <x v="1"/>
    <s v="plays"/>
    <x v="3696"/>
    <d v="2015-02-13T14:48:36"/>
  </r>
  <r>
    <s v="id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s v="id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1"/>
    <x v="1"/>
    <s v="plays"/>
    <x v="3698"/>
    <d v="2016-03-02T19:21:27"/>
  </r>
  <r>
    <s v="id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s v="id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4"/>
    <x v="1"/>
    <s v="plays"/>
    <x v="3700"/>
    <d v="2014-09-30T16:00:00"/>
  </r>
  <r>
    <s v="id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9"/>
    <x v="1"/>
    <s v="plays"/>
    <x v="3701"/>
    <d v="2015-06-04T12:59:53"/>
  </r>
  <r>
    <s v="id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6"/>
    <x v="1"/>
    <s v="plays"/>
    <x v="3702"/>
    <d v="2016-07-10T22:59:00"/>
  </r>
  <r>
    <s v="id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"/>
    <x v="1"/>
    <s v="plays"/>
    <x v="3703"/>
    <d v="2016-08-13T06:59:00"/>
  </r>
  <r>
    <s v="id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"/>
    <x v="1"/>
    <s v="plays"/>
    <x v="3704"/>
    <d v="2016-05-31T16:33:14"/>
  </r>
  <r>
    <s v="id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4"/>
    <x v="1"/>
    <s v="plays"/>
    <x v="3705"/>
    <d v="2014-06-23T18:00:00"/>
  </r>
  <r>
    <s v="id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s v="id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1"/>
    <x v="1"/>
    <s v="plays"/>
    <x v="3707"/>
    <d v="2016-07-22T05:26:00"/>
  </r>
  <r>
    <s v="id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4"/>
    <x v="1"/>
    <s v="plays"/>
    <x v="3708"/>
    <d v="2014-07-04T03:24:46"/>
  </r>
  <r>
    <s v="id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1"/>
    <x v="1"/>
    <s v="plays"/>
    <x v="3709"/>
    <d v="2014-06-25T16:59:06"/>
  </r>
  <r>
    <s v="id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8"/>
    <x v="1"/>
    <s v="plays"/>
    <x v="3710"/>
    <d v="2015-04-03T13:49:48"/>
  </r>
  <r>
    <s v="id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"/>
    <x v="1"/>
    <s v="plays"/>
    <x v="3711"/>
    <d v="2014-06-15T16:00:00"/>
  </r>
  <r>
    <s v="id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1"/>
    <x v="1"/>
    <s v="plays"/>
    <x v="3712"/>
    <d v="2015-05-31T06:59:00"/>
  </r>
  <r>
    <s v="id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7"/>
    <x v="1"/>
    <s v="plays"/>
    <x v="3713"/>
    <d v="2016-06-04T17:42:46"/>
  </r>
  <r>
    <s v="id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6"/>
    <x v="1"/>
    <s v="plays"/>
    <x v="3714"/>
    <d v="2015-05-26T03:59:00"/>
  </r>
  <r>
    <s v="id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3"/>
    <x v="1"/>
    <s v="plays"/>
    <x v="3715"/>
    <d v="2015-03-31T12:52:00"/>
  </r>
  <r>
    <s v="id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2"/>
    <x v="1"/>
    <s v="plays"/>
    <x v="3716"/>
    <d v="2016-01-21T21:18:29"/>
  </r>
  <r>
    <s v="id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s v="id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"/>
    <x v="1"/>
    <s v="plays"/>
    <x v="3718"/>
    <d v="2015-02-27T17:11:15"/>
  </r>
  <r>
    <s v="id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s v="id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"/>
    <x v="1"/>
    <s v="plays"/>
    <x v="3720"/>
    <d v="2015-07-02T23:50:06"/>
  </r>
  <r>
    <s v="id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5"/>
    <x v="1"/>
    <s v="plays"/>
    <x v="3721"/>
    <d v="2014-11-05T23:28:04"/>
  </r>
  <r>
    <s v="id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8"/>
    <x v="1"/>
    <s v="plays"/>
    <x v="3722"/>
    <d v="2016-02-11T22:59:00"/>
  </r>
  <r>
    <s v="id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3"/>
    <x v="1"/>
    <s v="plays"/>
    <x v="3723"/>
    <d v="2014-11-30T19:04:22"/>
  </r>
  <r>
    <s v="id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50"/>
    <x v="1"/>
    <s v="plays"/>
    <x v="3724"/>
    <d v="2016-05-04T23:00:00"/>
  </r>
  <r>
    <s v="id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"/>
    <x v="1"/>
    <s v="plays"/>
    <x v="3725"/>
    <d v="2016-02-18T21:30:00"/>
  </r>
  <r>
    <s v="id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3"/>
    <x v="1"/>
    <s v="plays"/>
    <x v="3726"/>
    <d v="2016-04-29T21:00:00"/>
  </r>
  <r>
    <s v="id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"/>
    <x v="1"/>
    <s v="plays"/>
    <x v="3727"/>
    <d v="2016-10-20T04:55:00"/>
  </r>
  <r>
    <s v="id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"/>
    <x v="1"/>
    <s v="plays"/>
    <x v="3728"/>
    <d v="2015-08-19T04:06:16"/>
  </r>
  <r>
    <s v="id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"/>
    <x v="1"/>
    <s v="plays"/>
    <x v="3729"/>
    <d v="2015-03-23T03:55:12"/>
  </r>
  <r>
    <s v="id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s v="id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2"/>
    <x v="1"/>
    <s v="plays"/>
    <x v="3731"/>
    <d v="2015-01-10T03:23:00"/>
  </r>
  <r>
    <s v="id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3"/>
    <x v="1"/>
    <s v="plays"/>
    <x v="3732"/>
    <d v="2015-01-24T12:00:00"/>
  </r>
  <r>
    <s v="id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s v="id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s v="id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s v="id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s v="id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8"/>
    <x v="1"/>
    <s v="plays"/>
    <x v="3737"/>
    <d v="2015-11-12T06:59:00"/>
  </r>
  <r>
    <s v="id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s v="id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1"/>
    <x v="1"/>
    <s v="plays"/>
    <x v="3739"/>
    <d v="2016-07-17T10:47:48"/>
  </r>
  <r>
    <s v="id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6"/>
    <x v="1"/>
    <s v="plays"/>
    <x v="3740"/>
    <d v="2014-08-12T01:53:58"/>
  </r>
  <r>
    <s v="id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s v="id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s v="id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s v="id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s v="id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s v="id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s v="id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s v="id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100"/>
    <x v="1"/>
    <s v="musical"/>
    <x v="3748"/>
    <d v="2016-02-16T05:59:00"/>
  </r>
  <r>
    <s v="id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s v="id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"/>
    <x v="1"/>
    <s v="musical"/>
    <x v="3750"/>
    <d v="2015-02-10T07:59:00"/>
  </r>
  <r>
    <s v="id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1"/>
    <x v="1"/>
    <s v="musical"/>
    <x v="3751"/>
    <d v="2016-04-02T23:51:13"/>
  </r>
  <r>
    <s v="id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8"/>
    <x v="1"/>
    <s v="musical"/>
    <x v="3752"/>
    <d v="2016-10-16T21:00:00"/>
  </r>
  <r>
    <s v="id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"/>
    <x v="1"/>
    <s v="musical"/>
    <x v="3753"/>
    <d v="2015-06-03T00:00:00"/>
  </r>
  <r>
    <s v="id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"/>
    <x v="1"/>
    <s v="musical"/>
    <x v="3754"/>
    <d v="2014-07-26T04:59:00"/>
  </r>
  <r>
    <s v="id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"/>
    <x v="1"/>
    <s v="musical"/>
    <x v="3755"/>
    <d v="2016-04-15T20:48:27"/>
  </r>
  <r>
    <s v="id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8"/>
    <x v="1"/>
    <s v="musical"/>
    <x v="3756"/>
    <d v="2014-06-11T19:33:18"/>
  </r>
  <r>
    <s v="id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6"/>
    <x v="1"/>
    <s v="musical"/>
    <x v="3757"/>
    <d v="2014-12-01T20:25:15"/>
  </r>
  <r>
    <s v="id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"/>
    <x v="1"/>
    <s v="musical"/>
    <x v="3758"/>
    <d v="2014-05-19T05:00:00"/>
  </r>
  <r>
    <s v="id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"/>
    <x v="1"/>
    <s v="musical"/>
    <x v="3759"/>
    <d v="2015-08-26T02:35:53"/>
  </r>
  <r>
    <s v="id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6"/>
    <x v="1"/>
    <s v="musical"/>
    <x v="3760"/>
    <d v="2014-05-05T12:36:26"/>
  </r>
  <r>
    <s v="id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7"/>
    <x v="1"/>
    <s v="musical"/>
    <x v="3761"/>
    <d v="2015-08-10T23:00:00"/>
  </r>
  <r>
    <s v="id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"/>
    <x v="1"/>
    <s v="musical"/>
    <x v="3762"/>
    <d v="2015-08-02T19:31:29"/>
  </r>
  <r>
    <s v="id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5"/>
    <x v="1"/>
    <s v="musical"/>
    <x v="3763"/>
    <d v="2015-04-01T17:00:26"/>
  </r>
  <r>
    <s v="id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6"/>
    <x v="1"/>
    <s v="musical"/>
    <x v="3764"/>
    <d v="2016-05-29T00:36:00"/>
  </r>
  <r>
    <s v="id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"/>
    <x v="1"/>
    <s v="musical"/>
    <x v="3765"/>
    <d v="2014-07-30T18:38:02"/>
  </r>
  <r>
    <s v="id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7"/>
    <x v="1"/>
    <s v="musical"/>
    <x v="3766"/>
    <d v="2014-07-03T04:00:45"/>
  </r>
  <r>
    <s v="id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2"/>
    <x v="1"/>
    <s v="musical"/>
    <x v="3767"/>
    <d v="2015-03-01T04:59:00"/>
  </r>
  <r>
    <s v="id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"/>
    <x v="1"/>
    <s v="musical"/>
    <x v="3768"/>
    <d v="2014-06-12T17:28:10"/>
  </r>
  <r>
    <s v="id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"/>
    <x v="1"/>
    <s v="musical"/>
    <x v="3769"/>
    <d v="2016-04-15T14:21:19"/>
  </r>
  <r>
    <s v="id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s v="id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"/>
    <x v="1"/>
    <s v="musical"/>
    <x v="3771"/>
    <d v="2016-05-18T00:00:00"/>
  </r>
  <r>
    <s v="id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7"/>
    <x v="1"/>
    <s v="musical"/>
    <x v="3772"/>
    <d v="2016-11-29T06:00:00"/>
  </r>
  <r>
    <s v="id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5"/>
    <x v="1"/>
    <s v="musical"/>
    <x v="3773"/>
    <d v="2016-11-15T02:08:00"/>
  </r>
  <r>
    <s v="id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s v="id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"/>
    <x v="1"/>
    <s v="musical"/>
    <x v="3775"/>
    <d v="2015-04-09T04:00:00"/>
  </r>
  <r>
    <s v="id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1"/>
    <x v="1"/>
    <s v="musical"/>
    <x v="3776"/>
    <d v="2014-08-01T01:00:00"/>
  </r>
  <r>
    <s v="id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9"/>
    <x v="1"/>
    <s v="musical"/>
    <x v="3777"/>
    <d v="2014-09-27T04:00:00"/>
  </r>
  <r>
    <s v="id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"/>
    <x v="1"/>
    <s v="musical"/>
    <x v="3778"/>
    <d v="2015-02-14T19:39:40"/>
  </r>
  <r>
    <s v="id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6"/>
    <x v="1"/>
    <s v="musical"/>
    <x v="3779"/>
    <d v="2016-03-26T16:39:00"/>
  </r>
  <r>
    <s v="id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s v="id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5"/>
    <x v="1"/>
    <s v="musical"/>
    <x v="3781"/>
    <d v="2014-09-08T21:11:25"/>
  </r>
  <r>
    <s v="id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"/>
    <x v="1"/>
    <s v="musical"/>
    <x v="3782"/>
    <d v="2016-07-24T23:00:00"/>
  </r>
  <r>
    <s v="id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"/>
    <x v="1"/>
    <s v="musical"/>
    <x v="3783"/>
    <d v="2016-03-15T16:00:00"/>
  </r>
  <r>
    <s v="id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s v="id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1"/>
    <x v="1"/>
    <s v="musical"/>
    <x v="3785"/>
    <d v="2016-08-02T10:03:00"/>
  </r>
  <r>
    <s v="id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4"/>
    <x v="1"/>
    <s v="musical"/>
    <x v="3786"/>
    <d v="2016-05-27T00:54:35"/>
  </r>
  <r>
    <s v="id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"/>
    <x v="1"/>
    <s v="musical"/>
    <x v="3787"/>
    <d v="2015-07-11T03:59:00"/>
  </r>
  <r>
    <s v="id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s v="id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s v="id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s v="id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s v="id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10:43:42"/>
  </r>
  <r>
    <s v="id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s v="id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s v="id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s v="id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s v="id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"/>
    <x v="1"/>
    <s v="musical"/>
    <x v="3797"/>
    <d v="2015-04-20T21:09:25"/>
  </r>
  <r>
    <s v="id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s v="id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1"/>
    <x v="1"/>
    <s v="musical"/>
    <x v="3799"/>
    <d v="2016-03-11T22:20:43"/>
  </r>
  <r>
    <s v="id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"/>
    <x v="1"/>
    <s v="musical"/>
    <x v="3800"/>
    <d v="2015-01-11T04:59:00"/>
  </r>
  <r>
    <s v="id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"/>
    <x v="1"/>
    <s v="musical"/>
    <x v="3801"/>
    <d v="2015-01-02T16:13:36"/>
  </r>
  <r>
    <s v="id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s v="id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9"/>
    <x v="1"/>
    <s v="musical"/>
    <x v="3803"/>
    <d v="2016-03-04T23:19:28"/>
  </r>
  <r>
    <s v="id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s v="id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21:17:20"/>
  </r>
  <r>
    <s v="id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s v="id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1"/>
    <x v="1"/>
    <s v="musical"/>
    <x v="3807"/>
    <d v="2015-04-03T21:48:59"/>
  </r>
  <r>
    <s v="id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2"/>
    <x v="1"/>
    <s v="plays"/>
    <x v="3808"/>
    <d v="2015-04-25T09:53:39"/>
  </r>
  <r>
    <s v="id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"/>
    <x v="1"/>
    <s v="plays"/>
    <x v="3809"/>
    <d v="2014-07-30T23:00:00"/>
  </r>
  <r>
    <s v="id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"/>
    <x v="1"/>
    <s v="plays"/>
    <x v="3810"/>
    <d v="2015-03-21T19:22:38"/>
  </r>
  <r>
    <s v="id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"/>
    <x v="1"/>
    <s v="plays"/>
    <x v="3811"/>
    <d v="2016-05-31T11:00:00"/>
  </r>
  <r>
    <s v="id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"/>
    <x v="1"/>
    <s v="plays"/>
    <x v="3812"/>
    <d v="2015-06-01T03:59:00"/>
  </r>
  <r>
    <s v="id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9"/>
    <x v="1"/>
    <s v="plays"/>
    <x v="3813"/>
    <d v="2016-06-14T21:43:00"/>
  </r>
  <r>
    <s v="id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2"/>
    <x v="1"/>
    <s v="plays"/>
    <x v="3814"/>
    <d v="2015-04-01T03:59:00"/>
  </r>
  <r>
    <s v="id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s v="id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"/>
    <x v="1"/>
    <s v="plays"/>
    <x v="3816"/>
    <d v="2014-07-17T16:33:43"/>
  </r>
  <r>
    <s v="id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"/>
    <x v="1"/>
    <s v="plays"/>
    <x v="3817"/>
    <d v="2015-10-24T03:59:00"/>
  </r>
  <r>
    <s v="id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s v="id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1"/>
    <x v="1"/>
    <s v="plays"/>
    <x v="3819"/>
    <d v="2015-07-17T21:02:00"/>
  </r>
  <r>
    <s v="id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2"/>
    <x v="1"/>
    <s v="plays"/>
    <x v="3820"/>
    <d v="2015-07-05T15:38:37"/>
  </r>
  <r>
    <s v="id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80"/>
    <x v="1"/>
    <s v="plays"/>
    <x v="3821"/>
    <d v="2016-01-04T04:20:07"/>
  </r>
  <r>
    <s v="id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"/>
    <x v="1"/>
    <s v="plays"/>
    <x v="3822"/>
    <d v="2016-01-19T22:59:00"/>
  </r>
  <r>
    <s v="id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5"/>
    <x v="1"/>
    <s v="plays"/>
    <x v="3823"/>
    <d v="2015-07-20T03:59:00"/>
  </r>
  <r>
    <s v="id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9"/>
    <x v="1"/>
    <s v="plays"/>
    <x v="3824"/>
    <d v="2016-08-01T13:41:00"/>
  </r>
  <r>
    <s v="id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8"/>
    <x v="1"/>
    <s v="plays"/>
    <x v="3825"/>
    <d v="2015-06-17T01:40:14"/>
  </r>
  <r>
    <s v="id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8"/>
    <x v="1"/>
    <s v="plays"/>
    <x v="3826"/>
    <d v="2015-05-07T10:09:54"/>
  </r>
  <r>
    <s v="id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"/>
    <x v="1"/>
    <s v="plays"/>
    <x v="3827"/>
    <d v="2015-03-27T00:00:00"/>
  </r>
  <r>
    <s v="id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9"/>
    <x v="1"/>
    <s v="plays"/>
    <x v="3828"/>
    <d v="2014-12-31T13:39:47"/>
  </r>
  <r>
    <s v="id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3"/>
    <x v="1"/>
    <s v="plays"/>
    <x v="3829"/>
    <d v="2016-08-31T20:46:11"/>
  </r>
  <r>
    <s v="id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s v="id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9"/>
    <x v="1"/>
    <s v="plays"/>
    <x v="3831"/>
    <d v="2014-11-05T21:22:25"/>
  </r>
  <r>
    <s v="id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40"/>
    <x v="1"/>
    <s v="plays"/>
    <x v="3832"/>
    <d v="2016-02-20T02:45:35"/>
  </r>
  <r>
    <s v="id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s v="id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"/>
    <x v="1"/>
    <s v="plays"/>
    <x v="3834"/>
    <d v="2015-06-18T10:41:07"/>
  </r>
  <r>
    <s v="id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s v="id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"/>
    <x v="1"/>
    <s v="plays"/>
    <x v="3836"/>
    <d v="2016-08-03T04:09:00"/>
  </r>
  <r>
    <s v="id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"/>
    <x v="1"/>
    <s v="plays"/>
    <x v="3837"/>
    <d v="2015-07-03T18:22:38"/>
  </r>
  <r>
    <s v="id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"/>
    <x v="1"/>
    <s v="plays"/>
    <x v="3838"/>
    <d v="2015-05-22T17:03:29"/>
  </r>
  <r>
    <s v="id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"/>
    <x v="1"/>
    <s v="plays"/>
    <x v="3839"/>
    <d v="2015-07-30T03:25:24"/>
  </r>
  <r>
    <s v="id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2"/>
    <x v="1"/>
    <s v="plays"/>
    <x v="3840"/>
    <d v="2016-03-28T15:50:29"/>
  </r>
  <r>
    <s v="id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6"/>
    <x v="1"/>
    <s v="plays"/>
    <x v="3841"/>
    <d v="2014-07-20T18:51:27"/>
  </r>
  <r>
    <s v="id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8"/>
    <x v="1"/>
    <s v="plays"/>
    <x v="3842"/>
    <d v="2014-05-11T11:50:52"/>
  </r>
  <r>
    <s v="id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"/>
    <x v="1"/>
    <s v="plays"/>
    <x v="3843"/>
    <d v="2014-06-01T01:44:24"/>
  </r>
  <r>
    <s v="id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"/>
    <x v="1"/>
    <s v="plays"/>
    <x v="3844"/>
    <d v="2014-06-03T06:59:00"/>
  </r>
  <r>
    <s v="id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"/>
    <x v="1"/>
    <s v="plays"/>
    <x v="3845"/>
    <d v="2015-10-01T15:02:54"/>
  </r>
  <r>
    <s v="id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4"/>
    <x v="1"/>
    <s v="plays"/>
    <x v="3846"/>
    <d v="2014-10-04T06:59:00"/>
  </r>
  <r>
    <s v="id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9"/>
    <x v="1"/>
    <s v="plays"/>
    <x v="3847"/>
    <d v="2015-07-19T05:23:11"/>
  </r>
  <r>
    <s v="id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50"/>
    <x v="1"/>
    <s v="plays"/>
    <x v="3848"/>
    <d v="2015-10-18T19:36:29"/>
  </r>
  <r>
    <s v="id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"/>
    <x v="1"/>
    <s v="plays"/>
    <x v="3849"/>
    <d v="2015-06-11T18:24:44"/>
  </r>
  <r>
    <s v="id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10"/>
    <x v="1"/>
    <s v="plays"/>
    <x v="3850"/>
    <d v="2015-01-01T02:59:03"/>
  </r>
  <r>
    <s v="id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6"/>
    <x v="1"/>
    <s v="plays"/>
    <x v="3851"/>
    <d v="2015-07-17T10:32:59"/>
  </r>
  <r>
    <s v="id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s v="id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s v="id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"/>
    <x v="1"/>
    <s v="plays"/>
    <x v="3854"/>
    <d v="2015-05-09T21:14:18"/>
  </r>
  <r>
    <s v="id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s v="id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s v="id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s v="id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s v="id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s v="id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2"/>
    <x v="1"/>
    <s v="plays"/>
    <x v="3860"/>
    <d v="2014-08-12T15:51:50"/>
  </r>
  <r>
    <s v="id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s v="id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s v="id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s v="id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s v="id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"/>
    <x v="1"/>
    <s v="plays"/>
    <x v="3865"/>
    <d v="2014-08-30T05:30:00"/>
  </r>
  <r>
    <s v="id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6"/>
    <x v="1"/>
    <s v="plays"/>
    <x v="3866"/>
    <d v="2016-03-23T03:29:00"/>
  </r>
  <r>
    <s v="id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"/>
    <x v="1"/>
    <s v="plays"/>
    <x v="3867"/>
    <d v="2016-06-18T19:32:19"/>
  </r>
  <r>
    <s v="id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s v="id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"/>
    <x v="1"/>
    <s v="musical"/>
    <x v="3869"/>
    <d v="2015-03-14T03:11:00"/>
  </r>
  <r>
    <s v="id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s v="id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"/>
    <x v="1"/>
    <s v="musical"/>
    <x v="3871"/>
    <d v="2017-03-29T17:44:10"/>
  </r>
  <r>
    <s v="id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s v="id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s v="id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s v="id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s v="id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5"/>
    <x v="1"/>
    <s v="musical"/>
    <x v="3876"/>
    <d v="2016-02-02T14:58:48"/>
  </r>
  <r>
    <s v="id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9"/>
    <x v="1"/>
    <s v="musical"/>
    <x v="3877"/>
    <d v="2016-12-08T16:15:52"/>
  </r>
  <r>
    <s v="id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s v="id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s v="id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8"/>
    <x v="1"/>
    <s v="musical"/>
    <x v="3880"/>
    <d v="2014-07-30T23:00:00"/>
  </r>
  <r>
    <s v="id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s v="id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s v="id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s v="id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s v="id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s v="id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s v="id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8"/>
    <x v="1"/>
    <s v="musical"/>
    <x v="3887"/>
    <d v="2015-05-01T22:00:00"/>
  </r>
  <r>
    <s v="id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9"/>
    <x v="1"/>
    <s v="plays"/>
    <x v="3888"/>
    <d v="2017-02-26T13:05:58"/>
  </r>
  <r>
    <s v="id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"/>
    <x v="1"/>
    <s v="plays"/>
    <x v="3889"/>
    <d v="2015-01-04T23:26:00"/>
  </r>
  <r>
    <s v="id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6"/>
    <x v="1"/>
    <s v="plays"/>
    <x v="3890"/>
    <d v="2015-08-15T18:12:24"/>
  </r>
  <r>
    <s v="id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"/>
    <x v="1"/>
    <s v="plays"/>
    <x v="3891"/>
    <d v="2015-03-23T04:59:00"/>
  </r>
  <r>
    <s v="id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s v="id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"/>
    <x v="1"/>
    <s v="plays"/>
    <x v="3893"/>
    <d v="2014-07-01T06:00:00"/>
  </r>
  <r>
    <s v="id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"/>
    <x v="1"/>
    <s v="plays"/>
    <x v="3894"/>
    <d v="2016-12-06T04:59:00"/>
  </r>
  <r>
    <s v="id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s v="id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3"/>
    <x v="1"/>
    <s v="plays"/>
    <x v="3896"/>
    <d v="2014-06-17T04:36:18"/>
  </r>
  <r>
    <s v="id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s v="id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1"/>
    <x v="1"/>
    <s v="plays"/>
    <x v="3898"/>
    <d v="2015-08-17T16:00:00"/>
  </r>
  <r>
    <s v="id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3"/>
    <x v="1"/>
    <s v="plays"/>
    <x v="3899"/>
    <d v="2014-08-12T18:36:01"/>
  </r>
  <r>
    <s v="id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s v="id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s v="id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"/>
    <x v="1"/>
    <s v="plays"/>
    <x v="3902"/>
    <d v="2016-11-14T12:14:02"/>
  </r>
  <r>
    <s v="id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s v="id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5:04:00"/>
  </r>
  <r>
    <s v="id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5"/>
    <x v="1"/>
    <s v="plays"/>
    <x v="3905"/>
    <d v="2015-06-11T23:00:00"/>
  </r>
  <r>
    <s v="id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"/>
    <x v="1"/>
    <s v="plays"/>
    <x v="3906"/>
    <d v="2015-06-26T13:25:00"/>
  </r>
  <r>
    <s v="id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"/>
    <x v="1"/>
    <s v="plays"/>
    <x v="3907"/>
    <d v="2014-10-26T20:08:00"/>
  </r>
  <r>
    <s v="id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"/>
    <x v="1"/>
    <s v="plays"/>
    <x v="3908"/>
    <d v="2014-07-29T03:14:56"/>
  </r>
  <r>
    <s v="id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8:37:22"/>
  </r>
  <r>
    <s v="id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2"/>
    <x v="1"/>
    <s v="plays"/>
    <x v="3910"/>
    <d v="2015-09-07T18:09:57"/>
  </r>
  <r>
    <s v="id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"/>
    <x v="1"/>
    <s v="plays"/>
    <x v="3911"/>
    <d v="2014-11-26T20:29:37"/>
  </r>
  <r>
    <s v="id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s v="id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3"/>
    <x v="1"/>
    <s v="plays"/>
    <x v="3913"/>
    <d v="2015-11-30T06:04:09"/>
  </r>
  <r>
    <s v="id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4"/>
    <x v="1"/>
    <s v="plays"/>
    <x v="3914"/>
    <d v="2015-05-10T22:59:00"/>
  </r>
  <r>
    <s v="id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s v="id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s v="id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s v="id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s v="id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s v="id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s v="id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s v="id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"/>
    <x v="1"/>
    <s v="plays"/>
    <x v="3922"/>
    <d v="2015-03-02T23:00:00"/>
  </r>
  <r>
    <s v="id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"/>
    <x v="1"/>
    <s v="plays"/>
    <x v="3923"/>
    <d v="2015-04-09T23:31:11"/>
  </r>
  <r>
    <s v="id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"/>
    <x v="1"/>
    <s v="plays"/>
    <x v="3924"/>
    <d v="2014-06-26T23:02:02"/>
  </r>
  <r>
    <s v="id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s v="id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s v="id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"/>
    <x v="1"/>
    <s v="plays"/>
    <x v="3927"/>
    <d v="2014-08-09T06:25:04"/>
  </r>
  <r>
    <s v="id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s v="id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"/>
    <x v="1"/>
    <s v="plays"/>
    <x v="3929"/>
    <d v="2016-09-18T19:51:05"/>
  </r>
  <r>
    <s v="id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s v="id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s v="id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s v="id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2"/>
    <x v="1"/>
    <s v="plays"/>
    <x v="3933"/>
    <d v="2016-07-17T00:43:00"/>
  </r>
  <r>
    <s v="id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6"/>
    <x v="1"/>
    <s v="plays"/>
    <x v="3934"/>
    <d v="2015-10-01T13:00:00"/>
  </r>
  <r>
    <s v="id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"/>
    <x v="1"/>
    <s v="plays"/>
    <x v="3935"/>
    <d v="2015-10-04T15:45:46"/>
  </r>
  <r>
    <s v="id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s v="id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9"/>
    <x v="1"/>
    <s v="plays"/>
    <x v="3937"/>
    <d v="2016-07-11T15:09:20"/>
  </r>
  <r>
    <s v="id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"/>
    <x v="1"/>
    <s v="plays"/>
    <x v="3938"/>
    <d v="2015-06-27T21:44:14"/>
  </r>
  <r>
    <s v="id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s v="id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11:49:11"/>
  </r>
  <r>
    <s v="id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s v="id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s v="id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"/>
    <x v="1"/>
    <s v="plays"/>
    <x v="3943"/>
    <d v="2015-11-02T16:50:00"/>
  </r>
  <r>
    <s v="id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s v="id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s v="id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s v="id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1"/>
    <x v="1"/>
    <s v="plays"/>
    <x v="3947"/>
    <d v="2016-10-02T03:25:44"/>
  </r>
  <r>
    <s v="id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s v="id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"/>
    <x v="1"/>
    <s v="plays"/>
    <x v="3949"/>
    <d v="2015-02-11T02:53:41"/>
  </r>
  <r>
    <s v="id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s v="id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s v="id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s v="id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s v="id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s v="id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"/>
    <x v="1"/>
    <s v="plays"/>
    <x v="3955"/>
    <d v="2015-11-28T21:22:21"/>
  </r>
  <r>
    <s v="id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s v="id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s v="id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"/>
    <x v="1"/>
    <s v="plays"/>
    <x v="3958"/>
    <d v="2014-08-02T14:00:00"/>
  </r>
  <r>
    <s v="id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"/>
    <x v="1"/>
    <s v="plays"/>
    <x v="3959"/>
    <d v="2014-09-28T18:55:56"/>
  </r>
  <r>
    <s v="id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"/>
    <x v="1"/>
    <s v="plays"/>
    <x v="3960"/>
    <d v="2016-01-03T20:17:36"/>
  </r>
  <r>
    <s v="id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21:23:30"/>
  </r>
  <r>
    <s v="id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s v="id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s v="id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s v="id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"/>
    <x v="1"/>
    <s v="plays"/>
    <x v="3965"/>
    <d v="2016-04-14T04:39:40"/>
  </r>
  <r>
    <s v="id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3"/>
    <x v="1"/>
    <s v="plays"/>
    <x v="3966"/>
    <d v="2014-07-24T02:59:00"/>
  </r>
  <r>
    <s v="id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s v="id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8"/>
    <x v="1"/>
    <s v="plays"/>
    <x v="3968"/>
    <d v="2016-05-22T19:34:33"/>
  </r>
  <r>
    <s v="id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"/>
    <x v="1"/>
    <s v="plays"/>
    <x v="3969"/>
    <d v="2016-08-29T03:55:00"/>
  </r>
  <r>
    <s v="id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20:43:31"/>
  </r>
  <r>
    <s v="id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3"/>
    <x v="1"/>
    <s v="plays"/>
    <x v="3971"/>
    <d v="2014-07-21T12:52:06"/>
  </r>
  <r>
    <s v="id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"/>
    <x v="1"/>
    <s v="plays"/>
    <x v="3972"/>
    <d v="2015-02-06T01:37:14"/>
  </r>
  <r>
    <s v="id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6"/>
    <x v="1"/>
    <s v="plays"/>
    <x v="3973"/>
    <d v="2016-05-09T04:00:00"/>
  </r>
  <r>
    <s v="id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"/>
    <x v="1"/>
    <s v="plays"/>
    <x v="3974"/>
    <d v="2016-06-02T13:07:28"/>
  </r>
  <r>
    <s v="id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s v="id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s v="id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8"/>
    <x v="1"/>
    <s v="plays"/>
    <x v="3977"/>
    <d v="2016-07-22T18:55:32"/>
  </r>
  <r>
    <s v="id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7"/>
    <x v="1"/>
    <s v="plays"/>
    <x v="3978"/>
    <d v="2015-01-31T15:25:53"/>
  </r>
  <r>
    <s v="id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"/>
    <x v="1"/>
    <s v="plays"/>
    <x v="3979"/>
    <d v="2015-03-29T20:00:00"/>
  </r>
  <r>
    <s v="id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"/>
    <x v="1"/>
    <s v="plays"/>
    <x v="3980"/>
    <d v="2014-07-05T14:22:27"/>
  </r>
  <r>
    <s v="id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s v="id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s v="id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"/>
    <x v="1"/>
    <s v="plays"/>
    <x v="3983"/>
    <d v="2014-05-20T06:59:00"/>
  </r>
  <r>
    <s v="id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10"/>
    <x v="1"/>
    <s v="plays"/>
    <x v="3984"/>
    <d v="2014-11-08T00:00:00"/>
  </r>
  <r>
    <s v="id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4"/>
    <x v="1"/>
    <s v="plays"/>
    <x v="3985"/>
    <d v="2016-02-20T21:05:00"/>
  </r>
  <r>
    <s v="id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8"/>
    <x v="1"/>
    <s v="plays"/>
    <x v="3986"/>
    <d v="2016-05-06T13:04:00"/>
  </r>
  <r>
    <s v="id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2"/>
    <x v="1"/>
    <s v="plays"/>
    <x v="3987"/>
    <d v="2014-05-16T22:11:30"/>
  </r>
  <r>
    <s v="id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s v="id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s v="id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s v="id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s v="id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"/>
    <x v="1"/>
    <s v="plays"/>
    <x v="3992"/>
    <d v="2015-12-11T23:34:19"/>
  </r>
  <r>
    <s v="id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s v="id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s v="id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8"/>
    <x v="1"/>
    <s v="plays"/>
    <x v="3995"/>
    <d v="2015-02-14T11:27:00"/>
  </r>
  <r>
    <s v="id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"/>
    <x v="1"/>
    <s v="plays"/>
    <x v="3996"/>
    <d v="2014-11-20T16:04:00"/>
  </r>
  <r>
    <s v="id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s v="id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60"/>
    <x v="1"/>
    <s v="plays"/>
    <x v="3998"/>
    <d v="2015-03-28T22:07:06"/>
  </r>
  <r>
    <s v="id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3"/>
    <x v="1"/>
    <s v="plays"/>
    <x v="3999"/>
    <d v="2014-08-31T19:51:49"/>
  </r>
  <r>
    <s v="id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s v="id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"/>
    <x v="1"/>
    <s v="plays"/>
    <x v="4001"/>
    <d v="2017-03-01T19:00:00"/>
  </r>
  <r>
    <s v="id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6"/>
    <x v="1"/>
    <s v="plays"/>
    <x v="4002"/>
    <d v="2014-09-27T01:02:41"/>
  </r>
  <r>
    <s v="id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1"/>
    <x v="1"/>
    <s v="plays"/>
    <x v="4003"/>
    <d v="2015-02-15T14:05:47"/>
  </r>
  <r>
    <s v="id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s v="id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s v="id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s v="id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s v="id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s v="id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s v="id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6"/>
    <x v="1"/>
    <s v="plays"/>
    <x v="4010"/>
    <d v="2014-10-26T18:29:26"/>
  </r>
  <r>
    <s v="id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5"/>
    <x v="1"/>
    <s v="plays"/>
    <x v="4011"/>
    <d v="2015-01-28T13:04:38"/>
  </r>
  <r>
    <s v="id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s v="id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s v="id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s v="id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s v="id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s v="id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3"/>
    <x v="1"/>
    <s v="plays"/>
    <x v="4017"/>
    <d v="2014-09-04T16:07:54"/>
  </r>
  <r>
    <s v="id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3"/>
    <x v="1"/>
    <s v="plays"/>
    <x v="4018"/>
    <d v="2016-10-07T21:51:48"/>
  </r>
  <r>
    <s v="id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"/>
    <x v="1"/>
    <s v="plays"/>
    <x v="4019"/>
    <d v="2016-04-15T16:28:00"/>
  </r>
  <r>
    <s v="id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"/>
    <x v="1"/>
    <s v="plays"/>
    <x v="4020"/>
    <d v="2015-03-24T03:34:59"/>
  </r>
  <r>
    <s v="id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3"/>
    <x v="1"/>
    <s v="plays"/>
    <x v="4021"/>
    <d v="2014-10-26T21:52:38"/>
  </r>
  <r>
    <s v="id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4"/>
    <x v="1"/>
    <s v="plays"/>
    <x v="4022"/>
    <d v="2015-02-01T02:54:00"/>
  </r>
  <r>
    <s v="id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s v="id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s v="id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3"/>
    <x v="1"/>
    <s v="plays"/>
    <x v="4025"/>
    <d v="2015-07-26T05:42:16"/>
  </r>
  <r>
    <s v="id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s v="id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1"/>
    <x v="1"/>
    <s v="plays"/>
    <x v="4027"/>
    <d v="2017-02-23T01:00:00"/>
  </r>
  <r>
    <s v="id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s v="id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s v="id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7"/>
    <x v="1"/>
    <s v="plays"/>
    <x v="4030"/>
    <d v="2016-02-03T18:49:00"/>
  </r>
  <r>
    <s v="id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s v="id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s v="id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"/>
    <x v="1"/>
    <s v="plays"/>
    <x v="4033"/>
    <d v="2016-10-02T09:00:00"/>
  </r>
  <r>
    <s v="id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s v="id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"/>
    <x v="1"/>
    <s v="plays"/>
    <x v="4035"/>
    <d v="2014-10-21T21:11:27"/>
  </r>
  <r>
    <s v="id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"/>
    <x v="1"/>
    <s v="plays"/>
    <x v="4036"/>
    <d v="2014-07-01T22:30:00"/>
  </r>
  <r>
    <s v="id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s v="id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"/>
    <x v="1"/>
    <s v="plays"/>
    <x v="4038"/>
    <d v="2014-10-17T19:10:10"/>
  </r>
  <r>
    <s v="id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s v="id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s v="id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11:22:34"/>
  </r>
  <r>
    <s v="id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s v="id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s v="id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"/>
    <x v="1"/>
    <s v="plays"/>
    <x v="4044"/>
    <d v="2015-04-10T05:00:00"/>
  </r>
  <r>
    <s v="id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s v="id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"/>
    <x v="1"/>
    <s v="plays"/>
    <x v="4046"/>
    <d v="2014-10-22T15:36:50"/>
  </r>
  <r>
    <s v="id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8"/>
    <x v="1"/>
    <s v="plays"/>
    <x v="4047"/>
    <d v="2015-01-11T01:00:00"/>
  </r>
  <r>
    <s v="id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3"/>
    <x v="1"/>
    <s v="plays"/>
    <x v="4048"/>
    <d v="2016-04-11T11:13:07"/>
  </r>
  <r>
    <s v="id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s v="id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s v="id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s v="id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7"/>
    <x v="1"/>
    <s v="plays"/>
    <x v="4052"/>
    <d v="2014-10-13T21:05:16"/>
  </r>
  <r>
    <s v="id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s v="id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s v="id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2"/>
    <x v="1"/>
    <s v="plays"/>
    <x v="4055"/>
    <d v="2014-06-19T15:33:51"/>
  </r>
  <r>
    <s v="id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"/>
    <x v="1"/>
    <s v="plays"/>
    <x v="4056"/>
    <d v="2016-07-03T19:59:00"/>
  </r>
  <r>
    <s v="id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"/>
    <x v="1"/>
    <s v="plays"/>
    <x v="4057"/>
    <d v="2015-11-25T23:00:00"/>
  </r>
  <r>
    <s v="id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4"/>
    <x v="1"/>
    <s v="plays"/>
    <x v="4058"/>
    <d v="2016-04-01T03:59:00"/>
  </r>
  <r>
    <s v="id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6"/>
    <x v="1"/>
    <s v="plays"/>
    <x v="4059"/>
    <d v="2014-09-16T03:00:00"/>
  </r>
  <r>
    <s v="id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s v="id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s v="id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"/>
    <x v="1"/>
    <s v="plays"/>
    <x v="4062"/>
    <d v="2016-07-02T17:44:28"/>
  </r>
  <r>
    <s v="id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s v="id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"/>
    <x v="1"/>
    <s v="plays"/>
    <x v="4064"/>
    <d v="2015-04-29T14:07:06"/>
  </r>
  <r>
    <s v="id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7"/>
    <x v="1"/>
    <s v="plays"/>
    <x v="4065"/>
    <d v="2014-08-12T22:50:11"/>
  </r>
  <r>
    <s v="id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s v="id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"/>
    <x v="1"/>
    <s v="plays"/>
    <x v="4067"/>
    <d v="2015-09-28T02:49:10"/>
  </r>
  <r>
    <s v="id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5"/>
    <x v="1"/>
    <s v="plays"/>
    <x v="4068"/>
    <d v="2017-01-13T23:05:00"/>
  </r>
  <r>
    <s v="id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"/>
    <x v="1"/>
    <s v="plays"/>
    <x v="4069"/>
    <d v="2015-02-28T12:00:00"/>
  </r>
  <r>
    <s v="id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8"/>
    <x v="1"/>
    <s v="plays"/>
    <x v="4070"/>
    <d v="2015-03-01T03:00:00"/>
  </r>
  <r>
    <s v="id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s v="id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s v="id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9"/>
    <x v="1"/>
    <s v="plays"/>
    <x v="4073"/>
    <d v="2015-05-09T04:00:00"/>
  </r>
  <r>
    <s v="id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s v="id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"/>
    <x v="1"/>
    <s v="plays"/>
    <x v="4075"/>
    <d v="2014-06-30T17:28:00"/>
  </r>
  <r>
    <s v="id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s v="id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3"/>
    <x v="1"/>
    <s v="plays"/>
    <x v="4077"/>
    <d v="2016-12-21T17:03:14"/>
  </r>
  <r>
    <s v="id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s v="id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s v="id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s v="id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"/>
    <x v="1"/>
    <s v="plays"/>
    <x v="4081"/>
    <d v="2015-03-08T12:57:05"/>
  </r>
  <r>
    <s v="id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"/>
    <x v="1"/>
    <s v="plays"/>
    <x v="4082"/>
    <d v="2015-11-14T23:00:00"/>
  </r>
  <r>
    <s v="id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7"/>
    <x v="1"/>
    <s v="plays"/>
    <x v="4083"/>
    <d v="2016-01-14T18:16:56"/>
  </r>
  <r>
    <s v="id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s v="id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s v="id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"/>
    <x v="1"/>
    <s v="plays"/>
    <x v="4086"/>
    <d v="2015-11-21T04:00:00"/>
  </r>
  <r>
    <s v="id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s v="id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s v="id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s v="id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1"/>
    <x v="1"/>
    <s v="plays"/>
    <x v="4090"/>
    <d v="2015-08-07T15:00:00"/>
  </r>
  <r>
    <s v="id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6"/>
    <x v="1"/>
    <s v="plays"/>
    <x v="4091"/>
    <d v="2015-01-16T12:09:11"/>
  </r>
  <r>
    <s v="id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s v="id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s v="id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"/>
    <x v="1"/>
    <s v="plays"/>
    <x v="4094"/>
    <d v="2014-10-22T04:59:00"/>
  </r>
  <r>
    <s v="id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s v="id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s v="id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s v="id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s v="id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s v="id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s v="id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s v="id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3"/>
    <x v="1"/>
    <s v="plays"/>
    <x v="4102"/>
    <d v="2016-05-15T20:21:13"/>
  </r>
  <r>
    <s v="id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7"/>
    <x v="1"/>
    <s v="plays"/>
    <x v="4103"/>
    <d v="2015-08-26T18:32:00"/>
  </r>
  <r>
    <s v="id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6"/>
    <x v="1"/>
    <s v="plays"/>
    <x v="4104"/>
    <d v="2016-10-27T06:40:34"/>
  </r>
  <r>
    <s v="id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"/>
    <x v="1"/>
    <s v="plays"/>
    <x v="4105"/>
    <d v="2016-12-26T00:15:09"/>
  </r>
  <r>
    <s v="id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7"/>
    <x v="1"/>
    <s v="plays"/>
    <x v="4106"/>
    <d v="2015-04-02T01:00:00"/>
  </r>
  <r>
    <s v="id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"/>
    <x v="1"/>
    <s v="plays"/>
    <x v="4107"/>
    <d v="2014-09-24T22:00:01"/>
  </r>
  <r>
    <s v="id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s v="id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s v="id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"/>
    <x v="1"/>
    <s v="plays"/>
    <x v="4110"/>
    <d v="2016-07-21T15:02:31"/>
  </r>
  <r>
    <s v="id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6"/>
    <x v="1"/>
    <s v="plays"/>
    <x v="4111"/>
    <d v="2015-02-24T03:15:40"/>
  </r>
  <r>
    <s v="id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s v="id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17A6FD-948A-4DAA-B766-E72F3FA6A02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6F8C1C-39A4-4699-AF1D-F2516E08641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FADD0A-6CD5-4061-A908-EC8B9355EBE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112" zoomScale="80" zoomScaleNormal="80" workbookViewId="0">
      <selection activeCell="P72" sqref="P7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9.140625" customWidth="1"/>
    <col min="16" max="16" width="19.28515625" customWidth="1"/>
    <col min="17" max="17" width="14" customWidth="1"/>
    <col min="18" max="18" width="16.7109375" customWidth="1"/>
    <col min="19" max="19" width="27.28515625" customWidth="1"/>
    <col min="20" max="20" width="27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</row>
    <row r="2" spans="1:20" ht="60" x14ac:dyDescent="0.25">
      <c r="A2" s="1" t="s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ROUND(E2/D2,2)</f>
        <v>1.37</v>
      </c>
      <c r="P2" s="5">
        <f>ROUND(E2/L2,0)</f>
        <v>64</v>
      </c>
      <c r="Q2" t="str">
        <f>LEFT(N2, FIND("/",N2,1)-1)</f>
        <v>film &amp; video</v>
      </c>
      <c r="R2" t="str">
        <f>RIGHT(N2, LEN(N2)-FIND("/",N2))</f>
        <v>television</v>
      </c>
      <c r="S2" s="10">
        <f>(((J2/60)/60/24)+DATE(1970,1,1))</f>
        <v>42177.007071759261</v>
      </c>
      <c r="T2" s="10">
        <f>(((I2/60)/60)/24)+DATE(1970,1,1)</f>
        <v>42208.125</v>
      </c>
    </row>
    <row r="3" spans="1:20" ht="30" x14ac:dyDescent="0.25">
      <c r="A3" s="1" t="s">
        <v>0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ROUND(E3/D3,2)</f>
        <v>1.43</v>
      </c>
      <c r="P3" s="5">
        <f t="shared" ref="P3:P66" si="1">ROUND(E3/L3,0)</f>
        <v>185</v>
      </c>
      <c r="Q3" t="str">
        <f t="shared" ref="Q3:Q66" si="2">LEFT(N3, FIND("/",N3,1)-1)</f>
        <v>film &amp; video</v>
      </c>
      <c r="R3" t="str">
        <f t="shared" ref="R3:R66" si="3">RIGHT(N3, LEN(N3)-FIND("/",N3))</f>
        <v>television</v>
      </c>
      <c r="S3" s="10">
        <f t="shared" ref="S3:S66" si="4">(((J3/60)/60/24)+DATE(1970,1,1))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 s="1" t="s">
        <v>0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 s="1" t="s">
        <v>0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1.04</v>
      </c>
      <c r="P5" s="5">
        <f t="shared" si="1"/>
        <v>69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 s="1" t="s">
        <v>0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1.23</v>
      </c>
      <c r="P6" s="5">
        <f t="shared" si="1"/>
        <v>191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 s="1" t="s">
        <v>0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1.1000000000000001</v>
      </c>
      <c r="P7" s="5">
        <f t="shared" si="1"/>
        <v>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 s="1" t="s">
        <v>0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</v>
      </c>
      <c r="P8" s="5">
        <f t="shared" si="1"/>
        <v>147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 s="1" t="s">
        <v>0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</v>
      </c>
      <c r="P9" s="5">
        <f t="shared" si="1"/>
        <v>160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 s="1" t="s">
        <v>0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</v>
      </c>
      <c r="P10" s="5">
        <f t="shared" si="1"/>
        <v>292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 s="1" t="s">
        <v>0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1.26</v>
      </c>
      <c r="P11" s="5">
        <f t="shared" si="1"/>
        <v>31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 s="1" t="s">
        <v>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1.01</v>
      </c>
      <c r="P12" s="5">
        <f t="shared" si="1"/>
        <v>159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 s="1" t="s">
        <v>0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1.21</v>
      </c>
      <c r="P13" s="5">
        <f t="shared" si="1"/>
        <v>80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 s="1" t="s">
        <v>0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</v>
      </c>
      <c r="P14" s="5">
        <f t="shared" si="1"/>
        <v>60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 s="1" t="s">
        <v>0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1.6</v>
      </c>
      <c r="P15" s="5">
        <f t="shared" si="1"/>
        <v>110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 s="1" t="s">
        <v>0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1.01</v>
      </c>
      <c r="P16" s="5">
        <f t="shared" si="1"/>
        <v>148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 s="1" t="s">
        <v>0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1.07</v>
      </c>
      <c r="P17" s="5">
        <f t="shared" si="1"/>
        <v>22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 s="1" t="s">
        <v>0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</v>
      </c>
      <c r="P18" s="5">
        <f t="shared" si="1"/>
        <v>172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 s="1" t="s">
        <v>0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1.01</v>
      </c>
      <c r="P19" s="5">
        <f t="shared" si="1"/>
        <v>42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 s="1" t="s">
        <v>0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</v>
      </c>
      <c r="P20" s="5">
        <f t="shared" si="1"/>
        <v>93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 s="1" t="s">
        <v>0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</v>
      </c>
      <c r="P21" s="5">
        <f t="shared" si="1"/>
        <v>56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 s="1" t="s">
        <v>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</v>
      </c>
      <c r="P22" s="5">
        <f t="shared" si="1"/>
        <v>80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 s="1" t="s">
        <v>0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1.0900000000000001</v>
      </c>
      <c r="P23" s="5">
        <f t="shared" si="1"/>
        <v>200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 s="1" t="s">
        <v>0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</v>
      </c>
      <c r="P24" s="5">
        <f t="shared" si="1"/>
        <v>51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 s="1" t="s">
        <v>0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1.19</v>
      </c>
      <c r="P25" s="5">
        <f t="shared" si="1"/>
        <v>103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 s="1" t="s">
        <v>0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1.0900000000000001</v>
      </c>
      <c r="P26" s="5">
        <f t="shared" si="1"/>
        <v>66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 s="1" t="s">
        <v>0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</v>
      </c>
      <c r="P27" s="5">
        <f t="shared" si="1"/>
        <v>57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 s="1" t="s">
        <v>0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</v>
      </c>
      <c r="P28" s="5">
        <f t="shared" si="1"/>
        <v>102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 s="1" t="s">
        <v>0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1.1200000000000001</v>
      </c>
      <c r="P29" s="5">
        <f t="shared" si="1"/>
        <v>149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 s="1" t="s">
        <v>0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</v>
      </c>
      <c r="P30" s="5">
        <f t="shared" si="1"/>
        <v>170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 s="1" t="s">
        <v>0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</v>
      </c>
      <c r="P31" s="5">
        <f t="shared" si="1"/>
        <v>32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 s="1" t="s">
        <v>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</v>
      </c>
      <c r="P32" s="5">
        <f t="shared" si="1"/>
        <v>76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 s="1" t="s">
        <v>0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 s="1" t="s">
        <v>0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</v>
      </c>
      <c r="P34" s="5">
        <f t="shared" si="1"/>
        <v>320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 s="1" t="s">
        <v>0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</v>
      </c>
      <c r="P35" s="5">
        <f t="shared" si="1"/>
        <v>84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 s="1" t="s">
        <v>0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</v>
      </c>
      <c r="P36" s="5">
        <f t="shared" si="1"/>
        <v>50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 s="1" t="s">
        <v>0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1.67</v>
      </c>
      <c r="P37" s="5">
        <f t="shared" si="1"/>
        <v>59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 s="1" t="s">
        <v>0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</v>
      </c>
      <c r="P38" s="5">
        <f t="shared" si="1"/>
        <v>194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 s="1" t="s">
        <v>0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</v>
      </c>
      <c r="P39" s="5">
        <f t="shared" si="1"/>
        <v>160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 s="1" t="s">
        <v>0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1.1000000000000001</v>
      </c>
      <c r="P40" s="5">
        <f t="shared" si="1"/>
        <v>42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 s="1" t="s">
        <v>0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1.31</v>
      </c>
      <c r="P41" s="5">
        <f t="shared" si="1"/>
        <v>151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 s="1" t="s">
        <v>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</v>
      </c>
      <c r="P42" s="5">
        <f t="shared" si="1"/>
        <v>127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 s="1" t="s">
        <v>0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5">
        <f t="shared" si="1"/>
        <v>105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 s="1" t="s">
        <v>0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1.42</v>
      </c>
      <c r="P44" s="5">
        <f t="shared" si="1"/>
        <v>118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 s="1" t="s">
        <v>0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3.09</v>
      </c>
      <c r="P45" s="5">
        <f t="shared" si="1"/>
        <v>117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 s="1" t="s">
        <v>0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5">
        <f t="shared" si="1"/>
        <v>133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 s="1" t="s">
        <v>0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5">
        <f t="shared" si="1"/>
        <v>98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 s="1" t="s">
        <v>0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</v>
      </c>
      <c r="P48" s="5">
        <f t="shared" si="1"/>
        <v>194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 s="1" t="s">
        <v>0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1.08</v>
      </c>
      <c r="P49" s="5">
        <f t="shared" si="1"/>
        <v>77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 s="1" t="s">
        <v>0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1.08</v>
      </c>
      <c r="P50" s="5">
        <f t="shared" si="1"/>
        <v>57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 s="1" t="s">
        <v>0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5">
        <f t="shared" si="1"/>
        <v>138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 s="1" t="s">
        <v>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5">
        <f t="shared" si="1"/>
        <v>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 s="1" t="s">
        <v>0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</v>
      </c>
      <c r="P53" s="5">
        <f t="shared" si="1"/>
        <v>118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 s="1" t="s">
        <v>0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1.1599999999999999</v>
      </c>
      <c r="P54" s="5">
        <f t="shared" si="1"/>
        <v>223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 s="1" t="s">
        <v>0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1.1000000000000001</v>
      </c>
      <c r="P55" s="5">
        <f t="shared" si="1"/>
        <v>28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 s="1" t="s">
        <v>0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5">
        <f t="shared" si="1"/>
        <v>194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 s="1" t="s">
        <v>0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1.29</v>
      </c>
      <c r="P57" s="5">
        <f t="shared" si="1"/>
        <v>129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 s="1" t="s">
        <v>0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</v>
      </c>
      <c r="P58" s="5">
        <f t="shared" si="1"/>
        <v>49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 s="1" t="s">
        <v>0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1.02</v>
      </c>
      <c r="P59" s="5">
        <f t="shared" si="1"/>
        <v>222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 s="1" t="s">
        <v>0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1.03</v>
      </c>
      <c r="P60" s="5">
        <f t="shared" si="1"/>
        <v>137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 s="1" t="s">
        <v>0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</v>
      </c>
      <c r="P61" s="5">
        <f t="shared" si="1"/>
        <v>607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 s="1" t="s">
        <v>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</v>
      </c>
      <c r="P62" s="5">
        <f t="shared" si="1"/>
        <v>43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 s="1" t="s">
        <v>0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</v>
      </c>
      <c r="P63" s="5">
        <f t="shared" si="1"/>
        <v>322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 s="1" t="s">
        <v>0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1.55</v>
      </c>
      <c r="P64" s="5">
        <f t="shared" si="1"/>
        <v>97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 s="1" t="s">
        <v>0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1.1399999999999999</v>
      </c>
      <c r="P65" s="5">
        <f t="shared" si="1"/>
        <v>35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 s="1" t="s">
        <v>0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</v>
      </c>
      <c r="P66" s="5">
        <f t="shared" si="1"/>
        <v>87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 s="1" t="s">
        <v>0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ROUND(E67/D67,2)</f>
        <v>1.08</v>
      </c>
      <c r="P67" s="5">
        <f t="shared" ref="P67:P130" si="7">ROUND(E67/L67,0)</f>
        <v>132</v>
      </c>
      <c r="Q67" t="str">
        <f t="shared" ref="Q67:Q130" si="8">LEFT(N67, FIND("/",N67,1)-1)</f>
        <v>film &amp; video</v>
      </c>
      <c r="R67" t="str">
        <f t="shared" ref="R67:R130" si="9">RIGHT(N67, LEN(N67)-FIND("/",N67))</f>
        <v>shorts</v>
      </c>
      <c r="S67" s="10">
        <f t="shared" ref="S67:S130" si="10">(((J67/60)/60/24)+DATE(1970,1,1))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 s="1" t="s">
        <v>0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1.19</v>
      </c>
      <c r="P68" s="5">
        <f t="shared" si="7"/>
        <v>91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 s="1" t="s">
        <v>0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1.1599999999999999</v>
      </c>
      <c r="P69" s="5">
        <f t="shared" si="7"/>
        <v>116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 s="1" t="s">
        <v>0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</v>
      </c>
      <c r="P70" s="5">
        <f t="shared" si="7"/>
        <v>21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 s="1" t="s">
        <v>0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1.1100000000000001</v>
      </c>
      <c r="P71" s="5">
        <f t="shared" si="7"/>
        <v>62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 s="1" t="s">
        <v>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</v>
      </c>
      <c r="P72" s="5">
        <f t="shared" si="7"/>
        <v>37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 s="1" t="s">
        <v>0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1.24</v>
      </c>
      <c r="P73" s="5">
        <f t="shared" si="7"/>
        <v>70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 s="1" t="s">
        <v>0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</v>
      </c>
      <c r="P74" s="5">
        <f t="shared" si="7"/>
        <v>58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 s="1" t="s">
        <v>0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 s="1" t="s">
        <v>0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1.1299999999999999</v>
      </c>
      <c r="P76" s="5">
        <f t="shared" si="7"/>
        <v>19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 s="1" t="s">
        <v>0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1.1499999999999999</v>
      </c>
      <c r="P77" s="5">
        <f t="shared" si="7"/>
        <v>86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 s="1" t="s">
        <v>0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</v>
      </c>
      <c r="P78" s="5">
        <f t="shared" si="7"/>
        <v>31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 s="1" t="s">
        <v>0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3.93</v>
      </c>
      <c r="P79" s="5">
        <f t="shared" si="7"/>
        <v>60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 s="1" t="s">
        <v>0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5">
        <f t="shared" si="7"/>
        <v>39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 s="1" t="s">
        <v>0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5">
        <f t="shared" si="7"/>
        <v>40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 s="1" t="s">
        <v>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</v>
      </c>
      <c r="P82" s="5">
        <f t="shared" si="7"/>
        <v>274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 s="1" t="s">
        <v>0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5">
        <f t="shared" si="7"/>
        <v>53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 s="1" t="s">
        <v>0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</v>
      </c>
      <c r="P84" s="5">
        <f t="shared" si="7"/>
        <v>40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 s="1" t="s">
        <v>0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1.03</v>
      </c>
      <c r="P85" s="5">
        <f t="shared" si="7"/>
        <v>16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 s="1" t="s">
        <v>0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5">
        <f t="shared" si="7"/>
        <v>71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 s="1" t="s">
        <v>0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1.26</v>
      </c>
      <c r="P87" s="5">
        <f t="shared" si="7"/>
        <v>72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 s="1" t="s">
        <v>0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</v>
      </c>
      <c r="P88" s="5">
        <f t="shared" si="7"/>
        <v>376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 s="1" t="s">
        <v>0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1.05</v>
      </c>
      <c r="P89" s="5">
        <f t="shared" si="7"/>
        <v>105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 s="1" t="s">
        <v>0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1.03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 s="1" t="s">
        <v>0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1.1499999999999999</v>
      </c>
      <c r="P91" s="5">
        <f t="shared" si="7"/>
        <v>123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 s="1" t="s">
        <v>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</v>
      </c>
      <c r="P92" s="5">
        <f t="shared" si="7"/>
        <v>31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 s="1" t="s">
        <v>0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5">
        <f t="shared" si="7"/>
        <v>78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 s="1" t="s">
        <v>0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</v>
      </c>
      <c r="P94" s="5">
        <f t="shared" si="7"/>
        <v>122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 s="1" t="s">
        <v>0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1.1100000000000001</v>
      </c>
      <c r="P95" s="5">
        <f t="shared" si="7"/>
        <v>74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 s="1" t="s">
        <v>0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5">
        <f t="shared" si="7"/>
        <v>22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 s="1" t="s">
        <v>0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</v>
      </c>
      <c r="P97" s="5">
        <f t="shared" si="7"/>
        <v>22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 s="1" t="s">
        <v>0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1.1499999999999999</v>
      </c>
      <c r="P98" s="5">
        <f t="shared" si="7"/>
        <v>51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 s="1" t="s">
        <v>0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</v>
      </c>
      <c r="P99" s="5">
        <f t="shared" si="7"/>
        <v>53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 s="1" t="s">
        <v>0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</v>
      </c>
      <c r="P100" s="5">
        <f t="shared" si="7"/>
        <v>57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 s="1" t="s">
        <v>0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</v>
      </c>
      <c r="P101" s="5">
        <f t="shared" si="7"/>
        <v>41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 s="1" t="s">
        <v>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5">
        <f t="shared" si="7"/>
        <v>192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 s="1" t="s">
        <v>0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 s="1" t="s">
        <v>0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1.28</v>
      </c>
      <c r="P104" s="5">
        <f t="shared" si="7"/>
        <v>118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 s="1" t="s">
        <v>0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</v>
      </c>
      <c r="P105" s="5">
        <f t="shared" si="7"/>
        <v>28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 s="1" t="s">
        <v>0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 s="1" t="s">
        <v>0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</v>
      </c>
      <c r="P107" s="5">
        <f t="shared" si="7"/>
        <v>39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 s="1" t="s">
        <v>0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1.01</v>
      </c>
      <c r="P108" s="5">
        <f t="shared" si="7"/>
        <v>186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 s="1" t="s">
        <v>0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</v>
      </c>
      <c r="P109" s="5">
        <f t="shared" si="7"/>
        <v>111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 s="1" t="s">
        <v>0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2.4700000000000002</v>
      </c>
      <c r="P110" s="5">
        <f t="shared" si="7"/>
        <v>79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 s="1" t="s">
        <v>0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2.2000000000000002</v>
      </c>
      <c r="P111" s="5">
        <f t="shared" si="7"/>
        <v>47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 s="1" t="s">
        <v>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1.31</v>
      </c>
      <c r="P112" s="5">
        <f t="shared" si="7"/>
        <v>65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 s="1" t="s">
        <v>0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1.55</v>
      </c>
      <c r="P113" s="5">
        <f t="shared" si="7"/>
        <v>102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 s="1" t="s">
        <v>0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5">
        <f t="shared" si="7"/>
        <v>64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 s="1" t="s">
        <v>0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5">
        <f t="shared" si="7"/>
        <v>90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 s="1" t="s">
        <v>0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</v>
      </c>
      <c r="P116" s="5">
        <f t="shared" si="7"/>
        <v>89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 s="1" t="s">
        <v>0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</v>
      </c>
      <c r="P117" s="5">
        <f t="shared" si="7"/>
        <v>29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 s="1" t="s">
        <v>0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1.1399999999999999</v>
      </c>
      <c r="P118" s="5">
        <f t="shared" si="7"/>
        <v>70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 s="1" t="s">
        <v>0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</v>
      </c>
      <c r="P119" s="5">
        <f t="shared" si="7"/>
        <v>167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 s="1" t="s">
        <v>0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1.1299999999999999</v>
      </c>
      <c r="P120" s="5">
        <f t="shared" si="7"/>
        <v>145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 s="1" t="s">
        <v>0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1.05</v>
      </c>
      <c r="P121" s="5">
        <f t="shared" si="7"/>
        <v>92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 s="1" t="s">
        <v>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0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 s="1" t="s">
        <v>0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0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 s="1" t="s">
        <v>0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 s="1" t="s">
        <v>0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</v>
      </c>
      <c r="P125" s="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 s="1" t="s">
        <v>0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 s="1" t="s">
        <v>0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5">
        <f t="shared" si="7"/>
        <v>12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 s="1" t="s">
        <v>0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0.06</v>
      </c>
      <c r="P128" s="5">
        <f t="shared" si="7"/>
        <v>107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 s="1" t="s">
        <v>0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0.02</v>
      </c>
      <c r="P129" s="5">
        <f t="shared" si="7"/>
        <v>48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 s="1" t="s">
        <v>0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0.02</v>
      </c>
      <c r="P130" s="5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 s="1" t="s">
        <v>0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ROUND(E131/D131,2)</f>
        <v>0</v>
      </c>
      <c r="P131" s="5" t="e">
        <f t="shared" ref="P131:P194" si="13">ROUND(E131/L131,0)</f>
        <v>#DIV/0!</v>
      </c>
      <c r="Q131" t="str">
        <f t="shared" ref="Q131:Q194" si="14">LEFT(N131, FIND("/",N131,1)-1)</f>
        <v>film &amp; video</v>
      </c>
      <c r="R131" t="str">
        <f t="shared" ref="R131:R194" si="15">RIGHT(N131, LEN(N131)-FIND("/",N131))</f>
        <v>science fiction</v>
      </c>
      <c r="S131" s="10">
        <f t="shared" ref="S131:S194" si="16">(((J131/60)/60/24)+DATE(1970,1,1))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 s="1" t="s">
        <v>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 s="1" t="s">
        <v>0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 s="1" t="s">
        <v>0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0.1</v>
      </c>
      <c r="P134" s="5">
        <f t="shared" si="13"/>
        <v>95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 s="1" t="s">
        <v>0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 s="1" t="s">
        <v>0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 s="1" t="s">
        <v>0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</v>
      </c>
      <c r="P137" s="5">
        <f t="shared" si="13"/>
        <v>81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 s="1" t="s">
        <v>0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 s="1" t="s">
        <v>0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 s="1" t="s">
        <v>0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0.03</v>
      </c>
      <c r="P140" s="5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 s="1" t="s">
        <v>0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 s="1" t="s">
        <v>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 s="1" t="s">
        <v>0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0.11</v>
      </c>
      <c r="P143" s="5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 s="1" t="s">
        <v>0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 s="1" t="s">
        <v>0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 s="1" t="s">
        <v>0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0.28000000000000003</v>
      </c>
      <c r="P146" s="5">
        <f t="shared" si="13"/>
        <v>56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 s="1" t="s">
        <v>0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0.08</v>
      </c>
      <c r="P147" s="5">
        <f t="shared" si="13"/>
        <v>38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 s="1" t="s">
        <v>0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0.01</v>
      </c>
      <c r="P148" s="5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 s="1" t="s">
        <v>0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 s="1" t="s">
        <v>0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 s="1" t="s">
        <v>0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0.01</v>
      </c>
      <c r="P151" s="5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 s="1" t="s">
        <v>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</v>
      </c>
      <c r="P152" s="5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 s="1" t="s">
        <v>0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0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 s="1" t="s">
        <v>0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0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 s="1" t="s">
        <v>0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0.01</v>
      </c>
      <c r="P155" s="5">
        <f t="shared" si="13"/>
        <v>36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 s="1" t="s">
        <v>0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0.03</v>
      </c>
      <c r="P156" s="5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 s="1" t="s">
        <v>0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0</v>
      </c>
      <c r="P157" s="5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 s="1" t="s">
        <v>0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0.05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 s="1" t="s">
        <v>0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 s="1" t="s">
        <v>0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 s="1" t="s">
        <v>0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0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 s="1" t="s">
        <v>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 s="1" t="s">
        <v>0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 s="1" t="s">
        <v>0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0.16</v>
      </c>
      <c r="P164" s="5">
        <f t="shared" si="13"/>
        <v>44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 s="1" t="s">
        <v>0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 s="1" t="s">
        <v>0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0.01</v>
      </c>
      <c r="P166" s="5">
        <f t="shared" si="13"/>
        <v>91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 s="1" t="s">
        <v>0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 s="1" t="s">
        <v>0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 s="1" t="s">
        <v>0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</v>
      </c>
      <c r="P169" s="5">
        <f t="shared" si="13"/>
        <v>6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 s="1" t="s">
        <v>0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0.04</v>
      </c>
      <c r="P170" s="5">
        <f t="shared" si="13"/>
        <v>108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 s="1" t="s">
        <v>0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 s="1" t="s">
        <v>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0.03</v>
      </c>
      <c r="P172" s="5">
        <f t="shared" si="13"/>
        <v>33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 s="1" t="s">
        <v>0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0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 s="1" t="s">
        <v>0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 s="1" t="s">
        <v>0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 s="1" t="s">
        <v>0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 s="1" t="s">
        <v>0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0.06</v>
      </c>
      <c r="P177" s="5">
        <f t="shared" si="13"/>
        <v>50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 s="1" t="s">
        <v>0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 s="1" t="s">
        <v>0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5">
        <f t="shared" si="13"/>
        <v>26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 s="1" t="s">
        <v>0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 s="1" t="s">
        <v>0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 s="1" t="s">
        <v>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</v>
      </c>
      <c r="P182" s="5">
        <f t="shared" si="13"/>
        <v>31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 s="1" t="s">
        <v>0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</v>
      </c>
      <c r="P183" s="5">
        <f t="shared" si="13"/>
        <v>181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 s="1" t="s">
        <v>0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 s="1" t="s">
        <v>0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0.36</v>
      </c>
      <c r="P185" s="5">
        <f t="shared" si="13"/>
        <v>374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 s="1" t="s">
        <v>0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0.03</v>
      </c>
      <c r="P186" s="5">
        <f t="shared" si="13"/>
        <v>26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 s="1" t="s">
        <v>0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0.06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 s="1" t="s">
        <v>0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 s="1" t="s">
        <v>0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 s="1" t="s">
        <v>0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 s="1" t="s">
        <v>0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0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 s="1" t="s">
        <v>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 s="1" t="s">
        <v>0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5">
        <f t="shared" si="13"/>
        <v>83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 s="1" t="s">
        <v>0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0</v>
      </c>
      <c r="P194" s="5">
        <f t="shared" si="13"/>
        <v>6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 s="1" t="s">
        <v>0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ROUND(E195/D195,2)</f>
        <v>0</v>
      </c>
      <c r="P195" s="5" t="e">
        <f t="shared" ref="P195:P258" si="19">ROUND(E195/L195,0)</f>
        <v>#DIV/0!</v>
      </c>
      <c r="Q195" t="str">
        <f t="shared" ref="Q195:Q258" si="20">LEFT(N195, FIND("/",N195,1)-1)</f>
        <v>film &amp; video</v>
      </c>
      <c r="R195" t="str">
        <f t="shared" ref="R195:R258" si="21">RIGHT(N195, LEN(N195)-FIND("/",N195))</f>
        <v>drama</v>
      </c>
      <c r="S195" s="10">
        <f t="shared" ref="S195:S258" si="22">(((J195/60)/60/24)+DATE(1970,1,1))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 s="1" t="s">
        <v>0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 s="1" t="s">
        <v>0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 s="1" t="s">
        <v>0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0.42</v>
      </c>
      <c r="P198" s="5">
        <f t="shared" si="19"/>
        <v>77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 s="1" t="s">
        <v>0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</v>
      </c>
      <c r="P199" s="5">
        <f t="shared" si="19"/>
        <v>33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 s="1" t="s">
        <v>0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0.01</v>
      </c>
      <c r="P200" s="5">
        <f t="shared" si="19"/>
        <v>47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 s="1" t="s">
        <v>0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 s="1" t="s">
        <v>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</v>
      </c>
      <c r="P202" s="5">
        <f t="shared" si="19"/>
        <v>87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 s="1" t="s">
        <v>0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0.57999999999999996</v>
      </c>
      <c r="P203" s="5">
        <f t="shared" si="19"/>
        <v>54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 s="1" t="s">
        <v>0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 s="1" t="s">
        <v>0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0.3</v>
      </c>
      <c r="P205" s="5">
        <f t="shared" si="19"/>
        <v>93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 s="1" t="s">
        <v>0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0.51</v>
      </c>
      <c r="P206" s="5">
        <f t="shared" si="19"/>
        <v>118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 s="1" t="s">
        <v>0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</v>
      </c>
      <c r="P207" s="5">
        <f t="shared" si="19"/>
        <v>76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 s="1" t="s">
        <v>0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 s="1" t="s">
        <v>0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</v>
      </c>
      <c r="P209" s="5">
        <f t="shared" si="19"/>
        <v>164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 s="1" t="s">
        <v>0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 s="1" t="s">
        <v>0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 s="1" t="s">
        <v>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</v>
      </c>
      <c r="P212" s="5">
        <f t="shared" si="19"/>
        <v>92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 s="1" t="s">
        <v>0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0.45</v>
      </c>
      <c r="P213" s="5">
        <f t="shared" si="19"/>
        <v>186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 s="1" t="s">
        <v>0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0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 s="1" t="s">
        <v>0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 s="1" t="s">
        <v>0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0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 s="1" t="s">
        <v>0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 s="1" t="s">
        <v>0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0.56000000000000005</v>
      </c>
      <c r="P218" s="5">
        <f t="shared" si="19"/>
        <v>332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 s="1" t="s">
        <v>0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0.12</v>
      </c>
      <c r="P219" s="5">
        <f t="shared" si="19"/>
        <v>314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 s="1" t="s">
        <v>0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 s="1" t="s">
        <v>0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0.18</v>
      </c>
      <c r="P221" s="5">
        <f t="shared" si="19"/>
        <v>116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 s="1" t="s">
        <v>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0.01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 s="1" t="s">
        <v>0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 s="1" t="s">
        <v>0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 s="1" t="s">
        <v>0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 s="1" t="s">
        <v>0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 s="1" t="s">
        <v>0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 s="1" t="s">
        <v>0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0.01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 s="1" t="s">
        <v>0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 s="1" t="s">
        <v>0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 s="1" t="s">
        <v>0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 s="1" t="s">
        <v>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 s="1" t="s">
        <v>0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 s="1" t="s">
        <v>0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0.03</v>
      </c>
      <c r="P234" s="5">
        <f t="shared" si="19"/>
        <v>16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 s="1" t="s">
        <v>0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 s="1" t="s">
        <v>0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</v>
      </c>
      <c r="P236" s="5">
        <f t="shared" si="19"/>
        <v>80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 s="1" t="s">
        <v>0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 s="1" t="s">
        <v>0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 s="1" t="s">
        <v>0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 s="1" t="s">
        <v>0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 s="1" t="s">
        <v>0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 s="1" t="s">
        <v>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1.08</v>
      </c>
      <c r="P242" s="5">
        <f t="shared" si="19"/>
        <v>118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 s="1" t="s">
        <v>0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1.1299999999999999</v>
      </c>
      <c r="P243" s="5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 s="1" t="s">
        <v>0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1.1299999999999999</v>
      </c>
      <c r="P244" s="5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 s="1" t="s">
        <v>0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1.03</v>
      </c>
      <c r="P245" s="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 s="1" t="s">
        <v>0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1.1399999999999999</v>
      </c>
      <c r="P246" s="5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 s="1" t="s">
        <v>0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1.04</v>
      </c>
      <c r="P247" s="5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 s="1" t="s">
        <v>0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</v>
      </c>
      <c r="P248" s="5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 s="1" t="s">
        <v>0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</v>
      </c>
      <c r="P249" s="5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 s="1" t="s">
        <v>0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</v>
      </c>
      <c r="P250" s="5">
        <f t="shared" si="19"/>
        <v>590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 s="1" t="s">
        <v>0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1.1299999999999999</v>
      </c>
      <c r="P251" s="5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 s="1" t="s">
        <v>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1.06</v>
      </c>
      <c r="P252" s="5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 s="1" t="s">
        <v>0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1.26</v>
      </c>
      <c r="P253" s="5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 s="1" t="s">
        <v>0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1.85</v>
      </c>
      <c r="P254" s="5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 s="1" t="s">
        <v>0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1.01</v>
      </c>
      <c r="P255" s="5">
        <f t="shared" si="19"/>
        <v>216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 s="1" t="s">
        <v>0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1.17</v>
      </c>
      <c r="P256" s="5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 s="1" t="s">
        <v>0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1.07</v>
      </c>
      <c r="P257" s="5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 s="1" t="s">
        <v>0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</v>
      </c>
      <c r="P258" s="5">
        <f t="shared" si="19"/>
        <v>66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 s="1" t="s">
        <v>0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ROUND(E259/D259,2)</f>
        <v>1.07</v>
      </c>
      <c r="P259" s="5">
        <f t="shared" ref="P259:P322" si="25">ROUND(E259/L259,0)</f>
        <v>67</v>
      </c>
      <c r="Q259" t="str">
        <f t="shared" ref="Q259:Q322" si="26">LEFT(N259, FIND("/",N259,1)-1)</f>
        <v>film &amp; video</v>
      </c>
      <c r="R259" t="str">
        <f t="shared" ref="R259:R322" si="27">RIGHT(N259, LEN(N259)-FIND("/",N259))</f>
        <v>documentary</v>
      </c>
      <c r="S259" s="10">
        <f t="shared" ref="S259:S322" si="28">(((J259/60)/60/24)+DATE(1970,1,1))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 s="1" t="s">
        <v>0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</v>
      </c>
      <c r="P260" s="5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 s="1" t="s">
        <v>0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1.32</v>
      </c>
      <c r="P261" s="5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 s="1" t="s">
        <v>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</v>
      </c>
      <c r="P262" s="5">
        <f t="shared" si="25"/>
        <v>121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 s="1" t="s">
        <v>0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</v>
      </c>
      <c r="P263" s="5">
        <f t="shared" si="25"/>
        <v>98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 s="1" t="s">
        <v>0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5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 s="1" t="s">
        <v>0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</v>
      </c>
      <c r="P265" s="5">
        <f t="shared" si="25"/>
        <v>31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 s="1" t="s">
        <v>0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</v>
      </c>
      <c r="P266" s="5">
        <f t="shared" si="25"/>
        <v>65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 s="1" t="s">
        <v>0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1.1100000000000001</v>
      </c>
      <c r="P267" s="5">
        <f t="shared" si="25"/>
        <v>96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 s="1" t="s">
        <v>0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1.46</v>
      </c>
      <c r="P268" s="5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 s="1" t="s">
        <v>0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1.32</v>
      </c>
      <c r="P269" s="5">
        <f t="shared" si="25"/>
        <v>79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 s="1" t="s">
        <v>0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1.1100000000000001</v>
      </c>
      <c r="P270" s="5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 s="1" t="s">
        <v>0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</v>
      </c>
      <c r="P271" s="5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 s="1" t="s">
        <v>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1.53</v>
      </c>
      <c r="P272" s="5">
        <f t="shared" si="25"/>
        <v>58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 s="1" t="s">
        <v>0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1.05</v>
      </c>
      <c r="P273" s="5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 s="1" t="s">
        <v>0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</v>
      </c>
      <c r="P274" s="5">
        <f t="shared" si="25"/>
        <v>82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 s="1" t="s">
        <v>0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1.08</v>
      </c>
      <c r="P275" s="5">
        <f t="shared" si="25"/>
        <v>46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 s="1" t="s">
        <v>0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5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 s="1" t="s">
        <v>0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</v>
      </c>
      <c r="P277" s="5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 s="1" t="s">
        <v>0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1.48</v>
      </c>
      <c r="P278" s="5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 s="1" t="s">
        <v>0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1.1000000000000001</v>
      </c>
      <c r="P279" s="5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 s="1" t="s">
        <v>0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</v>
      </c>
      <c r="P280" s="5">
        <f t="shared" si="25"/>
        <v>98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 s="1" t="s">
        <v>0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</v>
      </c>
      <c r="P281" s="5">
        <f t="shared" si="25"/>
        <v>88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 s="1" t="s">
        <v>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</v>
      </c>
      <c r="P282" s="5">
        <f t="shared" si="25"/>
        <v>55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 s="1" t="s">
        <v>0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1.21</v>
      </c>
      <c r="P283" s="5">
        <f t="shared" si="25"/>
        <v>84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 s="1" t="s">
        <v>0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</v>
      </c>
      <c r="P284" s="5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 s="1" t="s">
        <v>0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1.1399999999999999</v>
      </c>
      <c r="P285" s="5">
        <f t="shared" si="25"/>
        <v>102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 s="1" t="s">
        <v>0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1.05</v>
      </c>
      <c r="P286" s="5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 s="1" t="s">
        <v>0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2.29</v>
      </c>
      <c r="P287" s="5">
        <f t="shared" si="25"/>
        <v>57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 s="1" t="s">
        <v>0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1.0900000000000001</v>
      </c>
      <c r="P288" s="5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 s="1" t="s">
        <v>0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</v>
      </c>
      <c r="P289" s="5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 s="1" t="s">
        <v>0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</v>
      </c>
      <c r="P290" s="5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 s="1" t="s">
        <v>0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1.05</v>
      </c>
      <c r="P291" s="5">
        <f t="shared" si="25"/>
        <v>68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 s="1" t="s">
        <v>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1.07</v>
      </c>
      <c r="P292" s="5">
        <f t="shared" si="25"/>
        <v>29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 s="1" t="s">
        <v>0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</v>
      </c>
      <c r="P293" s="5">
        <f t="shared" si="25"/>
        <v>47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 s="1" t="s">
        <v>0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1.02</v>
      </c>
      <c r="P294" s="5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 s="1" t="s">
        <v>0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</v>
      </c>
      <c r="P295" s="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 s="1" t="s">
        <v>0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 s="1" t="s">
        <v>0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</v>
      </c>
      <c r="P297" s="5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 s="1" t="s">
        <v>0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1.19</v>
      </c>
      <c r="P298" s="5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 s="1" t="s">
        <v>0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1.01</v>
      </c>
      <c r="P299" s="5">
        <f t="shared" si="25"/>
        <v>142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 s="1" t="s">
        <v>0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1.0900000000000001</v>
      </c>
      <c r="P300" s="5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 s="1" t="s">
        <v>0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1.79</v>
      </c>
      <c r="P301" s="5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 s="1" t="s">
        <v>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1.02</v>
      </c>
      <c r="P302" s="5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 s="1" t="s">
        <v>0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1.19</v>
      </c>
      <c r="P303" s="5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 s="1" t="s">
        <v>0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</v>
      </c>
      <c r="P304" s="5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 s="1" t="s">
        <v>0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</v>
      </c>
      <c r="P305" s="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 s="1" t="s">
        <v>0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2.3199999999999998</v>
      </c>
      <c r="P306" s="5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 s="1" t="s">
        <v>0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</v>
      </c>
      <c r="P307" s="5">
        <f t="shared" si="25"/>
        <v>52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 s="1" t="s">
        <v>0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2.93</v>
      </c>
      <c r="P308" s="5">
        <f t="shared" si="25"/>
        <v>37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 s="1" t="s">
        <v>0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1.1100000000000001</v>
      </c>
      <c r="P309" s="5">
        <f t="shared" si="25"/>
        <v>43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 s="1" t="s">
        <v>0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1.06</v>
      </c>
      <c r="P310" s="5">
        <f t="shared" si="25"/>
        <v>63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 s="1" t="s">
        <v>0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1.19</v>
      </c>
      <c r="P311" s="5">
        <f t="shared" si="25"/>
        <v>90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 s="1" t="s">
        <v>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</v>
      </c>
      <c r="P312" s="5">
        <f t="shared" si="25"/>
        <v>29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 s="1" t="s">
        <v>0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</v>
      </c>
      <c r="P313" s="5">
        <f t="shared" si="25"/>
        <v>139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 s="1" t="s">
        <v>0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1.1200000000000001</v>
      </c>
      <c r="P314" s="5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 s="1" t="s">
        <v>0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1.05</v>
      </c>
      <c r="P315" s="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 s="1" t="s">
        <v>0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</v>
      </c>
      <c r="P316" s="5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 s="1" t="s">
        <v>0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</v>
      </c>
      <c r="P317" s="5">
        <f t="shared" si="25"/>
        <v>201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 s="1" t="s">
        <v>0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1.1399999999999999</v>
      </c>
      <c r="P318" s="5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 s="1" t="s">
        <v>0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1.01</v>
      </c>
      <c r="P319" s="5">
        <f t="shared" si="25"/>
        <v>96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 s="1" t="s">
        <v>0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</v>
      </c>
      <c r="P320" s="5">
        <f t="shared" si="25"/>
        <v>50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 s="1" t="s">
        <v>0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1.1299999999999999</v>
      </c>
      <c r="P321" s="5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 s="1" t="s">
        <v>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1.07</v>
      </c>
      <c r="P322" s="5">
        <f t="shared" si="25"/>
        <v>135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 s="1" t="s">
        <v>0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ROUND(E323/D323,2)</f>
        <v>1.03</v>
      </c>
      <c r="P323" s="5">
        <f t="shared" ref="P323:P386" si="31">ROUND(E323/L323,0)</f>
        <v>107</v>
      </c>
      <c r="Q323" t="str">
        <f t="shared" ref="Q323:Q386" si="32">LEFT(N323, FIND("/",N323,1)-1)</f>
        <v>film &amp; video</v>
      </c>
      <c r="R323" t="str">
        <f t="shared" ref="R323:R386" si="33">RIGHT(N323, LEN(N323)-FIND("/",N323))</f>
        <v>documentary</v>
      </c>
      <c r="S323" s="10">
        <f t="shared" ref="S323:S386" si="34">(((J323/60)/60/24)+DATE(1970,1,1))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 s="1" t="s">
        <v>0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1.08</v>
      </c>
      <c r="P324" s="5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 s="1" t="s">
        <v>0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</v>
      </c>
      <c r="P325" s="5">
        <f t="shared" si="31"/>
        <v>115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 s="1" t="s">
        <v>0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1.02</v>
      </c>
      <c r="P326" s="5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 s="1" t="s">
        <v>0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</v>
      </c>
      <c r="P327" s="5">
        <f t="shared" si="31"/>
        <v>71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 s="1" t="s">
        <v>0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1.1299999999999999</v>
      </c>
      <c r="P328" s="5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 s="1" t="s">
        <v>0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</v>
      </c>
      <c r="P329" s="5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 s="1" t="s">
        <v>0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1.04</v>
      </c>
      <c r="P330" s="5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 s="1" t="s">
        <v>0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1.06</v>
      </c>
      <c r="P331" s="5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 s="1" t="s">
        <v>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1.02</v>
      </c>
      <c r="P332" s="5">
        <f t="shared" si="31"/>
        <v>105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 s="1" t="s">
        <v>0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1.07</v>
      </c>
      <c r="P333" s="5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 s="1" t="s">
        <v>0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1.1299999999999999</v>
      </c>
      <c r="P334" s="5">
        <f t="shared" si="31"/>
        <v>204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 s="1" t="s">
        <v>0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</v>
      </c>
      <c r="P335" s="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 s="1" t="s">
        <v>0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</v>
      </c>
      <c r="P336" s="5">
        <f t="shared" si="31"/>
        <v>147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 s="1" t="s">
        <v>0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1.03</v>
      </c>
      <c r="P337" s="5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 s="1" t="s">
        <v>0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1.17</v>
      </c>
      <c r="P338" s="5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 s="1" t="s">
        <v>0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</v>
      </c>
      <c r="P339" s="5">
        <f t="shared" si="31"/>
        <v>98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 s="1" t="s">
        <v>0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1.1000000000000001</v>
      </c>
      <c r="P340" s="5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 s="1" t="s">
        <v>0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</v>
      </c>
      <c r="P341" s="5">
        <f t="shared" si="31"/>
        <v>73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 s="1" t="s">
        <v>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</v>
      </c>
      <c r="P342" s="5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 s="1" t="s">
        <v>0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1.07</v>
      </c>
      <c r="P343" s="5">
        <f t="shared" si="31"/>
        <v>68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 s="1" t="s">
        <v>0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</v>
      </c>
      <c r="P344" s="5">
        <f t="shared" si="31"/>
        <v>170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 s="1" t="s">
        <v>0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</v>
      </c>
      <c r="P345" s="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 s="1" t="s">
        <v>0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</v>
      </c>
      <c r="P346" s="5">
        <f t="shared" si="31"/>
        <v>120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 s="1" t="s">
        <v>0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</v>
      </c>
      <c r="P347" s="5">
        <f t="shared" si="31"/>
        <v>100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 s="1" t="s">
        <v>0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</v>
      </c>
      <c r="P348" s="5">
        <f t="shared" si="31"/>
        <v>91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 s="1" t="s">
        <v>0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1.1200000000000001</v>
      </c>
      <c r="P349" s="5">
        <f t="shared" si="31"/>
        <v>118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 s="1" t="s">
        <v>0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5">
        <f t="shared" si="31"/>
        <v>87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 s="1" t="s">
        <v>0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1.07</v>
      </c>
      <c r="P351" s="5">
        <f t="shared" si="31"/>
        <v>72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 s="1" t="s">
        <v>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1.1499999999999999</v>
      </c>
      <c r="P352" s="5">
        <f t="shared" si="31"/>
        <v>130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 s="1" t="s">
        <v>0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</v>
      </c>
      <c r="P353" s="5">
        <f t="shared" si="31"/>
        <v>45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 s="1" t="s">
        <v>0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1.17</v>
      </c>
      <c r="P354" s="5">
        <f t="shared" si="31"/>
        <v>41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 s="1" t="s">
        <v>0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1.0900000000000001</v>
      </c>
      <c r="P355" s="5">
        <f t="shared" si="31"/>
        <v>104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 s="1" t="s">
        <v>0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1.04</v>
      </c>
      <c r="P356" s="5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 s="1" t="s">
        <v>0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1.1599999999999999</v>
      </c>
      <c r="P357" s="5">
        <f t="shared" si="31"/>
        <v>247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 s="1" t="s">
        <v>0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1.03</v>
      </c>
      <c r="P358" s="5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 s="1" t="s">
        <v>0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5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 s="1" t="s">
        <v>0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</v>
      </c>
      <c r="P360" s="5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 s="1" t="s">
        <v>0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1.05</v>
      </c>
      <c r="P361" s="5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 s="1" t="s">
        <v>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</v>
      </c>
      <c r="P362" s="5">
        <f t="shared" si="31"/>
        <v>140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 s="1" t="s">
        <v>0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1.1100000000000001</v>
      </c>
      <c r="P363" s="5">
        <f t="shared" si="31"/>
        <v>110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 s="1" t="s">
        <v>0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</v>
      </c>
      <c r="P364" s="5">
        <f t="shared" si="31"/>
        <v>140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 s="1" t="s">
        <v>0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</v>
      </c>
      <c r="P365" s="5">
        <f t="shared" si="31"/>
        <v>348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 s="1" t="s">
        <v>0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1.1000000000000001</v>
      </c>
      <c r="P366" s="5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 s="1" t="s">
        <v>0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1.04</v>
      </c>
      <c r="P367" s="5">
        <f t="shared" si="31"/>
        <v>240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 s="1" t="s">
        <v>0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</v>
      </c>
      <c r="P368" s="5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 s="1" t="s">
        <v>0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</v>
      </c>
      <c r="P369" s="5">
        <f t="shared" si="31"/>
        <v>87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 s="1" t="s">
        <v>0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</v>
      </c>
      <c r="P370" s="5">
        <f t="shared" si="31"/>
        <v>82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 s="1" t="s">
        <v>0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1.1000000000000001</v>
      </c>
      <c r="P371" s="5">
        <f t="shared" si="31"/>
        <v>43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 s="1" t="s">
        <v>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</v>
      </c>
      <c r="P372" s="5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 s="1" t="s">
        <v>0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1.1399999999999999</v>
      </c>
      <c r="P373" s="5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 s="1" t="s">
        <v>0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</v>
      </c>
      <c r="P374" s="5">
        <f t="shared" si="31"/>
        <v>42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 s="1" t="s">
        <v>0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1.07</v>
      </c>
      <c r="P375" s="5">
        <f t="shared" si="31"/>
        <v>90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 s="1" t="s">
        <v>0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1.31</v>
      </c>
      <c r="P376" s="5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 s="1" t="s">
        <v>0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5">
        <f t="shared" si="31"/>
        <v>43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 s="1" t="s">
        <v>0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1.06</v>
      </c>
      <c r="P378" s="5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 s="1" t="s">
        <v>0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1.1399999999999999</v>
      </c>
      <c r="P379" s="5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 s="1" t="s">
        <v>0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1.1200000000000001</v>
      </c>
      <c r="P380" s="5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 s="1" t="s">
        <v>0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1.1599999999999999</v>
      </c>
      <c r="P381" s="5">
        <f t="shared" si="31"/>
        <v>117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 s="1" t="s">
        <v>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1.42</v>
      </c>
      <c r="P382" s="5">
        <f t="shared" si="31"/>
        <v>116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 s="1" t="s">
        <v>0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1.05</v>
      </c>
      <c r="P383" s="5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 s="1" t="s">
        <v>0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2.56</v>
      </c>
      <c r="P384" s="5">
        <f t="shared" si="31"/>
        <v>70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 s="1" t="s">
        <v>0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2.0699999999999998</v>
      </c>
      <c r="P385" s="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 s="1" t="s">
        <v>0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1.1200000000000001</v>
      </c>
      <c r="P386" s="5">
        <f t="shared" si="31"/>
        <v>59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 s="1" t="s">
        <v>0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ROUND(E387/D387,2)</f>
        <v>1.06</v>
      </c>
      <c r="P387" s="5">
        <f t="shared" ref="P387:P450" si="37">ROUND(E387/L387,0)</f>
        <v>112</v>
      </c>
      <c r="Q387" t="str">
        <f t="shared" ref="Q387:Q450" si="38">LEFT(N387, FIND("/",N387,1)-1)</f>
        <v>film &amp; video</v>
      </c>
      <c r="R387" t="str">
        <f t="shared" ref="R387:R450" si="39">RIGHT(N387, LEN(N387)-FIND("/",N387))</f>
        <v>documentary</v>
      </c>
      <c r="S387" s="10">
        <f t="shared" ref="S387:S450" si="40">(((J387/60)/60/24)+DATE(1970,1,1))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 s="1" t="s">
        <v>0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</v>
      </c>
      <c r="P388" s="5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 s="1" t="s">
        <v>0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2.14</v>
      </c>
      <c r="P389" s="5">
        <f t="shared" si="37"/>
        <v>145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 s="1" t="s">
        <v>0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</v>
      </c>
      <c r="P390" s="5">
        <f t="shared" si="37"/>
        <v>89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 s="1" t="s">
        <v>0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1.82</v>
      </c>
      <c r="P391" s="5">
        <f t="shared" si="37"/>
        <v>82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 s="1" t="s">
        <v>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5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 s="1" t="s">
        <v>0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1.01</v>
      </c>
      <c r="P393" s="5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 s="1" t="s">
        <v>0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1.01</v>
      </c>
      <c r="P394" s="5">
        <f t="shared" si="37"/>
        <v>91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 s="1" t="s">
        <v>0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1.1000000000000001</v>
      </c>
      <c r="P395" s="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 s="1" t="s">
        <v>0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1.1200000000000001</v>
      </c>
      <c r="P396" s="5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 s="1" t="s">
        <v>0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</v>
      </c>
      <c r="P397" s="5">
        <f t="shared" si="37"/>
        <v>59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 s="1" t="s">
        <v>0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1.07</v>
      </c>
      <c r="P398" s="5">
        <f t="shared" si="37"/>
        <v>82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 s="1" t="s">
        <v>0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1.04</v>
      </c>
      <c r="P399" s="5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 s="1" t="s">
        <v>0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</v>
      </c>
      <c r="P400" s="5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 s="1" t="s">
        <v>0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1.07</v>
      </c>
      <c r="P401" s="5">
        <f t="shared" si="37"/>
        <v>225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 s="1" t="s">
        <v>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1.1200000000000001</v>
      </c>
      <c r="P402" s="5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 s="1" t="s">
        <v>0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1.04</v>
      </c>
      <c r="P403" s="5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 s="1" t="s">
        <v>0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1.42</v>
      </c>
      <c r="P404" s="5">
        <f t="shared" si="37"/>
        <v>66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 s="1" t="s">
        <v>0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</v>
      </c>
      <c r="P405" s="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 s="1" t="s">
        <v>0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</v>
      </c>
      <c r="P406" s="5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 s="1" t="s">
        <v>0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1.08</v>
      </c>
      <c r="P407" s="5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 s="1" t="s">
        <v>0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1.08</v>
      </c>
      <c r="P408" s="5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 s="1" t="s">
        <v>0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1.02</v>
      </c>
      <c r="P409" s="5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 s="1" t="s">
        <v>0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</v>
      </c>
      <c r="P410" s="5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 s="1" t="s">
        <v>0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1.37</v>
      </c>
      <c r="P411" s="5">
        <f t="shared" si="37"/>
        <v>46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 s="1" t="s">
        <v>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</v>
      </c>
      <c r="P412" s="5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 s="1" t="s">
        <v>0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</v>
      </c>
      <c r="P413" s="5">
        <f t="shared" si="37"/>
        <v>126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 s="1" t="s">
        <v>0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1.27</v>
      </c>
      <c r="P414" s="5">
        <f t="shared" si="37"/>
        <v>58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 s="1" t="s">
        <v>0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</v>
      </c>
      <c r="P415" s="5">
        <f t="shared" si="37"/>
        <v>79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 s="1" t="s">
        <v>0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1.03</v>
      </c>
      <c r="P416" s="5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 s="1" t="s">
        <v>0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</v>
      </c>
      <c r="P417" s="5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 s="1" t="s">
        <v>0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</v>
      </c>
      <c r="P418" s="5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 s="1" t="s">
        <v>0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</v>
      </c>
      <c r="P419" s="5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 s="1" t="s">
        <v>0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1.01</v>
      </c>
      <c r="P420" s="5">
        <f t="shared" si="37"/>
        <v>217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 s="1" t="s">
        <v>0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</v>
      </c>
      <c r="P421" s="5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 s="1" t="s">
        <v>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</v>
      </c>
      <c r="P422" s="5">
        <f t="shared" si="37"/>
        <v>5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 s="1" t="s">
        <v>0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0.02</v>
      </c>
      <c r="P423" s="5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 s="1" t="s">
        <v>0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0.01</v>
      </c>
      <c r="P424" s="5">
        <f t="shared" si="37"/>
        <v>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 s="1" t="s">
        <v>0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0.01</v>
      </c>
      <c r="P425" s="5">
        <f t="shared" si="37"/>
        <v>12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 s="1" t="s">
        <v>0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7.0000000000000007E-2</v>
      </c>
      <c r="P426" s="5">
        <f t="shared" si="37"/>
        <v>41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 s="1" t="s">
        <v>0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0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 s="1" t="s">
        <v>0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0.01</v>
      </c>
      <c r="P428" s="5">
        <f t="shared" si="37"/>
        <v>17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 s="1" t="s">
        <v>0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 s="1" t="s">
        <v>0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0.06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 s="1" t="s">
        <v>0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 s="1" t="s">
        <v>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0.02</v>
      </c>
      <c r="P432" s="5">
        <f t="shared" si="37"/>
        <v>5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 s="1" t="s">
        <v>0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0.14000000000000001</v>
      </c>
      <c r="P433" s="5">
        <f t="shared" si="37"/>
        <v>52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 s="1" t="s">
        <v>0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0.1</v>
      </c>
      <c r="P434" s="5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 s="1" t="s">
        <v>0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 s="1" t="s">
        <v>0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5">
        <f t="shared" si="37"/>
        <v>63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 s="1" t="s">
        <v>0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0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 s="1" t="s">
        <v>0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 s="1" t="s">
        <v>0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 s="1" t="s">
        <v>0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0.09</v>
      </c>
      <c r="P440" s="5">
        <f t="shared" si="37"/>
        <v>171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 s="1" t="s">
        <v>0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 s="1" t="s">
        <v>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 s="1" t="s">
        <v>0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 s="1" t="s">
        <v>0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</v>
      </c>
      <c r="P444" s="5">
        <f t="shared" si="37"/>
        <v>394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 s="1" t="s">
        <v>0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 s="1" t="s">
        <v>0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 s="1" t="s">
        <v>0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0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 s="1" t="s">
        <v>0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7.0000000000000007E-2</v>
      </c>
      <c r="P448" s="5">
        <f t="shared" si="37"/>
        <v>48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 s="1" t="s">
        <v>0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0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 s="1" t="s">
        <v>0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0.03</v>
      </c>
      <c r="P450" s="5">
        <f t="shared" si="37"/>
        <v>21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 s="1" t="s">
        <v>0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ROUND(E451/D451,2)</f>
        <v>0.02</v>
      </c>
      <c r="P451" s="5">
        <f t="shared" ref="P451:P514" si="43">ROUND(E451/L451,0)</f>
        <v>9</v>
      </c>
      <c r="Q451" t="str">
        <f t="shared" ref="Q451:Q514" si="44">LEFT(N451, FIND("/",N451,1)-1)</f>
        <v>film &amp; video</v>
      </c>
      <c r="R451" t="str">
        <f t="shared" ref="R451:R514" si="45">RIGHT(N451, LEN(N451)-FIND("/",N451))</f>
        <v>animation</v>
      </c>
      <c r="S451" s="10">
        <f t="shared" ref="S451:S514" si="46">(((J451/60)/60/24)+DATE(1970,1,1))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 s="1" t="s">
        <v>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0.01</v>
      </c>
      <c r="P452" s="5">
        <f t="shared" si="43"/>
        <v>57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 s="1" t="s">
        <v>0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 s="1" t="s">
        <v>0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 s="1" t="s">
        <v>0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0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 s="1" t="s">
        <v>0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0.01</v>
      </c>
      <c r="P456" s="5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 s="1" t="s">
        <v>0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0</v>
      </c>
      <c r="P457" s="5">
        <f t="shared" si="43"/>
        <v>23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 s="1" t="s">
        <v>0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0.01</v>
      </c>
      <c r="P458" s="5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 s="1" t="s">
        <v>0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 s="1" t="s">
        <v>0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0.08</v>
      </c>
      <c r="P460" s="5">
        <f t="shared" si="43"/>
        <v>17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 s="1" t="s">
        <v>0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0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 s="1" t="s">
        <v>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</v>
      </c>
      <c r="P462" s="5">
        <f t="shared" si="43"/>
        <v>13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 s="1" t="s">
        <v>0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 s="1" t="s">
        <v>0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 s="1" t="s">
        <v>0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0.02</v>
      </c>
      <c r="P465" s="5">
        <f t="shared" si="43"/>
        <v>114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 s="1" t="s">
        <v>0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0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 s="1" t="s">
        <v>0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0.27</v>
      </c>
      <c r="P467" s="5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 s="1" t="s">
        <v>0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0.01</v>
      </c>
      <c r="P468" s="5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 s="1" t="s">
        <v>0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0.22</v>
      </c>
      <c r="P469" s="5">
        <f t="shared" si="43"/>
        <v>111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 s="1" t="s">
        <v>0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 s="1" t="s">
        <v>0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 s="1" t="s">
        <v>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0.01</v>
      </c>
      <c r="P472" s="5">
        <f t="shared" si="43"/>
        <v>26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 s="1" t="s">
        <v>0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0.12</v>
      </c>
      <c r="P473" s="5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 s="1" t="s">
        <v>0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0.18</v>
      </c>
      <c r="P474" s="5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 s="1" t="s">
        <v>0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0.03</v>
      </c>
      <c r="P475" s="5">
        <f t="shared" si="43"/>
        <v>62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 s="1" t="s">
        <v>0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0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 s="1" t="s">
        <v>0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 s="1" t="s">
        <v>0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0.02</v>
      </c>
      <c r="P478" s="5">
        <f t="shared" si="43"/>
        <v>40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 s="1" t="s">
        <v>0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 s="1" t="s">
        <v>0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 s="1" t="s">
        <v>0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0.33</v>
      </c>
      <c r="P481" s="5">
        <f t="shared" si="43"/>
        <v>89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 s="1" t="s">
        <v>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</v>
      </c>
      <c r="P482" s="5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 s="1" t="s">
        <v>0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0.06</v>
      </c>
      <c r="P483" s="5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 s="1" t="s">
        <v>0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 s="1" t="s">
        <v>0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</v>
      </c>
      <c r="P485" s="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 s="1" t="s">
        <v>0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</v>
      </c>
      <c r="P486" s="5">
        <f t="shared" si="43"/>
        <v>14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 s="1" t="s">
        <v>0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0.22</v>
      </c>
      <c r="P487" s="5">
        <f t="shared" si="43"/>
        <v>67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 s="1" t="s">
        <v>0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0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 s="1" t="s">
        <v>0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 s="1" t="s">
        <v>0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 s="1" t="s">
        <v>0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</v>
      </c>
      <c r="P491" s="5">
        <f t="shared" si="43"/>
        <v>72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 s="1" t="s">
        <v>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 s="1" t="s">
        <v>0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 s="1" t="s">
        <v>0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 s="1" t="s">
        <v>0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 s="1" t="s">
        <v>0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</v>
      </c>
      <c r="P496" s="5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 s="1" t="s">
        <v>0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 s="1" t="s">
        <v>0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0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 s="1" t="s">
        <v>0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0.01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 s="1" t="s">
        <v>0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0.05</v>
      </c>
      <c r="P500" s="5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 s="1" t="s">
        <v>0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0.1</v>
      </c>
      <c r="P501" s="5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 s="1" t="s">
        <v>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0.03</v>
      </c>
      <c r="P502" s="5">
        <f t="shared" si="43"/>
        <v>54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 s="1" t="s">
        <v>0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 s="1" t="s">
        <v>0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0.01</v>
      </c>
      <c r="P504" s="5">
        <f t="shared" si="43"/>
        <v>58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 s="1" t="s">
        <v>0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0.02</v>
      </c>
      <c r="P505" s="5">
        <f t="shared" si="43"/>
        <v>13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 s="1" t="s">
        <v>0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0.01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 s="1" t="s">
        <v>0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</v>
      </c>
      <c r="P507" s="5">
        <f t="shared" si="43"/>
        <v>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 s="1" t="s">
        <v>0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 s="1" t="s">
        <v>0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0.03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 s="1" t="s">
        <v>0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0.01</v>
      </c>
      <c r="P510" s="5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 s="1" t="s">
        <v>0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 s="1" t="s">
        <v>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 s="1" t="s">
        <v>0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 s="1" t="s">
        <v>0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</v>
      </c>
      <c r="P514" s="5">
        <f t="shared" si="43"/>
        <v>6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 s="1" t="s">
        <v>0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ROUND(E515/D515,2)</f>
        <v>0.14000000000000001</v>
      </c>
      <c r="P515" s="5">
        <f t="shared" ref="P515:P578" si="49">ROUND(E515/L515,0)</f>
        <v>102</v>
      </c>
      <c r="Q515" t="str">
        <f t="shared" ref="Q515:Q578" si="50">LEFT(N515, FIND("/",N515,1)-1)</f>
        <v>film &amp; video</v>
      </c>
      <c r="R515" t="str">
        <f t="shared" ref="R515:R578" si="51">RIGHT(N515, LEN(N515)-FIND("/",N515))</f>
        <v>animation</v>
      </c>
      <c r="S515" s="10">
        <f t="shared" ref="S515:S578" si="52">(((J515/60)/60/24)+DATE(1970,1,1))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 s="1" t="s">
        <v>0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0.03</v>
      </c>
      <c r="P516" s="5">
        <f t="shared" si="49"/>
        <v>17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 s="1" t="s">
        <v>0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</v>
      </c>
      <c r="P517" s="5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 s="1" t="s">
        <v>0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 s="1" t="s">
        <v>0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0.01</v>
      </c>
      <c r="P519" s="5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 s="1" t="s">
        <v>0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 s="1" t="s">
        <v>0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0.23</v>
      </c>
      <c r="P521" s="5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 s="1" t="s">
        <v>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</v>
      </c>
      <c r="P522" s="5">
        <f t="shared" si="49"/>
        <v>150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 s="1" t="s">
        <v>0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1.05</v>
      </c>
      <c r="P523" s="5">
        <f t="shared" si="49"/>
        <v>93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 s="1" t="s">
        <v>0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1.1499999999999999</v>
      </c>
      <c r="P524" s="5">
        <f t="shared" si="49"/>
        <v>111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 s="1" t="s">
        <v>0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1.21</v>
      </c>
      <c r="P525" s="5">
        <f t="shared" si="49"/>
        <v>72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 s="1" t="s">
        <v>0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1.0900000000000001</v>
      </c>
      <c r="P526" s="5">
        <f t="shared" si="49"/>
        <v>29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 s="1" t="s">
        <v>0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 s="1" t="s">
        <v>0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5">
        <f t="shared" si="49"/>
        <v>74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 s="1" t="s">
        <v>0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1.01</v>
      </c>
      <c r="P529" s="5">
        <f t="shared" si="49"/>
        <v>64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 s="1" t="s">
        <v>0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1.1599999999999999</v>
      </c>
      <c r="P530" s="5">
        <f t="shared" si="49"/>
        <v>44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 s="1" t="s">
        <v>0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</v>
      </c>
      <c r="P531" s="5">
        <f t="shared" si="49"/>
        <v>87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 s="1" t="s">
        <v>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1.08</v>
      </c>
      <c r="P532" s="5">
        <f t="shared" si="49"/>
        <v>127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 s="1" t="s">
        <v>0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5">
        <f t="shared" si="49"/>
        <v>129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 s="1" t="s">
        <v>0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</v>
      </c>
      <c r="P534" s="5">
        <f t="shared" si="49"/>
        <v>71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 s="1" t="s">
        <v>0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</v>
      </c>
      <c r="P535" s="5">
        <f t="shared" si="49"/>
        <v>118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 s="1" t="s">
        <v>0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1.05</v>
      </c>
      <c r="P536" s="5">
        <f t="shared" si="49"/>
        <v>327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 s="1" t="s">
        <v>0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1.03</v>
      </c>
      <c r="P537" s="5">
        <f t="shared" si="49"/>
        <v>35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 s="1" t="s">
        <v>0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</v>
      </c>
      <c r="P538" s="5">
        <f t="shared" si="49"/>
        <v>100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 s="1" t="s">
        <v>0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1.21</v>
      </c>
      <c r="P539" s="5">
        <f t="shared" si="49"/>
        <v>41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 s="1" t="s">
        <v>0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</v>
      </c>
      <c r="P540" s="5">
        <f t="shared" si="49"/>
        <v>252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 s="1" t="s">
        <v>0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1.01</v>
      </c>
      <c r="P541" s="5">
        <f t="shared" si="49"/>
        <v>25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 s="1" t="s">
        <v>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0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 s="1" t="s">
        <v>0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0.01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 s="1" t="s">
        <v>0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0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 s="1" t="s">
        <v>0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 s="1" t="s">
        <v>0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0.01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 s="1" t="s">
        <v>0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</v>
      </c>
      <c r="P547" s="5">
        <f t="shared" si="49"/>
        <v>403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 s="1" t="s">
        <v>0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0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 s="1" t="s">
        <v>0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 s="1" t="s">
        <v>0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 s="1" t="s">
        <v>0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0.03</v>
      </c>
      <c r="P551" s="5">
        <f t="shared" si="49"/>
        <v>9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 s="1" t="s">
        <v>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0.01</v>
      </c>
      <c r="P552" s="5">
        <f t="shared" si="49"/>
        <v>9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 s="1" t="s">
        <v>0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0.05</v>
      </c>
      <c r="P553" s="5">
        <f t="shared" si="49"/>
        <v>135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 s="1" t="s">
        <v>0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 s="1" t="s">
        <v>0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</v>
      </c>
      <c r="P555" s="5">
        <f t="shared" si="49"/>
        <v>21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 s="1" t="s">
        <v>0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0.37</v>
      </c>
      <c r="P556" s="5">
        <f t="shared" si="49"/>
        <v>64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 s="1" t="s">
        <v>0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 s="1" t="s">
        <v>0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0.03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 s="1" t="s">
        <v>0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0.01</v>
      </c>
      <c r="P559" s="5">
        <f t="shared" si="49"/>
        <v>68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 s="1" t="s">
        <v>0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 s="1" t="s">
        <v>0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0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 s="1" t="s">
        <v>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0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 s="1" t="s">
        <v>0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</v>
      </c>
      <c r="P563" s="5">
        <f t="shared" si="49"/>
        <v>28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 s="1" t="s">
        <v>0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 s="1" t="s">
        <v>0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0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 s="1" t="s">
        <v>0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0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 s="1" t="s">
        <v>0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 s="1" t="s">
        <v>0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 s="1" t="s">
        <v>0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 s="1" t="s">
        <v>0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 s="1" t="s">
        <v>0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0.01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 s="1" t="s">
        <v>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 s="1" t="s">
        <v>0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 s="1" t="s">
        <v>0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 s="1" t="s">
        <v>0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</v>
      </c>
      <c r="P575" s="5">
        <f t="shared" si="49"/>
        <v>38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 s="1" t="s">
        <v>0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0.01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 s="1" t="s">
        <v>0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</v>
      </c>
      <c r="P577" s="5">
        <f t="shared" si="49"/>
        <v>65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 s="1" t="s">
        <v>0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0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 s="1" t="s">
        <v>0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ROUND(E579/D579,2)</f>
        <v>0</v>
      </c>
      <c r="P579" s="5">
        <f t="shared" ref="P579:P642" si="55">ROUND(E579/L579,0)</f>
        <v>10</v>
      </c>
      <c r="Q579" t="str">
        <f t="shared" ref="Q579:Q642" si="56">LEFT(N579, FIND("/",N579,1)-1)</f>
        <v>technology</v>
      </c>
      <c r="R579" t="str">
        <f t="shared" ref="R579:R642" si="57">RIGHT(N579, LEN(N579)-FIND("/",N579))</f>
        <v>web</v>
      </c>
      <c r="S579" s="10">
        <f t="shared" ref="S579:S642" si="58">(((J579/60)/60/24)+DATE(1970,1,1))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 s="1" t="s">
        <v>0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0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 s="1" t="s">
        <v>0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0.01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 s="1" t="s">
        <v>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0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 s="1" t="s">
        <v>0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 s="1" t="s">
        <v>0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 s="1" t="s">
        <v>0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0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 s="1" t="s">
        <v>0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 s="1" t="s">
        <v>0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 s="1" t="s">
        <v>0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0.01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 s="1" t="s">
        <v>0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0.09</v>
      </c>
      <c r="P589" s="5">
        <f t="shared" si="55"/>
        <v>389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 s="1" t="s">
        <v>0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0.03</v>
      </c>
      <c r="P590" s="5">
        <f t="shared" si="55"/>
        <v>151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 s="1" t="s">
        <v>0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0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 s="1" t="s">
        <v>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0.04</v>
      </c>
      <c r="P592" s="5">
        <f t="shared" si="55"/>
        <v>25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 s="1" t="s">
        <v>0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0</v>
      </c>
      <c r="P593" s="5">
        <f t="shared" si="55"/>
        <v>31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 s="1" t="s">
        <v>0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0.03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 s="1" t="s">
        <v>0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5">
        <f t="shared" si="55"/>
        <v>16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 s="1" t="s">
        <v>0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 s="1" t="s">
        <v>0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</v>
      </c>
      <c r="P597" s="5">
        <f t="shared" si="55"/>
        <v>53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 s="1" t="s">
        <v>0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 s="1" t="s">
        <v>0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 s="1" t="s">
        <v>0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5">
        <f t="shared" si="55"/>
        <v>121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 s="1" t="s">
        <v>0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0</v>
      </c>
      <c r="P601" s="5">
        <f t="shared" si="55"/>
        <v>16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 s="1" t="s">
        <v>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 s="1" t="s">
        <v>0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0.01</v>
      </c>
      <c r="P603" s="5">
        <f t="shared" si="55"/>
        <v>23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 s="1" t="s">
        <v>0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 s="1" t="s">
        <v>0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0.04</v>
      </c>
      <c r="P605" s="5">
        <f t="shared" si="55"/>
        <v>45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 s="1" t="s">
        <v>0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 s="1" t="s">
        <v>0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0.03</v>
      </c>
      <c r="P607" s="5">
        <f t="shared" si="55"/>
        <v>16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 s="1" t="s">
        <v>0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 s="1" t="s">
        <v>0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 s="1" t="s">
        <v>0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0.01</v>
      </c>
      <c r="P610" s="5">
        <f t="shared" si="55"/>
        <v>292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 s="1" t="s">
        <v>0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0.01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 s="1" t="s">
        <v>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 s="1" t="s">
        <v>0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 s="1" t="s">
        <v>0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 s="1" t="s">
        <v>0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</v>
      </c>
      <c r="P615" s="5">
        <f t="shared" si="55"/>
        <v>106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 s="1" t="s">
        <v>0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 s="1" t="s">
        <v>0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 s="1" t="s">
        <v>0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 s="1" t="s">
        <v>0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 s="1" t="s">
        <v>0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 s="1" t="s">
        <v>0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0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 s="1" t="s">
        <v>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 s="1" t="s">
        <v>0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0.01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 s="1" t="s">
        <v>0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0.06</v>
      </c>
      <c r="P624" s="5">
        <f t="shared" si="55"/>
        <v>38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 s="1" t="s">
        <v>0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 s="1" t="s">
        <v>0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 s="1" t="s">
        <v>0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 s="1" t="s">
        <v>0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</v>
      </c>
      <c r="P628" s="5">
        <f t="shared" si="55"/>
        <v>111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 s="1" t="s">
        <v>0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 s="1" t="s">
        <v>0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 s="1" t="s">
        <v>0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</v>
      </c>
      <c r="P631" s="5">
        <f t="shared" si="55"/>
        <v>117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 s="1" t="s">
        <v>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0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 s="1" t="s">
        <v>0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0.01</v>
      </c>
      <c r="P633" s="5">
        <f t="shared" si="55"/>
        <v>77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 s="1" t="s">
        <v>0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 s="1" t="s">
        <v>0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</v>
      </c>
      <c r="P635" s="5">
        <f t="shared" si="55"/>
        <v>50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 s="1" t="s">
        <v>0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 s="1" t="s">
        <v>0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0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 s="1" t="s">
        <v>0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 s="1" t="s">
        <v>0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 s="1" t="s">
        <v>0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0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 s="1" t="s">
        <v>0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0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 s="1" t="s">
        <v>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</v>
      </c>
      <c r="P642" s="5">
        <f t="shared" si="55"/>
        <v>51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 s="1" t="s">
        <v>0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ROUND(E643/D643,2)</f>
        <v>1.19</v>
      </c>
      <c r="P643" s="5">
        <f t="shared" ref="P643:P706" si="61">ROUND(E643/L643,0)</f>
        <v>151</v>
      </c>
      <c r="Q643" t="str">
        <f t="shared" ref="Q643:Q706" si="62">LEFT(N643, FIND("/",N643,1)-1)</f>
        <v>technology</v>
      </c>
      <c r="R643" t="str">
        <f t="shared" ref="R643:R706" si="63">RIGHT(N643, LEN(N643)-FIND("/",N643))</f>
        <v>wearables</v>
      </c>
      <c r="S643" s="10">
        <f t="shared" ref="S643:S706" si="64">(((J643/60)/60/24)+DATE(1970,1,1))</f>
        <v>42199.57</v>
      </c>
      <c r="T643" s="10">
        <f t="shared" ref="T643:T706" si="65">(((I643/60)/60)/24)+DATE(1970,1,1)</f>
        <v>42229.57</v>
      </c>
    </row>
    <row r="644" spans="1:20" ht="60" x14ac:dyDescent="0.25">
      <c r="A644" s="1" t="s">
        <v>0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</v>
      </c>
      <c r="P644" s="5">
        <f t="shared" si="61"/>
        <v>134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 s="1" t="s">
        <v>0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1.06</v>
      </c>
      <c r="P645" s="5">
        <f t="shared" si="61"/>
        <v>174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 s="1" t="s">
        <v>0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</v>
      </c>
      <c r="P646" s="5">
        <f t="shared" si="61"/>
        <v>73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 s="1" t="s">
        <v>0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2.79</v>
      </c>
      <c r="P647" s="5">
        <f t="shared" si="61"/>
        <v>24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 s="1" t="s">
        <v>0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1.32</v>
      </c>
      <c r="P648" s="5">
        <f t="shared" si="61"/>
        <v>39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 s="1" t="s">
        <v>0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</v>
      </c>
      <c r="P649" s="5">
        <f t="shared" si="61"/>
        <v>126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 s="1" t="s">
        <v>0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1.27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 s="1" t="s">
        <v>0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1.4</v>
      </c>
      <c r="P651" s="5">
        <f t="shared" si="61"/>
        <v>43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 s="1" t="s">
        <v>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1.1200000000000001</v>
      </c>
      <c r="P652" s="5">
        <f t="shared" si="61"/>
        <v>35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 s="1" t="s">
        <v>0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1.01</v>
      </c>
      <c r="P653" s="5">
        <f t="shared" si="61"/>
        <v>239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 s="1" t="s">
        <v>0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</v>
      </c>
      <c r="P654" s="5">
        <f t="shared" si="61"/>
        <v>108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 s="1" t="s">
        <v>0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</v>
      </c>
      <c r="P655" s="5">
        <f t="shared" si="61"/>
        <v>96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 s="1" t="s">
        <v>0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</v>
      </c>
      <c r="P656" s="5">
        <f t="shared" si="61"/>
        <v>32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 s="1" t="s">
        <v>0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1.47</v>
      </c>
      <c r="P657" s="5">
        <f t="shared" si="61"/>
        <v>43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 s="1" t="s">
        <v>0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2.14</v>
      </c>
      <c r="P658" s="5">
        <f t="shared" si="61"/>
        <v>123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 s="1" t="s">
        <v>0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1.26</v>
      </c>
      <c r="P659" s="5">
        <f t="shared" si="61"/>
        <v>190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 s="1" t="s">
        <v>0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</v>
      </c>
      <c r="P660" s="5">
        <f t="shared" si="61"/>
        <v>109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 s="1" t="s">
        <v>0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1.01</v>
      </c>
      <c r="P661" s="5">
        <f t="shared" si="61"/>
        <v>144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 s="1" t="s">
        <v>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0.03</v>
      </c>
      <c r="P662" s="5">
        <f t="shared" si="61"/>
        <v>85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 s="1" t="s">
        <v>0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0.01</v>
      </c>
      <c r="P663" s="5">
        <f t="shared" si="61"/>
        <v>11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 s="1" t="s">
        <v>0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 s="1" t="s">
        <v>0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 s="1" t="s">
        <v>0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0.08</v>
      </c>
      <c r="P666" s="5">
        <f t="shared" si="61"/>
        <v>31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 s="1" t="s">
        <v>0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0.19</v>
      </c>
      <c r="P667" s="5">
        <f t="shared" si="61"/>
        <v>155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 s="1" t="s">
        <v>0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0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 s="1" t="s">
        <v>0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</v>
      </c>
      <c r="P669" s="5">
        <f t="shared" si="61"/>
        <v>179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 s="1" t="s">
        <v>0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0.05</v>
      </c>
      <c r="P670" s="5">
        <f t="shared" si="61"/>
        <v>27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 s="1" t="s">
        <v>0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0.22</v>
      </c>
      <c r="P671" s="5">
        <f t="shared" si="61"/>
        <v>1536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 s="1" t="s">
        <v>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0.28999999999999998</v>
      </c>
      <c r="P672" s="5">
        <f t="shared" si="61"/>
        <v>85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 s="1" t="s">
        <v>0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</v>
      </c>
      <c r="P673" s="5">
        <f t="shared" si="61"/>
        <v>789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 s="1" t="s">
        <v>0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0.22</v>
      </c>
      <c r="P674" s="5">
        <f t="shared" si="61"/>
        <v>50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 s="1" t="s">
        <v>0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</v>
      </c>
      <c r="P675" s="5">
        <f t="shared" si="61"/>
        <v>68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 s="1" t="s">
        <v>0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</v>
      </c>
      <c r="P676" s="5">
        <f t="shared" si="61"/>
        <v>8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 s="1" t="s">
        <v>0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0.15</v>
      </c>
      <c r="P677" s="5">
        <f t="shared" si="61"/>
        <v>34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 s="1" t="s">
        <v>0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0.01</v>
      </c>
      <c r="P678" s="5">
        <f t="shared" si="61"/>
        <v>61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 s="1" t="s">
        <v>0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0.26</v>
      </c>
      <c r="P679" s="5">
        <f t="shared" si="61"/>
        <v>133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 s="1" t="s">
        <v>0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0.04</v>
      </c>
      <c r="P680" s="5">
        <f t="shared" si="61"/>
        <v>65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 s="1" t="s">
        <v>0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</v>
      </c>
      <c r="P681" s="5">
        <f t="shared" si="61"/>
        <v>94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 s="1" t="s">
        <v>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0.26</v>
      </c>
      <c r="P682" s="5">
        <f t="shared" si="61"/>
        <v>151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 s="1" t="s">
        <v>0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 s="1" t="s">
        <v>0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</v>
      </c>
      <c r="P684" s="5">
        <f t="shared" si="61"/>
        <v>13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 s="1" t="s">
        <v>0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0.01</v>
      </c>
      <c r="P685" s="5">
        <f t="shared" si="61"/>
        <v>99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 s="1" t="s">
        <v>0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7.0000000000000007E-2</v>
      </c>
      <c r="P686" s="5">
        <f t="shared" si="61"/>
        <v>177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 s="1" t="s">
        <v>0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0.28000000000000003</v>
      </c>
      <c r="P687" s="5">
        <f t="shared" si="61"/>
        <v>55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 s="1" t="s">
        <v>0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 s="1" t="s">
        <v>0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0.04</v>
      </c>
      <c r="P689" s="5">
        <f t="shared" si="61"/>
        <v>592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 s="1" t="s">
        <v>0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0.73</v>
      </c>
      <c r="P690" s="5">
        <f t="shared" si="61"/>
        <v>406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 s="1" t="s">
        <v>0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0.57999999999999996</v>
      </c>
      <c r="P691" s="5">
        <f t="shared" si="61"/>
        <v>343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 s="1" t="s">
        <v>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</v>
      </c>
      <c r="P692" s="5">
        <f t="shared" si="61"/>
        <v>73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 s="1" t="s">
        <v>0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0.01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 s="1" t="s">
        <v>0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7.0000000000000007E-2</v>
      </c>
      <c r="P694" s="5">
        <f t="shared" si="61"/>
        <v>6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 s="1" t="s">
        <v>0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</v>
      </c>
      <c r="P695" s="5">
        <f t="shared" si="61"/>
        <v>119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 s="1" t="s">
        <v>0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</v>
      </c>
      <c r="P696" s="5">
        <f t="shared" si="61"/>
        <v>84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 s="1" t="s">
        <v>0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0.01</v>
      </c>
      <c r="P697" s="5">
        <f t="shared" si="61"/>
        <v>91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 s="1" t="s">
        <v>0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0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 s="1" t="s">
        <v>0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</v>
      </c>
      <c r="P699" s="5">
        <f t="shared" si="61"/>
        <v>20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 s="1" t="s">
        <v>0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</v>
      </c>
      <c r="P700" s="5">
        <f t="shared" si="61"/>
        <v>531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 s="1" t="s">
        <v>0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</v>
      </c>
      <c r="P701" s="5">
        <f t="shared" si="61"/>
        <v>120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 s="1" t="s">
        <v>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0.03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 s="1" t="s">
        <v>0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0.27</v>
      </c>
      <c r="P703" s="5">
        <f t="shared" si="61"/>
        <v>291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 s="1" t="s">
        <v>0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0.31</v>
      </c>
      <c r="P704" s="5">
        <f t="shared" si="61"/>
        <v>125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 s="1" t="s">
        <v>0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0.06</v>
      </c>
      <c r="P705" s="5">
        <f t="shared" si="61"/>
        <v>120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 s="1" t="s">
        <v>0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0.01</v>
      </c>
      <c r="P706" s="5">
        <f t="shared" si="61"/>
        <v>120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 s="1" t="s">
        <v>0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ROUND(E707/D707,2)</f>
        <v>0.01</v>
      </c>
      <c r="P707" s="5">
        <f t="shared" ref="P707:P770" si="67">ROUND(E707/L707,0)</f>
        <v>195</v>
      </c>
      <c r="Q707" t="str">
        <f t="shared" ref="Q707:Q770" si="68">LEFT(N707, FIND("/",N707,1)-1)</f>
        <v>technology</v>
      </c>
      <c r="R707" t="str">
        <f t="shared" ref="R707:R770" si="69">RIGHT(N707, LEN(N707)-FIND("/",N707))</f>
        <v>wearables</v>
      </c>
      <c r="S707" s="10">
        <f t="shared" ref="S707:S770" si="70">(((J707/60)/60/24)+DATE(1970,1,1))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 s="1" t="s">
        <v>0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 s="1" t="s">
        <v>0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0.79</v>
      </c>
      <c r="P709" s="5">
        <f t="shared" si="67"/>
        <v>118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 s="1" t="s">
        <v>0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</v>
      </c>
      <c r="P710" s="5">
        <f t="shared" si="67"/>
        <v>24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 s="1" t="s">
        <v>0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</v>
      </c>
      <c r="P711" s="5">
        <f t="shared" si="67"/>
        <v>31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 s="1" t="s">
        <v>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 s="1" t="s">
        <v>0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0.34</v>
      </c>
      <c r="P713" s="5">
        <f t="shared" si="67"/>
        <v>100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 s="1" t="s">
        <v>0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</v>
      </c>
      <c r="P714" s="5">
        <f t="shared" si="67"/>
        <v>26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 s="1" t="s">
        <v>0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0.01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 s="1" t="s">
        <v>0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0.15</v>
      </c>
      <c r="P716" s="5">
        <f t="shared" si="67"/>
        <v>80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 s="1" t="s">
        <v>0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0.05</v>
      </c>
      <c r="P717" s="5">
        <f t="shared" si="67"/>
        <v>116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 s="1" t="s">
        <v>0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</v>
      </c>
      <c r="P718" s="5">
        <f t="shared" si="67"/>
        <v>45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 s="1" t="s">
        <v>0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</v>
      </c>
      <c r="P719" s="5">
        <f t="shared" si="67"/>
        <v>76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 s="1" t="s">
        <v>0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0.01</v>
      </c>
      <c r="P720" s="5">
        <f t="shared" si="67"/>
        <v>23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 s="1" t="s">
        <v>0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0.01</v>
      </c>
      <c r="P721" s="5">
        <f t="shared" si="67"/>
        <v>19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 s="1" t="s">
        <v>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1.44</v>
      </c>
      <c r="P722" s="5">
        <f t="shared" si="67"/>
        <v>67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 s="1" t="s">
        <v>0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</v>
      </c>
      <c r="P723" s="5">
        <f t="shared" si="67"/>
        <v>84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 s="1" t="s">
        <v>0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</v>
      </c>
      <c r="P724" s="5">
        <f t="shared" si="67"/>
        <v>216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 s="1" t="s">
        <v>0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1.0900000000000001</v>
      </c>
      <c r="P725" s="5">
        <f t="shared" si="67"/>
        <v>55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 s="1" t="s">
        <v>0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</v>
      </c>
      <c r="P726" s="5">
        <f t="shared" si="67"/>
        <v>52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 s="1" t="s">
        <v>0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</v>
      </c>
      <c r="P727" s="5">
        <f t="shared" si="67"/>
        <v>143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 s="1" t="s">
        <v>0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</v>
      </c>
      <c r="P728" s="5">
        <f t="shared" si="67"/>
        <v>72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 s="1" t="s">
        <v>0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1.56</v>
      </c>
      <c r="P729" s="5">
        <f t="shared" si="67"/>
        <v>37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 s="1" t="s">
        <v>0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1.06</v>
      </c>
      <c r="P730" s="5">
        <f t="shared" si="67"/>
        <v>61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 s="1" t="s">
        <v>0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1.31</v>
      </c>
      <c r="P731" s="5">
        <f t="shared" si="67"/>
        <v>44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 s="1" t="s">
        <v>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</v>
      </c>
      <c r="P732" s="5">
        <f t="shared" si="67"/>
        <v>100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 s="1" t="s">
        <v>0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5">
        <f t="shared" si="67"/>
        <v>89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 s="1" t="s">
        <v>0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5">
        <f t="shared" si="67"/>
        <v>5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 s="1" t="s">
        <v>0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</v>
      </c>
      <c r="P735" s="5">
        <f t="shared" si="67"/>
        <v>18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 s="1" t="s">
        <v>0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1.26</v>
      </c>
      <c r="P736" s="5">
        <f t="shared" si="67"/>
        <v>187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 s="1" t="s">
        <v>0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1.1399999999999999</v>
      </c>
      <c r="P737" s="5">
        <f t="shared" si="67"/>
        <v>235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 s="1" t="s">
        <v>0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</v>
      </c>
      <c r="P738" s="5">
        <f t="shared" si="67"/>
        <v>105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 s="1" t="s">
        <v>0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</v>
      </c>
      <c r="P739" s="5">
        <f t="shared" si="67"/>
        <v>57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 s="1" t="s">
        <v>0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1.07</v>
      </c>
      <c r="P740" s="5">
        <f t="shared" si="67"/>
        <v>39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 s="1" t="s">
        <v>0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</v>
      </c>
      <c r="P741" s="5">
        <f t="shared" si="67"/>
        <v>68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 s="1" t="s">
        <v>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</v>
      </c>
      <c r="P742" s="5">
        <f t="shared" si="67"/>
        <v>170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 s="1" t="s">
        <v>0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</v>
      </c>
      <c r="P743" s="5">
        <f t="shared" si="67"/>
        <v>141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 s="1" t="s">
        <v>0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1.1100000000000001</v>
      </c>
      <c r="P744" s="5">
        <f t="shared" si="67"/>
        <v>67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 s="1" t="s">
        <v>0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5">
        <f t="shared" si="67"/>
        <v>54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 s="1" t="s">
        <v>0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</v>
      </c>
      <c r="P746" s="5">
        <f t="shared" si="67"/>
        <v>83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 s="1" t="s">
        <v>0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</v>
      </c>
      <c r="P747" s="5">
        <f t="shared" si="67"/>
        <v>54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 s="1" t="s">
        <v>0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1.1100000000000001</v>
      </c>
      <c r="P748" s="5">
        <f t="shared" si="67"/>
        <v>34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 s="1" t="s">
        <v>0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</v>
      </c>
      <c r="P749" s="5">
        <f t="shared" si="67"/>
        <v>127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 s="1" t="s">
        <v>0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</v>
      </c>
      <c r="P750" s="5">
        <f t="shared" si="67"/>
        <v>46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 s="1" t="s">
        <v>0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1.06</v>
      </c>
      <c r="P751" s="5">
        <f t="shared" si="67"/>
        <v>96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 s="1" t="s">
        <v>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1.03</v>
      </c>
      <c r="P752" s="5">
        <f t="shared" si="67"/>
        <v>77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 s="1" t="s">
        <v>0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1.19</v>
      </c>
      <c r="P753" s="5">
        <f t="shared" si="67"/>
        <v>57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 s="1" t="s">
        <v>0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1.1200000000000001</v>
      </c>
      <c r="P754" s="5">
        <f t="shared" si="67"/>
        <v>53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 s="1" t="s">
        <v>0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5">
        <f t="shared" si="67"/>
        <v>492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 s="1" t="s">
        <v>0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1.04</v>
      </c>
      <c r="P756" s="5">
        <f t="shared" si="67"/>
        <v>42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 s="1" t="s">
        <v>0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1.02</v>
      </c>
      <c r="P757" s="5">
        <f t="shared" si="67"/>
        <v>37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 s="1" t="s">
        <v>0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1.18</v>
      </c>
      <c r="P758" s="5">
        <f t="shared" si="67"/>
        <v>37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 s="1" t="s">
        <v>0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5">
        <f t="shared" si="67"/>
        <v>33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 s="1" t="s">
        <v>0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5">
        <f t="shared" si="67"/>
        <v>134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 s="1" t="s">
        <v>0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1.02</v>
      </c>
      <c r="P761" s="5">
        <f t="shared" si="67"/>
        <v>51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 s="1" t="s">
        <v>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 s="1" t="s">
        <v>0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0.05</v>
      </c>
      <c r="P763" s="5">
        <f t="shared" si="67"/>
        <v>39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 s="1" t="s">
        <v>0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 s="1" t="s">
        <v>0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 s="1" t="s">
        <v>0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 s="1" t="s">
        <v>0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</v>
      </c>
      <c r="P767" s="5">
        <f t="shared" si="67"/>
        <v>57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 s="1" t="s">
        <v>0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 s="1" t="s">
        <v>0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0.04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 s="1" t="s">
        <v>0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 s="1" t="s">
        <v>0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ROUND(E771/D771,2)</f>
        <v>0.41</v>
      </c>
      <c r="P771" s="5">
        <f t="shared" ref="P771:P834" si="73">ROUND(E771/L771,0)</f>
        <v>32</v>
      </c>
      <c r="Q771" t="str">
        <f t="shared" ref="Q771:Q834" si="74">LEFT(N771, FIND("/",N771,1)-1)</f>
        <v>publishing</v>
      </c>
      <c r="R771" t="str">
        <f t="shared" ref="R771:R834" si="75">RIGHT(N771, LEN(N771)-FIND("/",N771))</f>
        <v>fiction</v>
      </c>
      <c r="S771" s="10">
        <f t="shared" ref="S771:S834" si="76">(((J771/60)/60/24)+DATE(1970,1,1))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 s="1" t="s">
        <v>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 s="1" t="s">
        <v>0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0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 s="1" t="s">
        <v>0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0.03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 s="1" t="s">
        <v>0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0.01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 s="1" t="s">
        <v>0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 s="1" t="s">
        <v>0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0.02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 s="1" t="s">
        <v>0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</v>
      </c>
      <c r="P778" s="5">
        <f t="shared" si="73"/>
        <v>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 s="1" t="s">
        <v>0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0.01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 s="1" t="s">
        <v>0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 s="1" t="s">
        <v>0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0.03</v>
      </c>
      <c r="P781" s="5">
        <f t="shared" si="73"/>
        <v>67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 s="1" t="s">
        <v>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5">
        <f t="shared" si="73"/>
        <v>39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 s="1" t="s">
        <v>0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</v>
      </c>
      <c r="P783" s="5">
        <f t="shared" si="73"/>
        <v>43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 s="1" t="s">
        <v>0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 s="1" t="s">
        <v>0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</v>
      </c>
      <c r="P785" s="5">
        <f t="shared" si="73"/>
        <v>63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 s="1" t="s">
        <v>0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1.03</v>
      </c>
      <c r="P786" s="5">
        <f t="shared" si="73"/>
        <v>103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 s="1" t="s">
        <v>0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1.81</v>
      </c>
      <c r="P787" s="5">
        <f t="shared" si="73"/>
        <v>31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 s="1" t="s">
        <v>0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1.43</v>
      </c>
      <c r="P788" s="5">
        <f t="shared" si="73"/>
        <v>162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 s="1" t="s">
        <v>0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1.1399999999999999</v>
      </c>
      <c r="P789" s="5">
        <f t="shared" si="73"/>
        <v>81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 s="1" t="s">
        <v>0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2.04</v>
      </c>
      <c r="P790" s="5">
        <f t="shared" si="73"/>
        <v>60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 s="1" t="s">
        <v>0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1.0900000000000001</v>
      </c>
      <c r="P791" s="5">
        <f t="shared" si="73"/>
        <v>133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 s="1" t="s">
        <v>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</v>
      </c>
      <c r="P792" s="5">
        <f t="shared" si="73"/>
        <v>93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 s="1" t="s">
        <v>0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1.04</v>
      </c>
      <c r="P793" s="5">
        <f t="shared" si="73"/>
        <v>61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 s="1" t="s">
        <v>0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</v>
      </c>
      <c r="P794" s="5">
        <f t="shared" si="73"/>
        <v>42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 s="1" t="s">
        <v>0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1.03</v>
      </c>
      <c r="P795" s="5">
        <f t="shared" si="73"/>
        <v>88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 s="1" t="s">
        <v>0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</v>
      </c>
      <c r="P796" s="5">
        <f t="shared" si="73"/>
        <v>159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 s="1" t="s">
        <v>0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1.1200000000000001</v>
      </c>
      <c r="P797" s="5">
        <f t="shared" si="73"/>
        <v>85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 s="1" t="s">
        <v>0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</v>
      </c>
      <c r="P798" s="5">
        <f t="shared" si="73"/>
        <v>113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 s="1" t="s">
        <v>0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1.08</v>
      </c>
      <c r="P799" s="5">
        <f t="shared" si="73"/>
        <v>45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 s="1" t="s">
        <v>0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1.1499999999999999</v>
      </c>
      <c r="P800" s="5">
        <f t="shared" si="73"/>
        <v>46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 s="1" t="s">
        <v>0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</v>
      </c>
      <c r="P801" s="5">
        <f t="shared" si="73"/>
        <v>179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 s="1" t="s">
        <v>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</v>
      </c>
      <c r="P802" s="5">
        <f t="shared" si="73"/>
        <v>41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 s="1" t="s">
        <v>0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1.1200000000000001</v>
      </c>
      <c r="P803" s="5">
        <f t="shared" si="73"/>
        <v>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 s="1" t="s">
        <v>0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</v>
      </c>
      <c r="P804" s="5">
        <f t="shared" si="73"/>
        <v>81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 s="1" t="s">
        <v>0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</v>
      </c>
      <c r="P805" s="5">
        <f t="shared" si="73"/>
        <v>75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 s="1" t="s">
        <v>0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5">
        <f t="shared" si="73"/>
        <v>306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 s="1" t="s">
        <v>0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5">
        <f t="shared" si="73"/>
        <v>58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 s="1" t="s">
        <v>0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</v>
      </c>
      <c r="P808" s="5">
        <f t="shared" si="73"/>
        <v>118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 s="1" t="s">
        <v>0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</v>
      </c>
      <c r="P809" s="5">
        <f t="shared" si="73"/>
        <v>74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 s="1" t="s">
        <v>0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5">
        <f t="shared" si="73"/>
        <v>105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 s="1" t="s">
        <v>0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1.04</v>
      </c>
      <c r="P811" s="5">
        <f t="shared" si="73"/>
        <v>80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 s="1" t="s">
        <v>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5">
        <f t="shared" si="73"/>
        <v>58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 s="1" t="s">
        <v>0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5">
        <f t="shared" si="73"/>
        <v>87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 s="1" t="s">
        <v>0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1.52</v>
      </c>
      <c r="P814" s="5">
        <f t="shared" si="73"/>
        <v>28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 s="1" t="s">
        <v>0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1.6</v>
      </c>
      <c r="P815" s="5">
        <f t="shared" si="73"/>
        <v>25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 s="1" t="s">
        <v>0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</v>
      </c>
      <c r="P816" s="5">
        <f t="shared" si="73"/>
        <v>45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 s="1" t="s">
        <v>0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5">
        <f t="shared" si="73"/>
        <v>100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 s="1" t="s">
        <v>0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1.1499999999999999</v>
      </c>
      <c r="P818" s="5">
        <f t="shared" si="73"/>
        <v>39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 s="1" t="s">
        <v>0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</v>
      </c>
      <c r="P819" s="5">
        <f t="shared" si="73"/>
        <v>89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 s="1" t="s">
        <v>0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1.56</v>
      </c>
      <c r="P820" s="5">
        <f t="shared" si="73"/>
        <v>29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 s="1" t="s">
        <v>0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1.0900000000000001</v>
      </c>
      <c r="P821" s="5">
        <f t="shared" si="73"/>
        <v>31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 s="1" t="s">
        <v>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</v>
      </c>
      <c r="P822" s="5">
        <f t="shared" si="73"/>
        <v>71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 s="1" t="s">
        <v>0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5">
        <f t="shared" si="73"/>
        <v>224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 s="1" t="s">
        <v>0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</v>
      </c>
      <c r="P824" s="5">
        <f t="shared" si="73"/>
        <v>52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 s="1" t="s">
        <v>0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1.8</v>
      </c>
      <c r="P825" s="5">
        <f t="shared" si="73"/>
        <v>44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 s="1" t="s">
        <v>0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</v>
      </c>
      <c r="P826" s="5">
        <f t="shared" si="73"/>
        <v>40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 s="1" t="s">
        <v>0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</v>
      </c>
      <c r="P827" s="5">
        <f t="shared" si="73"/>
        <v>127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 s="1" t="s">
        <v>0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</v>
      </c>
      <c r="P828" s="5">
        <f t="shared" si="73"/>
        <v>114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 s="1" t="s">
        <v>0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</v>
      </c>
      <c r="P829" s="5">
        <f t="shared" si="73"/>
        <v>28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 s="1" t="s">
        <v>0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5">
        <f t="shared" si="73"/>
        <v>37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 s="1" t="s">
        <v>0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5">
        <f t="shared" si="73"/>
        <v>33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 s="1" t="s">
        <v>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1.08</v>
      </c>
      <c r="P832" s="5">
        <f t="shared" si="73"/>
        <v>61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 s="1" t="s">
        <v>0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 s="1" t="s">
        <v>0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1.01</v>
      </c>
      <c r="P834" s="5">
        <f t="shared" si="73"/>
        <v>98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 s="1" t="s">
        <v>0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ROUND(E835/D835,2)</f>
        <v>1.02</v>
      </c>
      <c r="P835" s="5">
        <f t="shared" ref="P835:P898" si="79">ROUND(E835/L835,0)</f>
        <v>149</v>
      </c>
      <c r="Q835" t="str">
        <f t="shared" ref="Q835:Q898" si="80">LEFT(N835, FIND("/",N835,1)-1)</f>
        <v>music</v>
      </c>
      <c r="R835" t="str">
        <f t="shared" ref="R835:R898" si="81">RIGHT(N835, LEN(N835)-FIND("/",N835))</f>
        <v>rock</v>
      </c>
      <c r="S835" s="10">
        <f t="shared" ref="S835:S898" si="82">(((J835/60)/60/24)+DATE(1970,1,1))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 s="1" t="s">
        <v>0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</v>
      </c>
      <c r="P836" s="5">
        <f t="shared" si="79"/>
        <v>96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 s="1" t="s">
        <v>0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</v>
      </c>
      <c r="P837" s="5">
        <f t="shared" si="79"/>
        <v>59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 s="1" t="s">
        <v>0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1.01</v>
      </c>
      <c r="P838" s="5">
        <f t="shared" si="79"/>
        <v>110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 s="1" t="s">
        <v>0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1.22</v>
      </c>
      <c r="P839" s="5">
        <f t="shared" si="79"/>
        <v>49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 s="1" t="s">
        <v>0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</v>
      </c>
      <c r="P840" s="5">
        <f t="shared" si="79"/>
        <v>48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 s="1" t="s">
        <v>0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1.17</v>
      </c>
      <c r="P841" s="5">
        <f t="shared" si="79"/>
        <v>61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 s="1" t="s">
        <v>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</v>
      </c>
      <c r="P842" s="5">
        <f t="shared" si="79"/>
        <v>63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 s="1" t="s">
        <v>0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</v>
      </c>
      <c r="P843" s="5">
        <f t="shared" si="79"/>
        <v>54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 s="1" t="s">
        <v>0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</v>
      </c>
      <c r="P844" s="5">
        <f t="shared" si="79"/>
        <v>67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 s="1" t="s">
        <v>0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</v>
      </c>
      <c r="P845" s="5">
        <f t="shared" si="79"/>
        <v>63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 s="1" t="s">
        <v>0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</v>
      </c>
      <c r="P846" s="5">
        <f t="shared" si="79"/>
        <v>37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 s="1" t="s">
        <v>0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</v>
      </c>
      <c r="P847" s="5">
        <f t="shared" si="79"/>
        <v>34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 s="1" t="s">
        <v>0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</v>
      </c>
      <c r="P848" s="5">
        <f t="shared" si="79"/>
        <v>29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 s="1" t="s">
        <v>0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 s="1" t="s">
        <v>0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5">
        <f t="shared" si="79"/>
        <v>19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 s="1" t="s">
        <v>0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1.2</v>
      </c>
      <c r="P851" s="5">
        <f t="shared" si="79"/>
        <v>42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 s="1" t="s">
        <v>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</v>
      </c>
      <c r="P852" s="5">
        <f t="shared" si="79"/>
        <v>47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 s="1" t="s">
        <v>0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</v>
      </c>
      <c r="P853" s="5">
        <f t="shared" si="79"/>
        <v>37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 s="1" t="s">
        <v>0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1.05</v>
      </c>
      <c r="P854" s="5">
        <f t="shared" si="79"/>
        <v>59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 s="1" t="s">
        <v>0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 s="1" t="s">
        <v>0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</v>
      </c>
      <c r="P856" s="5">
        <f t="shared" si="79"/>
        <v>66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 s="1" t="s">
        <v>0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</v>
      </c>
      <c r="P857" s="5">
        <f t="shared" si="79"/>
        <v>32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 s="1" t="s">
        <v>0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5">
        <f t="shared" si="79"/>
        <v>19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 s="1" t="s">
        <v>0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 s="1" t="s">
        <v>0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</v>
      </c>
      <c r="P860" s="5">
        <f t="shared" si="79"/>
        <v>23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 s="1" t="s">
        <v>0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1.05</v>
      </c>
      <c r="P861" s="5">
        <f t="shared" si="79"/>
        <v>43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 s="1" t="s">
        <v>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</v>
      </c>
      <c r="P862" s="5">
        <f t="shared" si="79"/>
        <v>53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 s="1" t="s">
        <v>0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0.02</v>
      </c>
      <c r="P863" s="5">
        <f t="shared" si="79"/>
        <v>51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 s="1" t="s">
        <v>0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</v>
      </c>
      <c r="P864" s="5">
        <f t="shared" si="79"/>
        <v>43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 s="1" t="s">
        <v>0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0.05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 s="1" t="s">
        <v>0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0.42</v>
      </c>
      <c r="P866" s="5">
        <f t="shared" si="79"/>
        <v>34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 s="1" t="s">
        <v>0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0.02</v>
      </c>
      <c r="P867" s="5">
        <f t="shared" si="79"/>
        <v>23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 s="1" t="s">
        <v>0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</v>
      </c>
      <c r="P868" s="5">
        <f t="shared" si="79"/>
        <v>58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 s="1" t="s">
        <v>0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</v>
      </c>
      <c r="P869" s="5">
        <f t="shared" si="79"/>
        <v>109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 s="1" t="s">
        <v>0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 s="1" t="s">
        <v>0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0.12</v>
      </c>
      <c r="P871" s="5">
        <f t="shared" si="79"/>
        <v>347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 s="1" t="s">
        <v>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</v>
      </c>
      <c r="P872" s="5">
        <f t="shared" si="79"/>
        <v>12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 s="1" t="s">
        <v>0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0.05</v>
      </c>
      <c r="P873" s="5">
        <f t="shared" si="79"/>
        <v>27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 s="1" t="s">
        <v>0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0.01</v>
      </c>
      <c r="P874" s="5">
        <f t="shared" si="79"/>
        <v>33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 s="1" t="s">
        <v>0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0.01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 s="1" t="s">
        <v>0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</v>
      </c>
      <c r="P876" s="5">
        <f t="shared" si="79"/>
        <v>35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 s="1" t="s">
        <v>0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 s="1" t="s">
        <v>0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0.41</v>
      </c>
      <c r="P878" s="5">
        <f t="shared" si="79"/>
        <v>29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 s="1" t="s">
        <v>0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0.68</v>
      </c>
      <c r="P879" s="5">
        <f t="shared" si="79"/>
        <v>47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 s="1" t="s">
        <v>0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0.01</v>
      </c>
      <c r="P880" s="5">
        <f t="shared" si="79"/>
        <v>33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 s="1" t="s">
        <v>0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0.31</v>
      </c>
      <c r="P881" s="5">
        <f t="shared" si="79"/>
        <v>21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 s="1" t="s">
        <v>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0.03</v>
      </c>
      <c r="P882" s="5">
        <f t="shared" si="79"/>
        <v>14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 s="1" t="s">
        <v>0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0.01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 s="1" t="s">
        <v>0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</v>
      </c>
      <c r="P884" s="5">
        <f t="shared" si="79"/>
        <v>22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 s="1" t="s">
        <v>0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</v>
      </c>
      <c r="P885" s="5">
        <f t="shared" si="79"/>
        <v>83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 s="1" t="s">
        <v>0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 s="1" t="s">
        <v>0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5">
        <f t="shared" si="79"/>
        <v>36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 s="1" t="s">
        <v>0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5">
        <f t="shared" si="79"/>
        <v>29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 s="1" t="s">
        <v>0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 s="1" t="s">
        <v>0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7.0000000000000007E-2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 s="1" t="s">
        <v>0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0.09</v>
      </c>
      <c r="P891" s="5">
        <f t="shared" si="79"/>
        <v>74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 s="1" t="s">
        <v>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0.04</v>
      </c>
      <c r="P892" s="5">
        <f t="shared" si="79"/>
        <v>31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 s="1" t="s">
        <v>0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0.03</v>
      </c>
      <c r="P893" s="5">
        <f t="shared" si="79"/>
        <v>29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 s="1" t="s">
        <v>0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0.41</v>
      </c>
      <c r="P894" s="5">
        <f t="shared" si="79"/>
        <v>144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 s="1" t="s">
        <v>0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 s="1" t="s">
        <v>0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</v>
      </c>
      <c r="P896" s="5">
        <f t="shared" si="79"/>
        <v>148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 s="1" t="s">
        <v>0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0.02</v>
      </c>
      <c r="P897" s="5">
        <f t="shared" si="79"/>
        <v>28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 s="1" t="s">
        <v>0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5">
        <f t="shared" si="79"/>
        <v>44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 s="1" t="s">
        <v>0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ROUND(E899/D899,2)</f>
        <v>0</v>
      </c>
      <c r="P899" s="5" t="e">
        <f t="shared" ref="P899:P962" si="85">ROUND(E899/L899,0)</f>
        <v>#DIV/0!</v>
      </c>
      <c r="Q899" t="str">
        <f t="shared" ref="Q899:Q962" si="86">LEFT(N899, FIND("/",N899,1)-1)</f>
        <v>music</v>
      </c>
      <c r="R899" t="str">
        <f t="shared" ref="R899:R962" si="87">RIGHT(N899, LEN(N899)-FIND("/",N899))</f>
        <v>indie rock</v>
      </c>
      <c r="S899" s="10">
        <f t="shared" ref="S899:S962" si="88">(((J899/60)/60/24)+DATE(1970,1,1))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 s="1" t="s">
        <v>0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0.03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 s="1" t="s">
        <v>0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 s="1" t="s">
        <v>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</v>
      </c>
      <c r="P902" s="5">
        <f t="shared" si="85"/>
        <v>11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 s="1" t="s">
        <v>0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 s="1" t="s">
        <v>0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 s="1" t="s">
        <v>0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0.03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 s="1" t="s">
        <v>0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</v>
      </c>
      <c r="P906" s="5">
        <f t="shared" si="85"/>
        <v>50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 s="1" t="s">
        <v>0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0.03</v>
      </c>
      <c r="P907" s="5">
        <f t="shared" si="85"/>
        <v>33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 s="1" t="s">
        <v>0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 s="1" t="s">
        <v>0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 s="1" t="s">
        <v>0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 s="1" t="s">
        <v>0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0.03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 s="1" t="s">
        <v>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</v>
      </c>
      <c r="P912" s="5">
        <f t="shared" si="85"/>
        <v>25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 s="1" t="s">
        <v>0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 s="1" t="s">
        <v>0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0.01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 s="1" t="s">
        <v>0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7.0000000000000007E-2</v>
      </c>
      <c r="P915" s="5">
        <f t="shared" si="85"/>
        <v>83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 s="1" t="s">
        <v>0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 s="1" t="s">
        <v>0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0.06</v>
      </c>
      <c r="P917" s="5">
        <f t="shared" si="85"/>
        <v>42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 s="1" t="s">
        <v>0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 s="1" t="s">
        <v>0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0.01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 s="1" t="s">
        <v>0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0.05</v>
      </c>
      <c r="P920" s="5">
        <f t="shared" si="85"/>
        <v>20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 s="1" t="s">
        <v>0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0.01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 s="1" t="s">
        <v>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 s="1" t="s">
        <v>0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0.31</v>
      </c>
      <c r="P923" s="5">
        <f t="shared" si="85"/>
        <v>232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 s="1" t="s">
        <v>0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</v>
      </c>
      <c r="P924" s="5">
        <f t="shared" si="85"/>
        <v>189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 s="1" t="s">
        <v>0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0.02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 s="1" t="s">
        <v>0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0.11</v>
      </c>
      <c r="P926" s="5">
        <f t="shared" si="85"/>
        <v>22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 s="1" t="s">
        <v>0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0.03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 s="1" t="s">
        <v>0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 s="1" t="s">
        <v>0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 s="1" t="s">
        <v>0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0.11</v>
      </c>
      <c r="P930" s="5">
        <f t="shared" si="85"/>
        <v>56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 s="1" t="s">
        <v>0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 s="1" t="s">
        <v>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 s="1" t="s">
        <v>0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7.0000000000000007E-2</v>
      </c>
      <c r="P933" s="5">
        <f t="shared" si="85"/>
        <v>19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 s="1" t="s">
        <v>0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0.15</v>
      </c>
      <c r="P934" s="5">
        <f t="shared" si="85"/>
        <v>46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 s="1" t="s">
        <v>0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 s="1" t="s">
        <v>0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</v>
      </c>
      <c r="P936" s="5">
        <f t="shared" si="85"/>
        <v>51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 s="1" t="s">
        <v>0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0.01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 s="1" t="s">
        <v>0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 s="1" t="s">
        <v>0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0.01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 s="1" t="s">
        <v>0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 s="1" t="s">
        <v>0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0.01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 s="1" t="s">
        <v>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</v>
      </c>
      <c r="P942" s="5">
        <f t="shared" si="85"/>
        <v>110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 s="1" t="s">
        <v>0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0.02</v>
      </c>
      <c r="P943" s="5">
        <f t="shared" si="85"/>
        <v>37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 s="1" t="s">
        <v>0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0.09</v>
      </c>
      <c r="P944" s="5">
        <f t="shared" si="85"/>
        <v>42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 s="1" t="s">
        <v>0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0.1</v>
      </c>
      <c r="P945" s="5">
        <f t="shared" si="85"/>
        <v>24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 s="1" t="s">
        <v>0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</v>
      </c>
      <c r="P946" s="5">
        <f t="shared" si="85"/>
        <v>69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 s="1" t="s">
        <v>0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0.02</v>
      </c>
      <c r="P947" s="5">
        <f t="shared" si="85"/>
        <v>155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 s="1" t="s">
        <v>0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0.02</v>
      </c>
      <c r="P948" s="5">
        <f t="shared" si="85"/>
        <v>57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 s="1" t="s">
        <v>0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 s="1" t="s">
        <v>0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 s="1" t="s">
        <v>0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0.01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 s="1" t="s">
        <v>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0.28000000000000003</v>
      </c>
      <c r="P952" s="5">
        <f t="shared" si="85"/>
        <v>58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 s="1" t="s">
        <v>0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</v>
      </c>
      <c r="P953" s="5">
        <f t="shared" si="85"/>
        <v>159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 s="1" t="s">
        <v>0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0.4</v>
      </c>
      <c r="P954" s="5">
        <f t="shared" si="85"/>
        <v>100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 s="1" t="s">
        <v>0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0.01</v>
      </c>
      <c r="P955" s="5">
        <f t="shared" si="85"/>
        <v>25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 s="1" t="s">
        <v>0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</v>
      </c>
      <c r="P956" s="5">
        <f t="shared" si="85"/>
        <v>89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 s="1" t="s">
        <v>0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0.06</v>
      </c>
      <c r="P957" s="5">
        <f t="shared" si="85"/>
        <v>183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 s="1" t="s">
        <v>0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0.02</v>
      </c>
      <c r="P958" s="5">
        <f t="shared" si="85"/>
        <v>51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 s="1" t="s">
        <v>0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0.02</v>
      </c>
      <c r="P959" s="5">
        <f t="shared" si="85"/>
        <v>33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 s="1" t="s">
        <v>0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</v>
      </c>
      <c r="P960" s="5">
        <f t="shared" si="85"/>
        <v>52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 s="1" t="s">
        <v>0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0.39</v>
      </c>
      <c r="P961" s="5">
        <f t="shared" si="85"/>
        <v>114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 s="1" t="s">
        <v>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</v>
      </c>
      <c r="P962" s="5">
        <f t="shared" si="85"/>
        <v>136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 s="1" t="s">
        <v>0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ROUND(E963/D963,2)</f>
        <v>0.42</v>
      </c>
      <c r="P963" s="5">
        <f t="shared" ref="P963:P1026" si="91">ROUND(E963/L963,0)</f>
        <v>364</v>
      </c>
      <c r="Q963" t="str">
        <f t="shared" ref="Q963:Q1026" si="92">LEFT(N963, FIND("/",N963,1)-1)</f>
        <v>technology</v>
      </c>
      <c r="R963" t="str">
        <f t="shared" ref="R963:R1026" si="93">RIGHT(N963, LEN(N963)-FIND("/",N963))</f>
        <v>wearables</v>
      </c>
      <c r="S963" s="10">
        <f t="shared" ref="S963:S1026" si="94">(((J963/60)/60/24)+DATE(1970,1,1))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 s="1" t="s">
        <v>0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0.28000000000000003</v>
      </c>
      <c r="P964" s="5">
        <f t="shared" si="91"/>
        <v>19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 s="1" t="s">
        <v>0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0.01</v>
      </c>
      <c r="P965" s="5">
        <f t="shared" si="91"/>
        <v>42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 s="1" t="s">
        <v>0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0.01</v>
      </c>
      <c r="P966" s="5">
        <f t="shared" si="91"/>
        <v>30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 s="1" t="s">
        <v>0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0.01</v>
      </c>
      <c r="P967" s="5">
        <f t="shared" si="91"/>
        <v>50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 s="1" t="s">
        <v>0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0.15</v>
      </c>
      <c r="P968" s="5">
        <f t="shared" si="91"/>
        <v>59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 s="1" t="s">
        <v>0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0.18</v>
      </c>
      <c r="P969" s="5">
        <f t="shared" si="91"/>
        <v>44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 s="1" t="s">
        <v>0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0.01</v>
      </c>
      <c r="P970" s="5">
        <f t="shared" si="91"/>
        <v>27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 s="1" t="s">
        <v>0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0.47</v>
      </c>
      <c r="P971" s="5">
        <f t="shared" si="91"/>
        <v>1273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 s="1" t="s">
        <v>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0.46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 s="1" t="s">
        <v>0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</v>
      </c>
      <c r="P973" s="5">
        <f t="shared" si="91"/>
        <v>45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 s="1" t="s">
        <v>0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0.35</v>
      </c>
      <c r="P974" s="5">
        <f t="shared" si="91"/>
        <v>154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 s="1" t="s">
        <v>0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0.02</v>
      </c>
      <c r="P975" s="5">
        <f t="shared" si="91"/>
        <v>51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 s="1" t="s">
        <v>0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0.01</v>
      </c>
      <c r="P976" s="5">
        <f t="shared" si="91"/>
        <v>93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 s="1" t="s">
        <v>0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0.03</v>
      </c>
      <c r="P977" s="5">
        <f t="shared" si="91"/>
        <v>109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 s="1" t="s">
        <v>0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0.02</v>
      </c>
      <c r="P978" s="5">
        <f t="shared" si="91"/>
        <v>161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 s="1" t="s">
        <v>0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0.34</v>
      </c>
      <c r="P979" s="5">
        <f t="shared" si="91"/>
        <v>76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 s="1" t="s">
        <v>0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0.56000000000000005</v>
      </c>
      <c r="P980" s="5">
        <f t="shared" si="91"/>
        <v>791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 s="1" t="s">
        <v>0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0.83</v>
      </c>
      <c r="P981" s="5">
        <f t="shared" si="91"/>
        <v>302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 s="1" t="s">
        <v>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0.15</v>
      </c>
      <c r="P982" s="5">
        <f t="shared" si="91"/>
        <v>48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 s="1" t="s">
        <v>0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0</v>
      </c>
      <c r="P983" s="5">
        <f t="shared" si="91"/>
        <v>3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 s="1" t="s">
        <v>0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0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 s="1" t="s">
        <v>0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0.3</v>
      </c>
      <c r="P985" s="5">
        <f t="shared" si="91"/>
        <v>172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 s="1" t="s">
        <v>0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0.01</v>
      </c>
      <c r="P986" s="5">
        <f t="shared" si="91"/>
        <v>35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 s="1" t="s">
        <v>0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0.06</v>
      </c>
      <c r="P987" s="5">
        <f t="shared" si="91"/>
        <v>82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 s="1" t="s">
        <v>0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0.13</v>
      </c>
      <c r="P988" s="5">
        <f t="shared" si="91"/>
        <v>111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 s="1" t="s">
        <v>0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</v>
      </c>
      <c r="P989" s="5">
        <f t="shared" si="91"/>
        <v>161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 s="1" t="s">
        <v>0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 s="1" t="s">
        <v>0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0.17</v>
      </c>
      <c r="P991" s="5">
        <f t="shared" si="91"/>
        <v>52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 s="1" t="s">
        <v>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 s="1" t="s">
        <v>0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0.04</v>
      </c>
      <c r="P993" s="5">
        <f t="shared" si="91"/>
        <v>30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 s="1" t="s">
        <v>0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</v>
      </c>
      <c r="P994" s="5">
        <f t="shared" si="91"/>
        <v>117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 s="1" t="s">
        <v>0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</v>
      </c>
      <c r="P995" s="5">
        <f t="shared" si="91"/>
        <v>90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 s="1" t="s">
        <v>0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0.02</v>
      </c>
      <c r="P996" s="5">
        <f t="shared" si="91"/>
        <v>424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 s="1" t="s">
        <v>0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7.0000000000000007E-2</v>
      </c>
      <c r="P997" s="5">
        <f t="shared" si="91"/>
        <v>81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 s="1" t="s">
        <v>0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0.02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 s="1" t="s">
        <v>0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0.01</v>
      </c>
      <c r="P999" s="5">
        <f t="shared" si="91"/>
        <v>8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 s="1" t="s">
        <v>0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0.59</v>
      </c>
      <c r="P1000" s="5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 s="1" t="s">
        <v>0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0.08</v>
      </c>
      <c r="P1001" s="5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 s="1" t="s">
        <v>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0.02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 s="1" t="s">
        <v>0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 s="1" t="s">
        <v>0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0.3</v>
      </c>
      <c r="P1004" s="5">
        <f t="shared" si="91"/>
        <v>135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 s="1" t="s">
        <v>0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</v>
      </c>
      <c r="P1005" s="5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 s="1" t="s">
        <v>0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</v>
      </c>
      <c r="P1006" s="5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 s="1" t="s">
        <v>0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</v>
      </c>
      <c r="P1007" s="5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 s="1" t="s">
        <v>0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0.06</v>
      </c>
      <c r="P1008" s="5">
        <f t="shared" si="91"/>
        <v>29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 s="1" t="s">
        <v>0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</v>
      </c>
      <c r="P1009" s="5">
        <f t="shared" si="91"/>
        <v>175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 s="1" t="s">
        <v>0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 s="1" t="s">
        <v>0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 s="1" t="s">
        <v>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 s="1" t="s">
        <v>0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 s="1" t="s">
        <v>0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</v>
      </c>
      <c r="P1014" s="5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 s="1" t="s">
        <v>0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0.35</v>
      </c>
      <c r="P1015" s="5">
        <f t="shared" si="91"/>
        <v>96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 s="1" t="s">
        <v>0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0.31</v>
      </c>
      <c r="P1016" s="5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 s="1" t="s">
        <v>0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0.03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 s="1" t="s">
        <v>0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0.03</v>
      </c>
      <c r="P1018" s="5">
        <f t="shared" si="91"/>
        <v>75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 s="1" t="s">
        <v>0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0.23</v>
      </c>
      <c r="P1019" s="5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 s="1" t="s">
        <v>0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0.03</v>
      </c>
      <c r="P1020" s="5">
        <f t="shared" si="91"/>
        <v>89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 s="1" t="s">
        <v>0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</v>
      </c>
      <c r="P1021" s="5">
        <f t="shared" si="91"/>
        <v>53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 s="1" t="s">
        <v>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2.06</v>
      </c>
      <c r="P1022" s="5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 s="1" t="s">
        <v>0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3.52</v>
      </c>
      <c r="P1023" s="5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 s="1" t="s">
        <v>0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1.1499999999999999</v>
      </c>
      <c r="P1024" s="5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 s="1" t="s">
        <v>0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</v>
      </c>
      <c r="P1025" s="5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 s="1" t="s">
        <v>0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1.19</v>
      </c>
      <c r="P1026" s="5">
        <f t="shared" si="91"/>
        <v>389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 s="1" t="s">
        <v>0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ROUND(E1027/D1027,2)</f>
        <v>1.1000000000000001</v>
      </c>
      <c r="P1027" s="5">
        <f t="shared" ref="P1027:P1090" si="97">ROUND(E1027/L1027,0)</f>
        <v>72</v>
      </c>
      <c r="Q1027" t="str">
        <f t="shared" ref="Q1027:Q1090" si="98">LEFT(N1027, FIND("/",N1027,1)-1)</f>
        <v>music</v>
      </c>
      <c r="R1027" t="str">
        <f t="shared" ref="R1027:R1090" si="99">RIGHT(N1027, LEN(N1027)-FIND("/",N1027))</f>
        <v>electronic music</v>
      </c>
      <c r="S1027" s="10">
        <f t="shared" ref="S1027:S1090" si="100">(((J1027/60)/60/24)+DATE(1970,1,1))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 s="1" t="s">
        <v>0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</v>
      </c>
      <c r="P1028" s="5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 s="1" t="s">
        <v>0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</v>
      </c>
      <c r="P1029" s="5">
        <f t="shared" si="97"/>
        <v>70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 s="1" t="s">
        <v>0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</v>
      </c>
      <c r="P1030" s="5">
        <f t="shared" si="97"/>
        <v>46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 s="1" t="s">
        <v>0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1.1200000000000001</v>
      </c>
      <c r="P1031" s="5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 s="1" t="s">
        <v>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</v>
      </c>
      <c r="P1032" s="5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 s="1" t="s">
        <v>0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</v>
      </c>
      <c r="P1033" s="5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 s="1" t="s">
        <v>0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</v>
      </c>
      <c r="P1034" s="5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 s="1" t="s">
        <v>0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1.03</v>
      </c>
      <c r="P1035" s="5">
        <f t="shared" si="97"/>
        <v>51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 s="1" t="s">
        <v>0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</v>
      </c>
      <c r="P1036" s="5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 s="1" t="s">
        <v>0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1.08</v>
      </c>
      <c r="P1037" s="5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 s="1" t="s">
        <v>0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1.1200000000000001</v>
      </c>
      <c r="P1038" s="5">
        <f t="shared" si="97"/>
        <v>24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 s="1" t="s">
        <v>0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</v>
      </c>
      <c r="P1039" s="5">
        <f t="shared" si="97"/>
        <v>49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 s="1" t="s">
        <v>0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</v>
      </c>
      <c r="P1040" s="5">
        <f t="shared" si="97"/>
        <v>36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 s="1" t="s">
        <v>0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</v>
      </c>
      <c r="P1041" s="5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 s="1" t="s">
        <v>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 s="1" t="s">
        <v>0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 s="1" t="s">
        <v>0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0.02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 s="1" t="s">
        <v>0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0.09</v>
      </c>
      <c r="P1045" s="5">
        <f t="shared" si="97"/>
        <v>29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 s="1" t="s">
        <v>0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0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 s="1" t="s">
        <v>0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0.03</v>
      </c>
      <c r="P1047" s="5">
        <f t="shared" si="97"/>
        <v>33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 s="1" t="s">
        <v>0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 s="1" t="s">
        <v>0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 s="1" t="s">
        <v>0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0.01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 s="1" t="s">
        <v>0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 s="1" t="s">
        <v>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 s="1" t="s">
        <v>0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 s="1" t="s">
        <v>0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 s="1" t="s">
        <v>0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 s="1" t="s">
        <v>0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 s="1" t="s">
        <v>0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 s="1" t="s">
        <v>0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 s="1" t="s">
        <v>0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 s="1" t="s">
        <v>0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 s="1" t="s">
        <v>0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 s="1" t="s">
        <v>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 s="1" t="s">
        <v>0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 s="1" t="s">
        <v>0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</v>
      </c>
      <c r="P1064" s="5">
        <f t="shared" si="97"/>
        <v>48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 s="1" t="s">
        <v>0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 s="1" t="s">
        <v>0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0.09</v>
      </c>
      <c r="P1066" s="5">
        <f t="shared" si="97"/>
        <v>66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 s="1" t="s">
        <v>0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0.03</v>
      </c>
      <c r="P1067" s="5">
        <f t="shared" si="97"/>
        <v>16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 s="1" t="s">
        <v>0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0.03</v>
      </c>
      <c r="P1068" s="5">
        <f t="shared" si="97"/>
        <v>34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 s="1" t="s">
        <v>0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 s="1" t="s">
        <v>0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</v>
      </c>
      <c r="P1070" s="5">
        <f t="shared" si="97"/>
        <v>11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 s="1" t="s">
        <v>0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0.39</v>
      </c>
      <c r="P1071" s="5">
        <f t="shared" si="97"/>
        <v>40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 s="1" t="s">
        <v>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0.01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 s="1" t="s">
        <v>0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 s="1" t="s">
        <v>0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0</v>
      </c>
      <c r="P1074" s="5">
        <f t="shared" si="97"/>
        <v>13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 s="1" t="s">
        <v>0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0.01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 s="1" t="s">
        <v>0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0.06</v>
      </c>
      <c r="P1076" s="5">
        <f t="shared" si="97"/>
        <v>114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 s="1" t="s">
        <v>0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0.05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 s="1" t="s">
        <v>0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0.63</v>
      </c>
      <c r="P1078" s="5">
        <f t="shared" si="97"/>
        <v>48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 s="1" t="s">
        <v>0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0.28999999999999998</v>
      </c>
      <c r="P1079" s="5">
        <f t="shared" si="97"/>
        <v>44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 s="1" t="s">
        <v>0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0.08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 s="1" t="s">
        <v>0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0.03</v>
      </c>
      <c r="P1081" s="5">
        <f t="shared" si="97"/>
        <v>38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 s="1" t="s">
        <v>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0.09</v>
      </c>
      <c r="P1082" s="5">
        <f t="shared" si="97"/>
        <v>19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 s="1" t="s">
        <v>0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0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 s="1" t="s">
        <v>0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0.01</v>
      </c>
      <c r="P1084" s="5">
        <f t="shared" si="97"/>
        <v>19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 s="1" t="s">
        <v>0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0.01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 s="1" t="s">
        <v>0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 s="1" t="s">
        <v>0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0.03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 s="1" t="s">
        <v>0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0</v>
      </c>
      <c r="P1088" s="5">
        <f t="shared" si="97"/>
        <v>8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 s="1" t="s">
        <v>0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 s="1" t="s">
        <v>0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0.14000000000000001</v>
      </c>
      <c r="P1090" s="5">
        <f t="shared" si="97"/>
        <v>43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 s="1" t="s">
        <v>0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ROUND(E1091/D1091,2)</f>
        <v>0.08</v>
      </c>
      <c r="P1091" s="5">
        <f t="shared" ref="P1091:P1154" si="103">ROUND(E1091/L1091,0)</f>
        <v>24</v>
      </c>
      <c r="Q1091" t="str">
        <f t="shared" ref="Q1091:Q1154" si="104">LEFT(N1091, FIND("/",N1091,1)-1)</f>
        <v>games</v>
      </c>
      <c r="R1091" t="str">
        <f t="shared" ref="R1091:R1154" si="105">RIGHT(N1091, LEN(N1091)-FIND("/",N1091))</f>
        <v>video games</v>
      </c>
      <c r="S1091" s="10">
        <f t="shared" ref="S1091:S1154" si="106">(((J1091/60)/60/24)+DATE(1970,1,1))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 s="1" t="s">
        <v>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0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 s="1" t="s">
        <v>0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0.13</v>
      </c>
      <c r="P1093" s="5">
        <f t="shared" si="103"/>
        <v>13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 s="1" t="s">
        <v>0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0.01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 s="1" t="s">
        <v>0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0.14000000000000001</v>
      </c>
      <c r="P1095" s="5">
        <f t="shared" si="103"/>
        <v>11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 s="1" t="s">
        <v>0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</v>
      </c>
      <c r="P1096" s="5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 s="1" t="s">
        <v>0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0.05</v>
      </c>
      <c r="P1097" s="5">
        <f t="shared" si="103"/>
        <v>268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 s="1" t="s">
        <v>0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0.18</v>
      </c>
      <c r="P1098" s="5">
        <f t="shared" si="103"/>
        <v>74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 s="1" t="s">
        <v>0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0</v>
      </c>
      <c r="P1099" s="5">
        <f t="shared" si="103"/>
        <v>7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 s="1" t="s">
        <v>0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7.0000000000000007E-2</v>
      </c>
      <c r="P1100" s="5">
        <f t="shared" si="103"/>
        <v>82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 s="1" t="s">
        <v>0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0.01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 s="1" t="s">
        <v>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0.03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 s="1" t="s">
        <v>0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0</v>
      </c>
      <c r="P1103" s="5">
        <f t="shared" si="103"/>
        <v>7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 s="1" t="s">
        <v>0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0.05</v>
      </c>
      <c r="P1104" s="5">
        <f t="shared" si="103"/>
        <v>18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 s="1" t="s">
        <v>0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0.02</v>
      </c>
      <c r="P1105" s="5">
        <f t="shared" si="103"/>
        <v>16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 s="1" t="s">
        <v>0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0.05</v>
      </c>
      <c r="P1106" s="5">
        <f t="shared" si="103"/>
        <v>80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 s="1" t="s">
        <v>0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</v>
      </c>
      <c r="P1107" s="5">
        <f t="shared" si="103"/>
        <v>72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 s="1" t="s">
        <v>0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</v>
      </c>
      <c r="P1108" s="5">
        <f t="shared" si="103"/>
        <v>24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 s="1" t="s">
        <v>0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 s="1" t="s">
        <v>0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0.03</v>
      </c>
      <c r="P1110" s="5">
        <f t="shared" si="103"/>
        <v>35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 s="1" t="s">
        <v>0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 s="1" t="s">
        <v>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0.01</v>
      </c>
      <c r="P1112" s="5">
        <f t="shared" si="103"/>
        <v>23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 s="1" t="s">
        <v>0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 s="1" t="s">
        <v>0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0.36</v>
      </c>
      <c r="P1114" s="5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 s="1" t="s">
        <v>0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0.01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 s="1" t="s">
        <v>0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</v>
      </c>
      <c r="P1116" s="5">
        <f t="shared" si="103"/>
        <v>3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 s="1" t="s">
        <v>0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</v>
      </c>
      <c r="P1117" s="5">
        <f t="shared" si="103"/>
        <v>13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 s="1" t="s">
        <v>0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0</v>
      </c>
      <c r="P1118" s="5">
        <f t="shared" si="103"/>
        <v>18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 s="1" t="s">
        <v>0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0.08</v>
      </c>
      <c r="P1119" s="5">
        <f t="shared" si="103"/>
        <v>10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 s="1" t="s">
        <v>0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0.02</v>
      </c>
      <c r="P1120" s="5">
        <f t="shared" si="103"/>
        <v>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 s="1" t="s">
        <v>0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 s="1" t="s">
        <v>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 s="1" t="s">
        <v>0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0</v>
      </c>
      <c r="P1123" s="5">
        <f t="shared" si="103"/>
        <v>6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 s="1" t="s">
        <v>0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 s="1" t="s">
        <v>0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</v>
      </c>
      <c r="P1125" s="5">
        <f t="shared" si="103"/>
        <v>4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 s="1" t="s">
        <v>0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</v>
      </c>
      <c r="P1126" s="5">
        <f t="shared" si="103"/>
        <v>61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 s="1" t="s">
        <v>0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 s="1" t="s">
        <v>0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0.01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 s="1" t="s">
        <v>0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0.02</v>
      </c>
      <c r="P1129" s="5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 s="1" t="s">
        <v>0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 s="1" t="s">
        <v>0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</v>
      </c>
      <c r="P1131" s="5">
        <f t="shared" si="103"/>
        <v>11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 s="1" t="s">
        <v>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</v>
      </c>
      <c r="P1132" s="5">
        <f t="shared" si="103"/>
        <v>4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 s="1" t="s">
        <v>0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 s="1" t="s">
        <v>0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0.14000000000000001</v>
      </c>
      <c r="P1134" s="5">
        <f t="shared" si="103"/>
        <v>111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 s="1" t="s">
        <v>0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0.01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 s="1" t="s">
        <v>0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0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 s="1" t="s">
        <v>0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 s="1" t="s">
        <v>0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0.06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 s="1" t="s">
        <v>0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0.4</v>
      </c>
      <c r="P1139" s="5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 s="1" t="s">
        <v>0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</v>
      </c>
      <c r="P1140" s="5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 s="1" t="s">
        <v>0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0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 s="1" t="s">
        <v>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 s="1" t="s">
        <v>0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 s="1" t="s">
        <v>0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 s="1" t="s">
        <v>0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</v>
      </c>
      <c r="P1145" s="5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 s="1" t="s">
        <v>0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 s="1" t="s">
        <v>0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 s="1" t="s">
        <v>0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0.09</v>
      </c>
      <c r="P1148" s="5">
        <f t="shared" si="103"/>
        <v>44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 s="1" t="s">
        <v>0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 s="1" t="s">
        <v>0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</v>
      </c>
      <c r="P1150" s="5">
        <f t="shared" si="103"/>
        <v>24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 s="1" t="s">
        <v>0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</v>
      </c>
      <c r="P1151" s="5">
        <f t="shared" si="103"/>
        <v>38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 s="1" t="s">
        <v>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 s="1" t="s">
        <v>0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 s="1" t="s">
        <v>0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0.06</v>
      </c>
      <c r="P1154" s="5">
        <f t="shared" si="103"/>
        <v>61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 s="1" t="s">
        <v>0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ROUND(E1155/D1155,2)</f>
        <v>0.01</v>
      </c>
      <c r="P1155" s="5">
        <f t="shared" ref="P1155:P1218" si="109">ROUND(E1155/L1155,0)</f>
        <v>50</v>
      </c>
      <c r="Q1155" t="str">
        <f t="shared" ref="Q1155:Q1218" si="110">LEFT(N1155, FIND("/",N1155,1)-1)</f>
        <v>food</v>
      </c>
      <c r="R1155" t="str">
        <f t="shared" ref="R1155:R1218" si="111">RIGHT(N1155, LEN(N1155)-FIND("/",N1155))</f>
        <v>food trucks</v>
      </c>
      <c r="S1155" s="10">
        <f t="shared" ref="S1155:S1218" si="112">(((J1155/60)/60/24)+DATE(1970,1,1))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 s="1" t="s">
        <v>0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7.0000000000000007E-2</v>
      </c>
      <c r="P1156" s="5">
        <f t="shared" si="109"/>
        <v>108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 s="1" t="s">
        <v>0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0.01</v>
      </c>
      <c r="P1157" s="5">
        <f t="shared" si="109"/>
        <v>24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 s="1" t="s">
        <v>0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 s="1" t="s">
        <v>0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0.02</v>
      </c>
      <c r="P1159" s="5">
        <f t="shared" si="109"/>
        <v>50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 s="1" t="s">
        <v>0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</v>
      </c>
      <c r="P1160" s="5">
        <f t="shared" si="109"/>
        <v>12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 s="1" t="s">
        <v>0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 s="1" t="s">
        <v>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0.04</v>
      </c>
      <c r="P1162" s="5">
        <f t="shared" si="109"/>
        <v>61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 s="1" t="s">
        <v>0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 s="1" t="s">
        <v>0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0</v>
      </c>
      <c r="P1164" s="5">
        <f t="shared" si="109"/>
        <v>18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 s="1" t="s">
        <v>0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 s="1" t="s">
        <v>0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 s="1" t="s">
        <v>0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0.21</v>
      </c>
      <c r="P1167" s="5">
        <f t="shared" si="109"/>
        <v>83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 s="1" t="s">
        <v>0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</v>
      </c>
      <c r="P1168" s="5">
        <f t="shared" si="109"/>
        <v>359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 s="1" t="s">
        <v>0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0.02</v>
      </c>
      <c r="P1169" s="5">
        <f t="shared" si="109"/>
        <v>61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 s="1" t="s">
        <v>0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0.06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 s="1" t="s">
        <v>0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</v>
      </c>
      <c r="P1171" s="5">
        <f t="shared" si="109"/>
        <v>6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 s="1" t="s">
        <v>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 s="1" t="s">
        <v>0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 s="1" t="s">
        <v>0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 s="1" t="s">
        <v>0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0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 s="1" t="s">
        <v>0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0.06</v>
      </c>
      <c r="P1176" s="5">
        <f t="shared" si="109"/>
        <v>47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 s="1" t="s">
        <v>0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0.03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 s="1" t="s">
        <v>0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0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 s="1" t="s">
        <v>0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 s="1" t="s">
        <v>0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0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 s="1" t="s">
        <v>0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0.05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 s="1" t="s">
        <v>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0.12</v>
      </c>
      <c r="P1182" s="5">
        <f t="shared" si="109"/>
        <v>69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 s="1" t="s">
        <v>0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0</v>
      </c>
      <c r="P1183" s="5">
        <f t="shared" si="109"/>
        <v>1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 s="1" t="s">
        <v>0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0.04</v>
      </c>
      <c r="P1184" s="5">
        <f t="shared" si="109"/>
        <v>11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 s="1" t="s">
        <v>0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5">
        <f t="shared" si="109"/>
        <v>33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 s="1" t="s">
        <v>0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1.05</v>
      </c>
      <c r="P1186" s="5">
        <f t="shared" si="109"/>
        <v>62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 s="1" t="s">
        <v>0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</v>
      </c>
      <c r="P1187" s="5">
        <f t="shared" si="109"/>
        <v>119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 s="1" t="s">
        <v>0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1.07</v>
      </c>
      <c r="P1188" s="5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 s="1" t="s">
        <v>0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</v>
      </c>
      <c r="P1189" s="5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 s="1" t="s">
        <v>0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1.61</v>
      </c>
      <c r="P1190" s="5">
        <f t="shared" si="109"/>
        <v>38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 s="1" t="s">
        <v>0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1.08</v>
      </c>
      <c r="P1191" s="5">
        <f t="shared" si="109"/>
        <v>113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 s="1" t="s">
        <v>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5">
        <f t="shared" si="109"/>
        <v>52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 s="1" t="s">
        <v>0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1.0900000000000001</v>
      </c>
      <c r="P1193" s="5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 s="1" t="s">
        <v>0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5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 s="1" t="s">
        <v>0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1.04</v>
      </c>
      <c r="P1195" s="5">
        <f t="shared" si="109"/>
        <v>80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 s="1" t="s">
        <v>0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</v>
      </c>
      <c r="P1196" s="5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 s="1" t="s">
        <v>0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5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 s="1" t="s">
        <v>0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2.7</v>
      </c>
      <c r="P1198" s="5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 s="1" t="s">
        <v>0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2.5299999999999998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 s="1" t="s">
        <v>0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2.61</v>
      </c>
      <c r="P1200" s="5">
        <f t="shared" si="109"/>
        <v>55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 s="1" t="s">
        <v>0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</v>
      </c>
      <c r="P1201" s="5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 s="1" t="s">
        <v>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1.26</v>
      </c>
      <c r="P1202" s="5">
        <f t="shared" si="109"/>
        <v>59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 s="1" t="s">
        <v>0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</v>
      </c>
      <c r="P1203" s="5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 s="1" t="s">
        <v>0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</v>
      </c>
      <c r="P1204" s="5">
        <f t="shared" si="109"/>
        <v>184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 s="1" t="s">
        <v>0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</v>
      </c>
      <c r="P1205" s="5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 s="1" t="s">
        <v>0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1.03</v>
      </c>
      <c r="P1206" s="5">
        <f t="shared" si="109"/>
        <v>235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 s="1" t="s">
        <v>0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1.01</v>
      </c>
      <c r="P1207" s="5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 s="1" t="s">
        <v>0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5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 s="1" t="s">
        <v>0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</v>
      </c>
      <c r="P1209" s="5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 s="1" t="s">
        <v>0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</v>
      </c>
      <c r="P1210" s="5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 s="1" t="s">
        <v>0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5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 s="1" t="s">
        <v>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</v>
      </c>
      <c r="P1212" s="5">
        <f t="shared" si="109"/>
        <v>494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 s="1" t="s">
        <v>0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</v>
      </c>
      <c r="P1213" s="5">
        <f t="shared" si="109"/>
        <v>169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 s="1" t="s">
        <v>0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</v>
      </c>
      <c r="P1214" s="5">
        <f t="shared" si="109"/>
        <v>39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 s="1" t="s">
        <v>0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</v>
      </c>
      <c r="P1215" s="5">
        <f t="shared" si="109"/>
        <v>62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 s="1" t="s">
        <v>0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1.32</v>
      </c>
      <c r="P1216" s="5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 s="1" t="s">
        <v>0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</v>
      </c>
      <c r="P1217" s="5">
        <f t="shared" si="109"/>
        <v>72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 s="1" t="s">
        <v>0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1.46</v>
      </c>
      <c r="P1218" s="5">
        <f t="shared" si="109"/>
        <v>92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 s="1" t="s">
        <v>0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ROUND(E1219/D1219,2)</f>
        <v>1.03</v>
      </c>
      <c r="P1219" s="5">
        <f t="shared" ref="P1219:P1282" si="115">ROUND(E1219/L1219,0)</f>
        <v>149</v>
      </c>
      <c r="Q1219" t="str">
        <f t="shared" ref="Q1219:Q1282" si="116">LEFT(N1219, FIND("/",N1219,1)-1)</f>
        <v>photography</v>
      </c>
      <c r="R1219" t="str">
        <f t="shared" ref="R1219:R1282" si="117">RIGHT(N1219, LEN(N1219)-FIND("/",N1219))</f>
        <v>photobooks</v>
      </c>
      <c r="S1219" s="10">
        <f t="shared" ref="S1219:S1282" si="118">(((J1219/60)/60/24)+DATE(1970,1,1))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 s="1" t="s">
        <v>0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</v>
      </c>
      <c r="P1220" s="5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 s="1" t="s">
        <v>0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</v>
      </c>
      <c r="P1221" s="5">
        <f t="shared" si="115"/>
        <v>103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 s="1" t="s">
        <v>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1.04</v>
      </c>
      <c r="P1222" s="5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 s="1" t="s">
        <v>0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1.1100000000000001</v>
      </c>
      <c r="P1223" s="5">
        <f t="shared" si="115"/>
        <v>24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 s="1" t="s">
        <v>0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</v>
      </c>
      <c r="P1224" s="5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 s="1" t="s">
        <v>0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1.1200000000000001</v>
      </c>
      <c r="P1225" s="5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 s="1" t="s">
        <v>0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7.0000000000000007E-2</v>
      </c>
      <c r="P1226" s="5">
        <f t="shared" si="115"/>
        <v>59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 s="1" t="s">
        <v>0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0.04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 s="1" t="s">
        <v>0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0.04</v>
      </c>
      <c r="P1228" s="5">
        <f t="shared" si="115"/>
        <v>48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 s="1" t="s">
        <v>0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 s="1" t="s">
        <v>0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0.28999999999999998</v>
      </c>
      <c r="P1230" s="5">
        <f t="shared" si="115"/>
        <v>61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 s="1" t="s">
        <v>0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0.01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 s="1" t="s">
        <v>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 s="1" t="s">
        <v>0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 s="1" t="s">
        <v>0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0.01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 s="1" t="s">
        <v>0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0.12</v>
      </c>
      <c r="P1235" s="5">
        <f t="shared" si="115"/>
        <v>19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 s="1" t="s">
        <v>0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 s="1" t="s">
        <v>0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0.03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 s="1" t="s">
        <v>0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 s="1" t="s">
        <v>0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 s="1" t="s">
        <v>0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0.18</v>
      </c>
      <c r="P1240" s="5">
        <f t="shared" si="115"/>
        <v>59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 s="1" t="s">
        <v>0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 s="1" t="s">
        <v>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0.03</v>
      </c>
      <c r="P1242" s="5">
        <f t="shared" si="115"/>
        <v>30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 s="1" t="s">
        <v>0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0.51</v>
      </c>
      <c r="P1243" s="5">
        <f t="shared" si="115"/>
        <v>75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 s="1" t="s">
        <v>0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0.01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 s="1" t="s">
        <v>0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0.14000000000000001</v>
      </c>
      <c r="P1245" s="5">
        <f t="shared" si="115"/>
        <v>45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 s="1" t="s">
        <v>0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1.04</v>
      </c>
      <c r="P1246" s="5">
        <f t="shared" si="115"/>
        <v>46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 s="1" t="s">
        <v>0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</v>
      </c>
      <c r="P1247" s="5">
        <f t="shared" si="115"/>
        <v>141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 s="1" t="s">
        <v>0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5">
        <f t="shared" si="115"/>
        <v>75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 s="1" t="s">
        <v>0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</v>
      </c>
      <c r="P1249" s="5">
        <f t="shared" si="115"/>
        <v>86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 s="1" t="s">
        <v>0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1.52</v>
      </c>
      <c r="P1250" s="5">
        <f t="shared" si="115"/>
        <v>64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 s="1" t="s">
        <v>0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</v>
      </c>
      <c r="P1251" s="5">
        <f t="shared" si="115"/>
        <v>64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 s="1" t="s">
        <v>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</v>
      </c>
      <c r="P1252" s="5">
        <f t="shared" si="115"/>
        <v>118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 s="1" t="s">
        <v>0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1.02</v>
      </c>
      <c r="P1253" s="5">
        <f t="shared" si="115"/>
        <v>83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 s="1" t="s">
        <v>0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1.38</v>
      </c>
      <c r="P1254" s="5">
        <f t="shared" si="115"/>
        <v>34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 s="1" t="s">
        <v>0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</v>
      </c>
      <c r="P1255" s="5">
        <f t="shared" si="115"/>
        <v>43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 s="1" t="s">
        <v>0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1.99</v>
      </c>
      <c r="P1256" s="5">
        <f t="shared" si="115"/>
        <v>94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 s="1" t="s">
        <v>0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</v>
      </c>
      <c r="P1257" s="5">
        <f t="shared" si="115"/>
        <v>56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 s="1" t="s">
        <v>0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1.18</v>
      </c>
      <c r="P1258" s="5">
        <f t="shared" si="115"/>
        <v>98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 s="1" t="s">
        <v>0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2.95</v>
      </c>
      <c r="P1259" s="5">
        <f t="shared" si="115"/>
        <v>92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 s="1" t="s">
        <v>0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</v>
      </c>
      <c r="P1260" s="5">
        <f t="shared" si="115"/>
        <v>38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 s="1" t="s">
        <v>0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</v>
      </c>
      <c r="P1261" s="5">
        <f t="shared" si="115"/>
        <v>27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 s="1" t="s">
        <v>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1.1399999999999999</v>
      </c>
      <c r="P1262" s="5">
        <f t="shared" si="115"/>
        <v>51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 s="1" t="s">
        <v>0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</v>
      </c>
      <c r="P1263" s="5">
        <f t="shared" si="115"/>
        <v>39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 s="1" t="s">
        <v>0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</v>
      </c>
      <c r="P1264" s="5">
        <f t="shared" si="115"/>
        <v>78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 s="1" t="s">
        <v>0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5">
        <f t="shared" si="115"/>
        <v>44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 s="1" t="s">
        <v>0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</v>
      </c>
      <c r="P1266" s="5">
        <f t="shared" si="115"/>
        <v>32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 s="1" t="s">
        <v>0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</v>
      </c>
      <c r="P1267" s="5">
        <f t="shared" si="115"/>
        <v>63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 s="1" t="s">
        <v>0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</v>
      </c>
      <c r="P1268" s="5">
        <f t="shared" si="115"/>
        <v>191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 s="1" t="s">
        <v>0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1.02</v>
      </c>
      <c r="P1269" s="5">
        <f t="shared" si="115"/>
        <v>141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 s="1" t="s">
        <v>0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1.17</v>
      </c>
      <c r="P1270" s="5">
        <f t="shared" si="115"/>
        <v>77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 s="1" t="s">
        <v>0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1.0900000000000001</v>
      </c>
      <c r="P1271" s="5">
        <f t="shared" si="115"/>
        <v>99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 s="1" t="s">
        <v>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1.1499999999999999</v>
      </c>
      <c r="P1272" s="5">
        <f t="shared" si="115"/>
        <v>68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 s="1" t="s">
        <v>0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1.02</v>
      </c>
      <c r="P1273" s="5">
        <f t="shared" si="115"/>
        <v>246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 s="1" t="s">
        <v>0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5">
        <f t="shared" si="115"/>
        <v>189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 s="1" t="s">
        <v>0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1.04</v>
      </c>
      <c r="P1275" s="5">
        <f t="shared" si="115"/>
        <v>77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 s="1" t="s">
        <v>0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1.55</v>
      </c>
      <c r="P1276" s="5">
        <f t="shared" si="115"/>
        <v>83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 s="1" t="s">
        <v>0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</v>
      </c>
      <c r="P1277" s="5">
        <f t="shared" si="115"/>
        <v>63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 s="1" t="s">
        <v>0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</v>
      </c>
      <c r="P1278" s="5">
        <f t="shared" si="115"/>
        <v>46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 s="1" t="s">
        <v>0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</v>
      </c>
      <c r="P1279" s="5">
        <f t="shared" si="115"/>
        <v>39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 s="1" t="s">
        <v>0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1.55</v>
      </c>
      <c r="P1280" s="5">
        <f t="shared" si="115"/>
        <v>53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 s="1" t="s">
        <v>0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1.1100000000000001</v>
      </c>
      <c r="P1281" s="5">
        <f t="shared" si="115"/>
        <v>73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 s="1" t="s">
        <v>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1.1100000000000001</v>
      </c>
      <c r="P1282" s="5">
        <f t="shared" si="115"/>
        <v>128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 s="1" t="s">
        <v>0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ROUND(E1283/D1283,2)</f>
        <v>1.1100000000000001</v>
      </c>
      <c r="P1283" s="5">
        <f t="shared" ref="P1283:P1346" si="121">ROUND(E1283/L1283,0)</f>
        <v>105</v>
      </c>
      <c r="Q1283" t="str">
        <f t="shared" ref="Q1283:Q1346" si="122">LEFT(N1283, FIND("/",N1283,1)-1)</f>
        <v>music</v>
      </c>
      <c r="R1283" t="str">
        <f t="shared" ref="R1283:R1346" si="123">RIGHT(N1283, LEN(N1283)-FIND("/",N1283))</f>
        <v>rock</v>
      </c>
      <c r="S1283" s="10">
        <f t="shared" ref="S1283:S1346" si="124">(((J1283/60)/60/24)+DATE(1970,1,1))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 s="1" t="s">
        <v>0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1.24</v>
      </c>
      <c r="P1284" s="5">
        <f t="shared" si="121"/>
        <v>68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 s="1" t="s">
        <v>0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</v>
      </c>
      <c r="P1285" s="5">
        <f t="shared" si="121"/>
        <v>96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 s="1" t="s">
        <v>0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5">
        <f t="shared" si="121"/>
        <v>65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 s="1" t="s">
        <v>0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1.02</v>
      </c>
      <c r="P1287" s="5">
        <f t="shared" si="121"/>
        <v>32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 s="1" t="s">
        <v>0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</v>
      </c>
      <c r="P1288" s="5">
        <f t="shared" si="121"/>
        <v>81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 s="1" t="s">
        <v>0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5">
        <f t="shared" si="121"/>
        <v>24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 s="1" t="s">
        <v>0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</v>
      </c>
      <c r="P1290" s="5">
        <f t="shared" si="121"/>
        <v>66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 s="1" t="s">
        <v>0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</v>
      </c>
      <c r="P1291" s="5">
        <f t="shared" si="121"/>
        <v>36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 s="1" t="s">
        <v>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1.0900000000000001</v>
      </c>
      <c r="P1292" s="5">
        <f t="shared" si="121"/>
        <v>44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 s="1" t="s">
        <v>0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1.46</v>
      </c>
      <c r="P1293" s="5">
        <f t="shared" si="121"/>
        <v>104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 s="1" t="s">
        <v>0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5">
        <f t="shared" si="121"/>
        <v>36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 s="1" t="s">
        <v>0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</v>
      </c>
      <c r="P1295" s="5">
        <f t="shared" si="121"/>
        <v>128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 s="1" t="s">
        <v>0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5">
        <f t="shared" si="121"/>
        <v>28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 s="1" t="s">
        <v>0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1.02</v>
      </c>
      <c r="P1297" s="5">
        <f t="shared" si="121"/>
        <v>40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 s="1" t="s">
        <v>0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</v>
      </c>
      <c r="P1298" s="5">
        <f t="shared" si="121"/>
        <v>52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 s="1" t="s">
        <v>0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1.1000000000000001</v>
      </c>
      <c r="P1299" s="5">
        <f t="shared" si="121"/>
        <v>92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 s="1" t="s">
        <v>0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1.05</v>
      </c>
      <c r="P1300" s="5">
        <f t="shared" si="121"/>
        <v>63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 s="1" t="s">
        <v>0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5">
        <f t="shared" si="121"/>
        <v>136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 s="1" t="s">
        <v>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5">
        <f t="shared" si="121"/>
        <v>169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 s="1" t="s">
        <v>0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1.03</v>
      </c>
      <c r="P1303" s="5">
        <f t="shared" si="121"/>
        <v>71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 s="1" t="s">
        <v>0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 s="1" t="s">
        <v>0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</v>
      </c>
      <c r="P1305" s="5">
        <f t="shared" si="121"/>
        <v>42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 s="1" t="s">
        <v>0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0.4</v>
      </c>
      <c r="P1306" s="5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 s="1" t="s">
        <v>0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0.26</v>
      </c>
      <c r="P1307" s="5">
        <f t="shared" si="121"/>
        <v>91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 s="1" t="s">
        <v>0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</v>
      </c>
      <c r="P1308" s="5">
        <f t="shared" si="121"/>
        <v>202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 s="1" t="s">
        <v>0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0.12</v>
      </c>
      <c r="P1309" s="5">
        <f t="shared" si="121"/>
        <v>128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 s="1" t="s">
        <v>0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</v>
      </c>
      <c r="P1310" s="5">
        <f t="shared" si="121"/>
        <v>30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 s="1" t="s">
        <v>0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1.1200000000000001</v>
      </c>
      <c r="P1311" s="5">
        <f t="shared" si="121"/>
        <v>368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 s="1" t="s">
        <v>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0.16</v>
      </c>
      <c r="P1312" s="5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 s="1" t="s">
        <v>0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</v>
      </c>
      <c r="P1313" s="5">
        <f t="shared" si="121"/>
        <v>801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 s="1" t="s">
        <v>0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0.01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 s="1" t="s">
        <v>0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</v>
      </c>
      <c r="P1315" s="5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 s="1" t="s">
        <v>0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0.01</v>
      </c>
      <c r="P1316" s="5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 s="1" t="s">
        <v>0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</v>
      </c>
      <c r="P1317" s="5">
        <f t="shared" si="121"/>
        <v>163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 s="1" t="s">
        <v>0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0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 s="1" t="s">
        <v>0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0.06</v>
      </c>
      <c r="P1319" s="5">
        <f t="shared" si="121"/>
        <v>604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 s="1" t="s">
        <v>0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</v>
      </c>
      <c r="P1320" s="5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 s="1" t="s">
        <v>0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</v>
      </c>
      <c r="P1321" s="5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 s="1" t="s">
        <v>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0.01</v>
      </c>
      <c r="P1322" s="5">
        <f t="shared" si="121"/>
        <v>168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 s="1" t="s">
        <v>0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0.01</v>
      </c>
      <c r="P1323" s="5">
        <f t="shared" si="121"/>
        <v>860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 s="1" t="s">
        <v>0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</v>
      </c>
      <c r="P1324" s="5">
        <f t="shared" si="121"/>
        <v>27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 s="1" t="s">
        <v>0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0.09</v>
      </c>
      <c r="P1325" s="5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 s="1" t="s">
        <v>0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0.1</v>
      </c>
      <c r="P1326" s="5">
        <f t="shared" si="121"/>
        <v>55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 s="1" t="s">
        <v>0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0.02</v>
      </c>
      <c r="P1327" s="5">
        <f t="shared" si="121"/>
        <v>61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 s="1" t="s">
        <v>0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0.01</v>
      </c>
      <c r="P1328" s="5">
        <f t="shared" si="121"/>
        <v>103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 s="1" t="s">
        <v>0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0.04</v>
      </c>
      <c r="P1329" s="5">
        <f t="shared" si="121"/>
        <v>42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 s="1" t="s">
        <v>0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0.02</v>
      </c>
      <c r="P1330" s="5">
        <f t="shared" si="121"/>
        <v>117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 s="1" t="s">
        <v>0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0.01</v>
      </c>
      <c r="P1331" s="5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 s="1" t="s">
        <v>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</v>
      </c>
      <c r="P1332" s="5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 s="1" t="s">
        <v>0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0.01</v>
      </c>
      <c r="P1333" s="5">
        <f t="shared" si="121"/>
        <v>101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 s="1" t="s">
        <v>0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 s="1" t="s">
        <v>0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 s="1" t="s">
        <v>0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0.11</v>
      </c>
      <c r="P1336" s="5">
        <f t="shared" si="121"/>
        <v>52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 s="1" t="s">
        <v>0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0.2</v>
      </c>
      <c r="P1337" s="5">
        <f t="shared" si="121"/>
        <v>309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 s="1" t="s">
        <v>0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0.85</v>
      </c>
      <c r="P1338" s="5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 s="1" t="s">
        <v>0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</v>
      </c>
      <c r="P1339" s="5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 s="1" t="s">
        <v>0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0.03</v>
      </c>
      <c r="P1340" s="5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 s="1" t="s">
        <v>0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7.0000000000000007E-2</v>
      </c>
      <c r="P1341" s="5">
        <f t="shared" si="121"/>
        <v>90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 s="1" t="s">
        <v>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 s="1" t="s">
        <v>0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</v>
      </c>
      <c r="P1343" s="5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 s="1" t="s">
        <v>0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 s="1" t="s">
        <v>0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</v>
      </c>
      <c r="P1345" s="5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 s="1" t="s">
        <v>0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3.78</v>
      </c>
      <c r="P1346" s="5">
        <f t="shared" si="121"/>
        <v>41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 s="1" t="s">
        <v>0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ROUND(E1347/D1347,2)</f>
        <v>1.25</v>
      </c>
      <c r="P1347" s="5">
        <f t="shared" ref="P1347:P1410" si="127">ROUND(E1347/L1347,0)</f>
        <v>54</v>
      </c>
      <c r="Q1347" t="str">
        <f t="shared" ref="Q1347:Q1410" si="128">LEFT(N1347, FIND("/",N1347,1)-1)</f>
        <v>publishing</v>
      </c>
      <c r="R1347" t="str">
        <f t="shared" ref="R1347:R1410" si="129">RIGHT(N1347, LEN(N1347)-FIND("/",N1347))</f>
        <v>nonfiction</v>
      </c>
      <c r="S1347" s="10">
        <f t="shared" ref="S1347:S1410" si="130">(((J1347/60)/60/24)+DATE(1970,1,1))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 s="1" t="s">
        <v>0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</v>
      </c>
      <c r="P1348" s="5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 s="1" t="s">
        <v>0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</v>
      </c>
      <c r="P1349" s="5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 s="1" t="s">
        <v>0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1.02</v>
      </c>
      <c r="P1350" s="5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 s="1" t="s">
        <v>0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</v>
      </c>
      <c r="P1351" s="5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 s="1" t="s">
        <v>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</v>
      </c>
      <c r="P1352" s="5">
        <f t="shared" si="127"/>
        <v>67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 s="1" t="s">
        <v>0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</v>
      </c>
      <c r="P1353" s="5">
        <f t="shared" si="127"/>
        <v>169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 s="1" t="s">
        <v>0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</v>
      </c>
      <c r="P1354" s="5">
        <f t="shared" si="127"/>
        <v>60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 s="1" t="s">
        <v>0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1.34</v>
      </c>
      <c r="P1355" s="5">
        <f t="shared" si="127"/>
        <v>32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 s="1" t="s">
        <v>0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</v>
      </c>
      <c r="P1356" s="5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 s="1" t="s">
        <v>0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1.23</v>
      </c>
      <c r="P1357" s="5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 s="1" t="s">
        <v>0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1.83</v>
      </c>
      <c r="P1358" s="5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 s="1" t="s">
        <v>0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</v>
      </c>
      <c r="P1359" s="5">
        <f t="shared" si="127"/>
        <v>39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 s="1" t="s">
        <v>0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1.1200000000000001</v>
      </c>
      <c r="P1360" s="5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 s="1" t="s">
        <v>0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1.1599999999999999</v>
      </c>
      <c r="P1361" s="5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 s="1" t="s">
        <v>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</v>
      </c>
      <c r="P1362" s="5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 s="1" t="s">
        <v>0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1.26</v>
      </c>
      <c r="P1363" s="5">
        <f t="shared" si="127"/>
        <v>29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 s="1" t="s">
        <v>0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1.0900000000000001</v>
      </c>
      <c r="P1364" s="5">
        <f t="shared" si="127"/>
        <v>44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 s="1" t="s">
        <v>0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 s="1" t="s">
        <v>0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1.19</v>
      </c>
      <c r="P1366" s="5">
        <f t="shared" si="127"/>
        <v>346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 s="1" t="s">
        <v>0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</v>
      </c>
      <c r="P1367" s="5">
        <f t="shared" si="127"/>
        <v>82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 s="1" t="s">
        <v>0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</v>
      </c>
      <c r="P1368" s="5">
        <f t="shared" si="127"/>
        <v>65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 s="1" t="s">
        <v>0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1.1399999999999999</v>
      </c>
      <c r="P1369" s="5">
        <f t="shared" si="127"/>
        <v>63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 s="1" t="s">
        <v>0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1.1100000000000001</v>
      </c>
      <c r="P1370" s="5">
        <f t="shared" si="127"/>
        <v>64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 s="1" t="s">
        <v>0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</v>
      </c>
      <c r="P1371" s="5">
        <f t="shared" si="127"/>
        <v>84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 s="1" t="s">
        <v>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1.04</v>
      </c>
      <c r="P1372" s="5">
        <f t="shared" si="127"/>
        <v>78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 s="1" t="s">
        <v>0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</v>
      </c>
      <c r="P1373" s="5">
        <f t="shared" si="127"/>
        <v>107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 s="1" t="s">
        <v>0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5">
        <f t="shared" si="127"/>
        <v>39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 s="1" t="s">
        <v>0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</v>
      </c>
      <c r="P1375" s="5">
        <f t="shared" si="127"/>
        <v>202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 s="1" t="s">
        <v>0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</v>
      </c>
      <c r="P1376" s="5">
        <f t="shared" si="127"/>
        <v>43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 s="1" t="s">
        <v>0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</v>
      </c>
      <c r="P1377" s="5">
        <f t="shared" si="127"/>
        <v>63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 s="1" t="s">
        <v>0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</v>
      </c>
      <c r="P1378" s="5">
        <f t="shared" si="127"/>
        <v>56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 s="1" t="s">
        <v>0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1.1599999999999999</v>
      </c>
      <c r="P1379" s="5">
        <f t="shared" si="127"/>
        <v>49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 s="1" t="s">
        <v>0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2.0299999999999998</v>
      </c>
      <c r="P1380" s="5">
        <f t="shared" si="127"/>
        <v>31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 s="1" t="s">
        <v>0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1.1200000000000001</v>
      </c>
      <c r="P1381" s="5">
        <f t="shared" si="127"/>
        <v>74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 s="1" t="s">
        <v>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5">
        <f t="shared" si="127"/>
        <v>21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 s="1" t="s">
        <v>0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</v>
      </c>
      <c r="P1383" s="5">
        <f t="shared" si="127"/>
        <v>73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 s="1" t="s">
        <v>0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</v>
      </c>
      <c r="P1384" s="5">
        <f t="shared" si="127"/>
        <v>56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 s="1" t="s">
        <v>0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</v>
      </c>
      <c r="P1385" s="5">
        <f t="shared" si="127"/>
        <v>50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 s="1" t="s">
        <v>0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</v>
      </c>
      <c r="P1386" s="5">
        <f t="shared" si="127"/>
        <v>69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 s="1" t="s">
        <v>0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1.1000000000000001</v>
      </c>
      <c r="P1387" s="5">
        <f t="shared" si="127"/>
        <v>66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 s="1" t="s">
        <v>0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2.19</v>
      </c>
      <c r="P1388" s="5">
        <f t="shared" si="127"/>
        <v>63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 s="1" t="s">
        <v>0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1.37</v>
      </c>
      <c r="P1389" s="5">
        <f t="shared" si="127"/>
        <v>70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 s="1" t="s">
        <v>0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1.35</v>
      </c>
      <c r="P1390" s="5">
        <f t="shared" si="127"/>
        <v>60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 s="1" t="s">
        <v>0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</v>
      </c>
      <c r="P1391" s="5">
        <f t="shared" si="127"/>
        <v>21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 s="1" t="s">
        <v>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1.0900000000000001</v>
      </c>
      <c r="P1392" s="5">
        <f t="shared" si="127"/>
        <v>161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 s="1" t="s">
        <v>0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1.1000000000000001</v>
      </c>
      <c r="P1393" s="5">
        <f t="shared" si="127"/>
        <v>42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 s="1" t="s">
        <v>0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1.1399999999999999</v>
      </c>
      <c r="P1394" s="5">
        <f t="shared" si="127"/>
        <v>27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 s="1" t="s">
        <v>0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</v>
      </c>
      <c r="P1395" s="5">
        <f t="shared" si="127"/>
        <v>197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 s="1" t="s">
        <v>0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</v>
      </c>
      <c r="P1396" s="5">
        <f t="shared" si="127"/>
        <v>54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 s="1" t="s">
        <v>0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1.1200000000000001</v>
      </c>
      <c r="P1397" s="5">
        <f t="shared" si="127"/>
        <v>48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 s="1" t="s">
        <v>0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</v>
      </c>
      <c r="P1398" s="5">
        <f t="shared" si="127"/>
        <v>88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 s="1" t="s">
        <v>0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1.1399999999999999</v>
      </c>
      <c r="P1399" s="5">
        <f t="shared" si="127"/>
        <v>72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 s="1" t="s">
        <v>0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1.1000000000000001</v>
      </c>
      <c r="P1400" s="5">
        <f t="shared" si="127"/>
        <v>74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 s="1" t="s">
        <v>0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</v>
      </c>
      <c r="P1401" s="5">
        <f t="shared" si="127"/>
        <v>62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 s="1" t="s">
        <v>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</v>
      </c>
      <c r="P1402" s="5">
        <f t="shared" si="127"/>
        <v>17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 s="1" t="s">
        <v>0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4.97</v>
      </c>
      <c r="P1403" s="5">
        <f t="shared" si="127"/>
        <v>52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 s="1" t="s">
        <v>0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1.0900000000000001</v>
      </c>
      <c r="P1404" s="5">
        <f t="shared" si="127"/>
        <v>24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 s="1" t="s">
        <v>0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1.03</v>
      </c>
      <c r="P1405" s="5">
        <f t="shared" si="127"/>
        <v>62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 s="1" t="s">
        <v>0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0.02</v>
      </c>
      <c r="P1406" s="5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 s="1" t="s">
        <v>0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</v>
      </c>
      <c r="P1407" s="5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 s="1" t="s">
        <v>0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 s="1" t="s">
        <v>0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0.01</v>
      </c>
      <c r="P1409" s="5">
        <f t="shared" si="127"/>
        <v>8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 s="1" t="s">
        <v>0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7.0000000000000007E-2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 s="1" t="s">
        <v>0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ROUND(E1411/D1411,2)</f>
        <v>0</v>
      </c>
      <c r="P1411" s="5" t="e">
        <f t="shared" ref="P1411:P1474" si="133">ROUND(E1411/L1411,0)</f>
        <v>#DIV/0!</v>
      </c>
      <c r="Q1411" t="str">
        <f t="shared" ref="Q1411:Q1474" si="134">LEFT(N1411, FIND("/",N1411,1)-1)</f>
        <v>publishing</v>
      </c>
      <c r="R1411" t="str">
        <f t="shared" ref="R1411:R1474" si="135">RIGHT(N1411, LEN(N1411)-FIND("/",N1411))</f>
        <v>translations</v>
      </c>
      <c r="S1411" s="10">
        <f t="shared" ref="S1411:S1474" si="136">(((J1411/60)/60/24)+DATE(1970,1,1))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 s="1" t="s">
        <v>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0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 s="1" t="s">
        <v>0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</v>
      </c>
      <c r="P1413" s="5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 s="1" t="s">
        <v>0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0.05</v>
      </c>
      <c r="P1414" s="5">
        <f t="shared" si="133"/>
        <v>25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 s="1" t="s">
        <v>0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 s="1" t="s">
        <v>0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 s="1" t="s">
        <v>0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</v>
      </c>
      <c r="P1417" s="5">
        <f t="shared" si="133"/>
        <v>89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 s="1" t="s">
        <v>0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 s="1" t="s">
        <v>0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0.01</v>
      </c>
      <c r="P1419" s="5">
        <f t="shared" si="133"/>
        <v>28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 s="1" t="s">
        <v>0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 s="1" t="s">
        <v>0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7.0000000000000007E-2</v>
      </c>
      <c r="P1421" s="5">
        <f t="shared" si="133"/>
        <v>45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 s="1" t="s">
        <v>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0.03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 s="1" t="s">
        <v>0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 s="1" t="s">
        <v>0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 s="1" t="s">
        <v>0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 s="1" t="s">
        <v>0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</v>
      </c>
      <c r="P1426" s="5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 s="1" t="s">
        <v>0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 s="1" t="s">
        <v>0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 s="1" t="s">
        <v>0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0.08</v>
      </c>
      <c r="P1429" s="5">
        <f t="shared" si="133"/>
        <v>105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 s="1" t="s">
        <v>0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0.05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 s="1" t="s">
        <v>0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 s="1" t="s">
        <v>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0.08</v>
      </c>
      <c r="P1432" s="5">
        <f t="shared" si="133"/>
        <v>81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 s="1" t="s">
        <v>0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0.32</v>
      </c>
      <c r="P1433" s="5">
        <f t="shared" si="133"/>
        <v>116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 s="1" t="s">
        <v>0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 s="1" t="s">
        <v>0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7.0000000000000007E-2</v>
      </c>
      <c r="P1435" s="5">
        <f t="shared" si="133"/>
        <v>81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 s="1" t="s">
        <v>0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0.1</v>
      </c>
      <c r="P1436" s="5">
        <f t="shared" si="133"/>
        <v>745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 s="1" t="s">
        <v>0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</v>
      </c>
      <c r="P1437" s="5">
        <f t="shared" si="133"/>
        <v>8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 s="1" t="s">
        <v>0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0.01</v>
      </c>
      <c r="P1438" s="5">
        <f t="shared" si="133"/>
        <v>39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 s="1" t="s">
        <v>0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0.27</v>
      </c>
      <c r="P1439" s="5">
        <f t="shared" si="133"/>
        <v>37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 s="1" t="s">
        <v>0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 s="1" t="s">
        <v>0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7.0000000000000007E-2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 s="1" t="s">
        <v>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0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 s="1" t="s">
        <v>0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0.01</v>
      </c>
      <c r="P1443" s="5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 s="1" t="s">
        <v>0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 s="1" t="s">
        <v>0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 s="1" t="s">
        <v>0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 s="1" t="s">
        <v>0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 s="1" t="s">
        <v>0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 s="1" t="s">
        <v>0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0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 s="1" t="s">
        <v>0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 s="1" t="s">
        <v>0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 s="1" t="s">
        <v>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0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 s="1" t="s">
        <v>0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0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 s="1" t="s">
        <v>0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 s="1" t="s">
        <v>0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 s="1" t="s">
        <v>0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0.01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 s="1" t="s">
        <v>0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0.11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 s="1" t="s">
        <v>0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0.03</v>
      </c>
      <c r="P1458" s="5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 s="1" t="s">
        <v>0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 s="1" t="s">
        <v>0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 s="1" t="s">
        <v>0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 s="1" t="s">
        <v>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 s="1" t="s">
        <v>0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</v>
      </c>
      <c r="P1463" s="5">
        <f t="shared" si="133"/>
        <v>45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 s="1" t="s">
        <v>0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1.0900000000000001</v>
      </c>
      <c r="P1464" s="5">
        <f t="shared" si="133"/>
        <v>29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 s="1" t="s">
        <v>0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1.48</v>
      </c>
      <c r="P1465" s="5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 s="1" t="s">
        <v>0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</v>
      </c>
      <c r="P1466" s="5">
        <f t="shared" si="133"/>
        <v>35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 s="1" t="s">
        <v>0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4.5599999999999996</v>
      </c>
      <c r="P1467" s="5">
        <f t="shared" si="133"/>
        <v>53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 s="1" t="s">
        <v>0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1.08</v>
      </c>
      <c r="P1468" s="5">
        <f t="shared" si="133"/>
        <v>70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 s="1" t="s">
        <v>0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1.1499999999999999</v>
      </c>
      <c r="P1469" s="5">
        <f t="shared" si="133"/>
        <v>77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 s="1" t="s">
        <v>0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</v>
      </c>
      <c r="P1470" s="5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 s="1" t="s">
        <v>0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</v>
      </c>
      <c r="P1471" s="5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 s="1" t="s">
        <v>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</v>
      </c>
      <c r="P1472" s="5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 s="1" t="s">
        <v>0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1.04</v>
      </c>
      <c r="P1473" s="5">
        <f t="shared" si="133"/>
        <v>97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 s="1" t="s">
        <v>0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1.39</v>
      </c>
      <c r="P1474" s="5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 s="1" t="s">
        <v>0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ROUND(E1475/D1475,2)</f>
        <v>1.21</v>
      </c>
      <c r="P1475" s="5">
        <f t="shared" ref="P1475:P1538" si="139">ROUND(E1475/L1475,0)</f>
        <v>38</v>
      </c>
      <c r="Q1475" t="str">
        <f t="shared" ref="Q1475:Q1538" si="140">LEFT(N1475, FIND("/",N1475,1)-1)</f>
        <v>publishing</v>
      </c>
      <c r="R1475" t="str">
        <f t="shared" ref="R1475:R1538" si="141">RIGHT(N1475, LEN(N1475)-FIND("/",N1475))</f>
        <v>radio &amp; podcasts</v>
      </c>
      <c r="S1475" s="10">
        <f t="shared" ref="S1475:S1538" si="142">(((J1475/60)/60/24)+DATE(1970,1,1))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 s="1" t="s">
        <v>0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1.1200000000000001</v>
      </c>
      <c r="P1476" s="5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 s="1" t="s">
        <v>0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1.89</v>
      </c>
      <c r="P1477" s="5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 s="1" t="s">
        <v>0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6.62</v>
      </c>
      <c r="P1478" s="5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 s="1" t="s">
        <v>0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1.1100000000000001</v>
      </c>
      <c r="P1479" s="5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 s="1" t="s">
        <v>0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11.82</v>
      </c>
      <c r="P1480" s="5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 s="1" t="s">
        <v>0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</v>
      </c>
      <c r="P1481" s="5">
        <f t="shared" si="139"/>
        <v>31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 s="1" t="s">
        <v>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</v>
      </c>
      <c r="P1482" s="5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 s="1" t="s">
        <v>0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0.02</v>
      </c>
      <c r="P1483" s="5">
        <f t="shared" si="139"/>
        <v>18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 s="1" t="s">
        <v>0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 s="1" t="s">
        <v>0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0.01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 s="1" t="s">
        <v>0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 s="1" t="s">
        <v>0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0.02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 s="1" t="s">
        <v>0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 s="1" t="s">
        <v>0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 s="1" t="s">
        <v>0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0.02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 s="1" t="s">
        <v>0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 s="1" t="s">
        <v>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0.31</v>
      </c>
      <c r="P1492" s="5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 s="1" t="s">
        <v>0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0.08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 s="1" t="s">
        <v>0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0.01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 s="1" t="s">
        <v>0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 s="1" t="s">
        <v>0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0.09</v>
      </c>
      <c r="P1496" s="5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 s="1" t="s">
        <v>0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 s="1" t="s">
        <v>0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 s="1" t="s">
        <v>0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0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 s="1" t="s">
        <v>0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0.02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 s="1" t="s">
        <v>0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 s="1" t="s">
        <v>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</v>
      </c>
      <c r="P1502" s="5">
        <f t="shared" si="139"/>
        <v>47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 s="1" t="s">
        <v>0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</v>
      </c>
      <c r="P1503" s="5">
        <f t="shared" si="139"/>
        <v>98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 s="1" t="s">
        <v>0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</v>
      </c>
      <c r="P1504" s="5">
        <f t="shared" si="139"/>
        <v>68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 s="1" t="s">
        <v>0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1.08</v>
      </c>
      <c r="P1505" s="5">
        <f t="shared" si="139"/>
        <v>57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 s="1" t="s">
        <v>0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2.78</v>
      </c>
      <c r="P1506" s="5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 s="1" t="s">
        <v>0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1.04</v>
      </c>
      <c r="P1507" s="5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 s="1" t="s">
        <v>0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1.1100000000000001</v>
      </c>
      <c r="P1508" s="5">
        <f t="shared" si="139"/>
        <v>39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 s="1" t="s">
        <v>0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5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 s="1" t="s">
        <v>0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1.1100000000000001</v>
      </c>
      <c r="P1510" s="5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 s="1" t="s">
        <v>0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1.24</v>
      </c>
      <c r="P1511" s="5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 s="1" t="s">
        <v>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</v>
      </c>
      <c r="P1512" s="5">
        <f t="shared" si="139"/>
        <v>40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 s="1" t="s">
        <v>0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1.1200000000000001</v>
      </c>
      <c r="P1513" s="5">
        <f t="shared" si="139"/>
        <v>76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 s="1" t="s">
        <v>0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5.59</v>
      </c>
      <c r="P1514" s="5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 s="1" t="s">
        <v>0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</v>
      </c>
      <c r="P1515" s="5">
        <f t="shared" si="139"/>
        <v>56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 s="1" t="s">
        <v>0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</v>
      </c>
      <c r="P1516" s="5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 s="1" t="s">
        <v>0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</v>
      </c>
      <c r="P1517" s="5">
        <f t="shared" si="139"/>
        <v>850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 s="1" t="s">
        <v>0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1.0900000000000001</v>
      </c>
      <c r="P1518" s="5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 s="1" t="s">
        <v>0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1.62</v>
      </c>
      <c r="P1519" s="5">
        <f t="shared" si="139"/>
        <v>40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 s="1" t="s">
        <v>0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2.0499999999999998</v>
      </c>
      <c r="P1520" s="5">
        <f t="shared" si="139"/>
        <v>131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 s="1" t="s">
        <v>0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</v>
      </c>
      <c r="P1521" s="5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 s="1" t="s">
        <v>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</v>
      </c>
      <c r="P1522" s="5">
        <f t="shared" si="139"/>
        <v>112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 s="1" t="s">
        <v>0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1.07</v>
      </c>
      <c r="P1523" s="5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 s="1" t="s">
        <v>0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1.39</v>
      </c>
      <c r="P1524" s="5">
        <f t="shared" si="139"/>
        <v>134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 s="1" t="s">
        <v>0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1.25</v>
      </c>
      <c r="P1525" s="5">
        <f t="shared" si="139"/>
        <v>96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 s="1" t="s">
        <v>0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5">
        <f t="shared" si="139"/>
        <v>222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 s="1" t="s">
        <v>0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</v>
      </c>
      <c r="P1527" s="5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 s="1" t="s">
        <v>0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</v>
      </c>
      <c r="P1528" s="5">
        <f t="shared" si="139"/>
        <v>99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 s="1" t="s">
        <v>0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1.1000000000000001</v>
      </c>
      <c r="P1529" s="5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 s="1" t="s">
        <v>0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2.82</v>
      </c>
      <c r="P1530" s="5">
        <f t="shared" si="139"/>
        <v>53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 s="1" t="s">
        <v>0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1.01</v>
      </c>
      <c r="P1531" s="5">
        <f t="shared" si="139"/>
        <v>136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 s="1" t="s">
        <v>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1.35</v>
      </c>
      <c r="P1532" s="5">
        <f t="shared" si="139"/>
        <v>54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 s="1" t="s">
        <v>0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1.76</v>
      </c>
      <c r="P1533" s="5">
        <f t="shared" si="139"/>
        <v>57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 s="1" t="s">
        <v>0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</v>
      </c>
      <c r="P1534" s="5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 s="1" t="s">
        <v>0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</v>
      </c>
      <c r="P1535" s="5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 s="1" t="s">
        <v>0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4.18</v>
      </c>
      <c r="P1536" s="5">
        <f t="shared" si="139"/>
        <v>85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 s="1" t="s">
        <v>0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</v>
      </c>
      <c r="P1537" s="5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 s="1" t="s">
        <v>0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</v>
      </c>
      <c r="P1538" s="5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 s="1" t="s">
        <v>0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ROUND(E1539/D1539,2)</f>
        <v>1.8</v>
      </c>
      <c r="P1539" s="5">
        <f t="shared" ref="P1539:P1602" si="145">ROUND(E1539/L1539,0)</f>
        <v>96</v>
      </c>
      <c r="Q1539" t="str">
        <f t="shared" ref="Q1539:Q1602" si="146">LEFT(N1539, FIND("/",N1539,1)-1)</f>
        <v>photography</v>
      </c>
      <c r="R1539" t="str">
        <f t="shared" ref="R1539:R1602" si="147">RIGHT(N1539, LEN(N1539)-FIND("/",N1539))</f>
        <v>photobooks</v>
      </c>
      <c r="S1539" s="10">
        <f t="shared" ref="S1539:S1602" si="148">(((J1539/60)/60/24)+DATE(1970,1,1))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 s="1" t="s">
        <v>0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1.03</v>
      </c>
      <c r="P1540" s="5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 s="1" t="s">
        <v>0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1.36</v>
      </c>
      <c r="P1541" s="5">
        <f t="shared" si="145"/>
        <v>96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 s="1" t="s">
        <v>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1.18</v>
      </c>
      <c r="P1542" s="5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 s="1" t="s">
        <v>0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0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 s="1" t="s">
        <v>0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 s="1" t="s">
        <v>0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 s="1" t="s">
        <v>0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 s="1" t="s">
        <v>0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0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 s="1" t="s">
        <v>0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0.28999999999999998</v>
      </c>
      <c r="P1548" s="5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 s="1" t="s">
        <v>0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 s="1" t="s">
        <v>0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0.09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 s="1" t="s">
        <v>0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5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 s="1" t="s">
        <v>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</v>
      </c>
      <c r="P1552" s="5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 s="1" t="s">
        <v>0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 s="1" t="s">
        <v>0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</v>
      </c>
      <c r="P1554" s="5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 s="1" t="s">
        <v>0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 s="1" t="s">
        <v>0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 s="1" t="s">
        <v>0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 s="1" t="s">
        <v>0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</v>
      </c>
      <c r="P1558" s="5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 s="1" t="s">
        <v>0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 s="1" t="s">
        <v>0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0.05</v>
      </c>
      <c r="P1560" s="5">
        <f t="shared" si="145"/>
        <v>12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 s="1" t="s">
        <v>0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 s="1" t="s">
        <v>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0.04</v>
      </c>
      <c r="P1562" s="5">
        <f t="shared" si="145"/>
        <v>24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 s="1" t="s">
        <v>0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0.01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 s="1" t="s">
        <v>0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 s="1" t="s">
        <v>0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0.01</v>
      </c>
      <c r="P1565" s="5">
        <f t="shared" si="145"/>
        <v>43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 s="1" t="s">
        <v>0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 s="1" t="s">
        <v>0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0.03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 s="1" t="s">
        <v>0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</v>
      </c>
      <c r="P1568" s="5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 s="1" t="s">
        <v>0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0.04</v>
      </c>
      <c r="P1569" s="5">
        <f t="shared" si="145"/>
        <v>27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 s="1" t="s">
        <v>0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0.14000000000000001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 s="1" t="s">
        <v>0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 s="1" t="s">
        <v>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</v>
      </c>
      <c r="P1572" s="5">
        <f t="shared" si="145"/>
        <v>48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 s="1" t="s">
        <v>0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0.01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 s="1" t="s">
        <v>0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5">
        <f t="shared" si="145"/>
        <v>42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 s="1" t="s">
        <v>0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0.02</v>
      </c>
      <c r="P1575" s="5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 s="1" t="s">
        <v>0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0.05</v>
      </c>
      <c r="P1576" s="5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 s="1" t="s">
        <v>0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0.23</v>
      </c>
      <c r="P1577" s="5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 s="1" t="s">
        <v>0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 s="1" t="s">
        <v>0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0.01</v>
      </c>
      <c r="P1579" s="5">
        <f t="shared" si="145"/>
        <v>28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 s="1" t="s">
        <v>0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0.11</v>
      </c>
      <c r="P1580" s="5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 s="1" t="s">
        <v>0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0.01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 s="1" t="s">
        <v>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 s="1" t="s">
        <v>0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0.01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 s="1" t="s">
        <v>0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0.09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 s="1" t="s">
        <v>0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0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 s="1" t="s">
        <v>0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 s="1" t="s">
        <v>0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5">
        <f t="shared" si="145"/>
        <v>132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 s="1" t="s">
        <v>0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 s="1" t="s">
        <v>0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0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 s="1" t="s">
        <v>0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 s="1" t="s">
        <v>0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 s="1" t="s">
        <v>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0.02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 s="1" t="s">
        <v>0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0.28999999999999998</v>
      </c>
      <c r="P1593" s="5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 s="1" t="s">
        <v>0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 s="1" t="s">
        <v>0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0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 s="1" t="s">
        <v>0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0.21</v>
      </c>
      <c r="P1596" s="5">
        <f t="shared" si="145"/>
        <v>21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 s="1" t="s">
        <v>0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 s="1" t="s">
        <v>0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0.02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 s="1" t="s">
        <v>0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 s="1" t="s">
        <v>0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 s="1" t="s">
        <v>0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 s="1" t="s">
        <v>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7.0000000000000007E-2</v>
      </c>
      <c r="P1602" s="5">
        <f t="shared" si="145"/>
        <v>41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 s="1" t="s">
        <v>0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ROUND(E1603/D1603,2)</f>
        <v>1.08</v>
      </c>
      <c r="P1603" s="5">
        <f t="shared" ref="P1603:P1666" si="151">ROUND(E1603/L1603,0)</f>
        <v>48</v>
      </c>
      <c r="Q1603" t="str">
        <f t="shared" ref="Q1603:Q1666" si="152">LEFT(N1603, FIND("/",N1603,1)-1)</f>
        <v>music</v>
      </c>
      <c r="R1603" t="str">
        <f t="shared" ref="R1603:R1666" si="153">RIGHT(N1603, LEN(N1603)-FIND("/",N1603))</f>
        <v>rock</v>
      </c>
      <c r="S1603" s="10">
        <f t="shared" ref="S1603:S1666" si="154">(((J1603/60)/60/24)+DATE(1970,1,1))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 s="1" t="s">
        <v>0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</v>
      </c>
      <c r="P1604" s="5">
        <f t="shared" si="151"/>
        <v>47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 s="1" t="s">
        <v>0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</v>
      </c>
      <c r="P1605" s="5">
        <f t="shared" si="151"/>
        <v>67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 s="1" t="s">
        <v>0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</v>
      </c>
      <c r="P1606" s="5">
        <f t="shared" si="151"/>
        <v>49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 s="1" t="s">
        <v>0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1.01</v>
      </c>
      <c r="P1607" s="5">
        <f t="shared" si="151"/>
        <v>137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 s="1" t="s">
        <v>0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</v>
      </c>
      <c r="P1608" s="5">
        <f t="shared" si="151"/>
        <v>88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 s="1" t="s">
        <v>0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</v>
      </c>
      <c r="P1609" s="5">
        <f t="shared" si="151"/>
        <v>71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 s="1" t="s">
        <v>0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</v>
      </c>
      <c r="P1610" s="5">
        <f t="shared" si="151"/>
        <v>53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 s="1" t="s">
        <v>0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</v>
      </c>
      <c r="P1611" s="5">
        <f t="shared" si="151"/>
        <v>444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 s="1" t="s">
        <v>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2.72</v>
      </c>
      <c r="P1612" s="5">
        <f t="shared" si="151"/>
        <v>49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 s="1" t="s">
        <v>0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</v>
      </c>
      <c r="P1613" s="5">
        <f t="shared" si="151"/>
        <v>37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 s="1" t="s">
        <v>0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 s="1" t="s">
        <v>0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1.02</v>
      </c>
      <c r="P1615" s="5">
        <f t="shared" si="151"/>
        <v>39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 s="1" t="s">
        <v>0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1.03</v>
      </c>
      <c r="P1616" s="5">
        <f t="shared" si="151"/>
        <v>67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 s="1" t="s">
        <v>0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1.1399999999999999</v>
      </c>
      <c r="P1617" s="5">
        <f t="shared" si="151"/>
        <v>67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 s="1" t="s">
        <v>0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</v>
      </c>
      <c r="P1618" s="5">
        <f t="shared" si="151"/>
        <v>66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 s="1" t="s">
        <v>0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1.46</v>
      </c>
      <c r="P1619" s="5">
        <f t="shared" si="151"/>
        <v>65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 s="1" t="s">
        <v>0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</v>
      </c>
      <c r="P1620" s="5">
        <f t="shared" si="151"/>
        <v>58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 s="1" t="s">
        <v>0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</v>
      </c>
      <c r="P1621" s="5">
        <f t="shared" si="151"/>
        <v>87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 s="1" t="s">
        <v>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5">
        <f t="shared" si="151"/>
        <v>66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 s="1" t="s">
        <v>0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</v>
      </c>
      <c r="P1623" s="5">
        <f t="shared" si="151"/>
        <v>164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 s="1" t="s">
        <v>0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1.02</v>
      </c>
      <c r="P1624" s="5">
        <f t="shared" si="151"/>
        <v>108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 s="1" t="s">
        <v>0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</v>
      </c>
      <c r="P1625" s="5">
        <f t="shared" si="151"/>
        <v>42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 s="1" t="s">
        <v>0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5">
        <f t="shared" si="151"/>
        <v>47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 s="1" t="s">
        <v>0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</v>
      </c>
      <c r="P1627" s="5">
        <f t="shared" si="151"/>
        <v>112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 s="1" t="s">
        <v>0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</v>
      </c>
      <c r="P1628" s="5">
        <f t="shared" si="151"/>
        <v>75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 s="1" t="s">
        <v>0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5">
        <f t="shared" si="151"/>
        <v>62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 s="1" t="s">
        <v>0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1.01</v>
      </c>
      <c r="P1630" s="5">
        <f t="shared" si="151"/>
        <v>46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 s="1" t="s">
        <v>0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1.04</v>
      </c>
      <c r="P1631" s="5">
        <f t="shared" si="151"/>
        <v>76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 s="1" t="s">
        <v>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</v>
      </c>
      <c r="P1632" s="5">
        <f t="shared" si="151"/>
        <v>84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 s="1" t="s">
        <v>0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1.56</v>
      </c>
      <c r="P1633" s="5">
        <f t="shared" si="151"/>
        <v>117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 s="1" t="s">
        <v>0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1.02</v>
      </c>
      <c r="P1634" s="5">
        <f t="shared" si="151"/>
        <v>86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 s="1" t="s">
        <v>0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5">
        <f t="shared" si="151"/>
        <v>172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 s="1" t="s">
        <v>0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1.01</v>
      </c>
      <c r="P1636" s="5">
        <f t="shared" si="151"/>
        <v>63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 s="1" t="s">
        <v>0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</v>
      </c>
      <c r="P1637" s="5">
        <f t="shared" si="151"/>
        <v>68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 s="1" t="s">
        <v>0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1.04</v>
      </c>
      <c r="P1638" s="5">
        <f t="shared" si="151"/>
        <v>54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 s="1" t="s">
        <v>0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1.04</v>
      </c>
      <c r="P1639" s="5">
        <f t="shared" si="151"/>
        <v>35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 s="1" t="s">
        <v>0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5">
        <f t="shared" si="151"/>
        <v>39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 s="1" t="s">
        <v>0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5">
        <f t="shared" si="151"/>
        <v>95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 s="1" t="s">
        <v>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1.7</v>
      </c>
      <c r="P1642" s="5">
        <f t="shared" si="151"/>
        <v>40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 s="1" t="s">
        <v>0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</v>
      </c>
      <c r="P1643" s="5">
        <f t="shared" si="151"/>
        <v>98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 s="1" t="s">
        <v>0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5">
        <f t="shared" si="151"/>
        <v>43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 s="1" t="s">
        <v>0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1.25</v>
      </c>
      <c r="P1645" s="5">
        <f t="shared" si="151"/>
        <v>169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 s="1" t="s">
        <v>0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1.1000000000000001</v>
      </c>
      <c r="P1646" s="5">
        <f t="shared" si="151"/>
        <v>86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 s="1" t="s">
        <v>0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1.1100000000000001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 s="1" t="s">
        <v>0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1.1000000000000001</v>
      </c>
      <c r="P1648" s="5">
        <f t="shared" si="151"/>
        <v>27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 s="1" t="s">
        <v>0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1.05</v>
      </c>
      <c r="P1649" s="5">
        <f t="shared" si="151"/>
        <v>114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 s="1" t="s">
        <v>0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</v>
      </c>
      <c r="P1650" s="5">
        <f t="shared" si="151"/>
        <v>32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 s="1" t="s">
        <v>0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1.01</v>
      </c>
      <c r="P1651" s="5">
        <f t="shared" si="151"/>
        <v>47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 s="1" t="s">
        <v>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1.42</v>
      </c>
      <c r="P1652" s="5">
        <f t="shared" si="151"/>
        <v>88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 s="1" t="s">
        <v>0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1.01</v>
      </c>
      <c r="P1653" s="5">
        <f t="shared" si="151"/>
        <v>101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 s="1" t="s">
        <v>0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1.01</v>
      </c>
      <c r="P1654" s="5">
        <f t="shared" si="151"/>
        <v>65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 s="1" t="s">
        <v>0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</v>
      </c>
      <c r="P1655" s="5">
        <f t="shared" si="151"/>
        <v>52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 s="1" t="s">
        <v>0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1.2</v>
      </c>
      <c r="P1656" s="5">
        <f t="shared" si="151"/>
        <v>39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 s="1" t="s">
        <v>0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1.43</v>
      </c>
      <c r="P1657" s="5">
        <f t="shared" si="151"/>
        <v>45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 s="1" t="s">
        <v>0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</v>
      </c>
      <c r="P1658" s="5">
        <f t="shared" si="151"/>
        <v>157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 s="1" t="s">
        <v>0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1.05</v>
      </c>
      <c r="P1659" s="5">
        <f t="shared" si="151"/>
        <v>119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 s="1" t="s">
        <v>0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</v>
      </c>
      <c r="P1660" s="5">
        <f t="shared" si="151"/>
        <v>74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 s="1" t="s">
        <v>0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1.1299999999999999</v>
      </c>
      <c r="P1661" s="5">
        <f t="shared" si="151"/>
        <v>13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 s="1" t="s">
        <v>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12.54</v>
      </c>
      <c r="P1662" s="5">
        <f t="shared" si="151"/>
        <v>28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 s="1" t="s">
        <v>0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1.03</v>
      </c>
      <c r="P1663" s="5">
        <f t="shared" si="151"/>
        <v>80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 s="1" t="s">
        <v>0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1.03</v>
      </c>
      <c r="P1664" s="5">
        <f t="shared" si="151"/>
        <v>132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 s="1" t="s">
        <v>0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5">
        <f t="shared" si="151"/>
        <v>34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 s="1" t="s">
        <v>0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</v>
      </c>
      <c r="P1666" s="5">
        <f t="shared" si="151"/>
        <v>34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 s="1" t="s">
        <v>0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ROUND(E1667/D1667,2)</f>
        <v>1.19</v>
      </c>
      <c r="P1667" s="5">
        <f t="shared" ref="P1667:P1730" si="157">ROUND(E1667/L1667,0)</f>
        <v>45</v>
      </c>
      <c r="Q1667" t="str">
        <f t="shared" ref="Q1667:Q1730" si="158">LEFT(N1667, FIND("/",N1667,1)-1)</f>
        <v>music</v>
      </c>
      <c r="R1667" t="str">
        <f t="shared" ref="R1667:R1730" si="159">RIGHT(N1667, LEN(N1667)-FIND("/",N1667))</f>
        <v>pop</v>
      </c>
      <c r="S1667" s="10">
        <f t="shared" ref="S1667:S1730" si="160">(((J1667/60)/60/24)+DATE(1970,1,1))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 s="1" t="s">
        <v>0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1.61</v>
      </c>
      <c r="P1668" s="5">
        <f t="shared" si="157"/>
        <v>41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 s="1" t="s">
        <v>0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1.27</v>
      </c>
      <c r="P1669" s="5">
        <f t="shared" si="157"/>
        <v>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 s="1" t="s">
        <v>0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1.03</v>
      </c>
      <c r="P1670" s="5">
        <f t="shared" si="157"/>
        <v>71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 s="1" t="s">
        <v>0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1.4</v>
      </c>
      <c r="P1671" s="5">
        <f t="shared" si="157"/>
        <v>54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 s="1" t="s">
        <v>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1.03</v>
      </c>
      <c r="P1672" s="5">
        <f t="shared" si="157"/>
        <v>45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 s="1" t="s">
        <v>0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1.01</v>
      </c>
      <c r="P1673" s="5">
        <f t="shared" si="157"/>
        <v>26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 s="1" t="s">
        <v>0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1.1299999999999999</v>
      </c>
      <c r="P1674" s="5">
        <f t="shared" si="157"/>
        <v>39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 s="1" t="s">
        <v>0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</v>
      </c>
      <c r="P1675" s="5">
        <f t="shared" si="157"/>
        <v>46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 s="1" t="s">
        <v>0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2.02</v>
      </c>
      <c r="P1676" s="5">
        <f t="shared" si="157"/>
        <v>89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 s="1" t="s">
        <v>0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</v>
      </c>
      <c r="P1677" s="5">
        <f t="shared" si="157"/>
        <v>40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 s="1" t="s">
        <v>0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1.1499999999999999</v>
      </c>
      <c r="P1678" s="5">
        <f t="shared" si="157"/>
        <v>82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 s="1" t="s">
        <v>0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1.1200000000000001</v>
      </c>
      <c r="P1679" s="5">
        <f t="shared" si="157"/>
        <v>160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 s="1" t="s">
        <v>0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</v>
      </c>
      <c r="P1680" s="5">
        <f t="shared" si="157"/>
        <v>36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 s="1" t="s">
        <v>0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5">
        <f t="shared" si="157"/>
        <v>63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 s="1" t="s">
        <v>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1.18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 s="1" t="s">
        <v>0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</v>
      </c>
      <c r="P1683" s="5">
        <f t="shared" si="157"/>
        <v>75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 s="1" t="s">
        <v>0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 s="1" t="s">
        <v>0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0.22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 s="1" t="s">
        <v>0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1.0900000000000001</v>
      </c>
      <c r="P1686" s="5">
        <f t="shared" si="157"/>
        <v>86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 s="1" t="s">
        <v>0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1.03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 s="1" t="s">
        <v>0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 s="1" t="s">
        <v>0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</v>
      </c>
      <c r="P1689" s="5">
        <f t="shared" si="157"/>
        <v>80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 s="1" t="s">
        <v>0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</v>
      </c>
      <c r="P1690" s="5">
        <f t="shared" si="157"/>
        <v>253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 s="1" t="s">
        <v>0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5">
        <f t="shared" si="157"/>
        <v>171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 s="1" t="s">
        <v>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</v>
      </c>
      <c r="P1692" s="5">
        <f t="shared" si="157"/>
        <v>58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 s="1" t="s">
        <v>0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</v>
      </c>
      <c r="P1693" s="5">
        <f t="shared" si="157"/>
        <v>264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 s="1" t="s">
        <v>0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0.48</v>
      </c>
      <c r="P1694" s="5">
        <f t="shared" si="157"/>
        <v>159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 s="1" t="s">
        <v>0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0.09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 s="1" t="s">
        <v>0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 s="1" t="s">
        <v>0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0.12</v>
      </c>
      <c r="P1697" s="5">
        <f t="shared" si="157"/>
        <v>61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 s="1" t="s">
        <v>0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 s="1" t="s">
        <v>0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</v>
      </c>
      <c r="P1699" s="5">
        <f t="shared" si="157"/>
        <v>115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 s="1" t="s">
        <v>0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 s="1" t="s">
        <v>0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0.04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 s="1" t="s">
        <v>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</v>
      </c>
      <c r="P1702" s="5">
        <f t="shared" si="157"/>
        <v>66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 s="1" t="s">
        <v>0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 s="1" t="s">
        <v>0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0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 s="1" t="s">
        <v>0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0.01</v>
      </c>
      <c r="P1705" s="5">
        <f t="shared" si="157"/>
        <v>26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 s="1" t="s">
        <v>0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</v>
      </c>
      <c r="P1706" s="5">
        <f t="shared" si="157"/>
        <v>118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 s="1" t="s">
        <v>0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 s="1" t="s">
        <v>0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 s="1" t="s">
        <v>0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0.1</v>
      </c>
      <c r="P1709" s="5">
        <f t="shared" si="157"/>
        <v>54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 s="1" t="s">
        <v>0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 s="1" t="s">
        <v>0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0.05</v>
      </c>
      <c r="P1711" s="5">
        <f t="shared" si="157"/>
        <v>21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 s="1" t="s">
        <v>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0.01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 s="1" t="s">
        <v>0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0.11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 s="1" t="s">
        <v>0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 s="1" t="s">
        <v>0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0.02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 s="1" t="s">
        <v>0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0.08</v>
      </c>
      <c r="P1716" s="5">
        <f t="shared" si="157"/>
        <v>116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 s="1" t="s">
        <v>0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</v>
      </c>
      <c r="P1717" s="5">
        <f t="shared" si="157"/>
        <v>6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 s="1" t="s">
        <v>0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0.08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 s="1" t="s">
        <v>0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0.43</v>
      </c>
      <c r="P1719" s="5">
        <f t="shared" si="157"/>
        <v>34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 s="1" t="s">
        <v>0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</v>
      </c>
      <c r="P1720" s="5">
        <f t="shared" si="157"/>
        <v>38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 s="1" t="s">
        <v>0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0.01</v>
      </c>
      <c r="P1721" s="5">
        <f t="shared" si="157"/>
        <v>12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 s="1" t="s">
        <v>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0.06</v>
      </c>
      <c r="P1722" s="5">
        <f t="shared" si="157"/>
        <v>28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 s="1" t="s">
        <v>0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 s="1" t="s">
        <v>0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0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 s="1" t="s">
        <v>0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7.0000000000000007E-2</v>
      </c>
      <c r="P1725" s="5">
        <f t="shared" si="157"/>
        <v>217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 s="1" t="s">
        <v>0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0.01</v>
      </c>
      <c r="P1726" s="5">
        <f t="shared" si="157"/>
        <v>9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 s="1" t="s">
        <v>0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</v>
      </c>
      <c r="P1727" s="5">
        <f t="shared" si="157"/>
        <v>62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 s="1" t="s">
        <v>0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0.34</v>
      </c>
      <c r="P1728" s="5">
        <f t="shared" si="157"/>
        <v>137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 s="1" t="s">
        <v>0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0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 s="1" t="s">
        <v>0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</v>
      </c>
      <c r="P1730" s="5">
        <f t="shared" si="157"/>
        <v>122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 s="1" t="s">
        <v>0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ROUND(E1731/D1731,2)</f>
        <v>0</v>
      </c>
      <c r="P1731" s="5" t="e">
        <f t="shared" ref="P1731:P1794" si="163">ROUND(E1731/L1731,0)</f>
        <v>#DIV/0!</v>
      </c>
      <c r="Q1731" t="str">
        <f t="shared" ref="Q1731:Q1794" si="164">LEFT(N1731, FIND("/",N1731,1)-1)</f>
        <v>music</v>
      </c>
      <c r="R1731" t="str">
        <f t="shared" ref="R1731:R1794" si="165">RIGHT(N1731, LEN(N1731)-FIND("/",N1731))</f>
        <v>faith</v>
      </c>
      <c r="S1731" s="10">
        <f t="shared" ref="S1731:S1794" si="166">(((J1731/60)/60/24)+DATE(1970,1,1))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 s="1" t="s">
        <v>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 s="1" t="s">
        <v>0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 s="1" t="s">
        <v>0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 s="1" t="s">
        <v>0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 s="1" t="s">
        <v>0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0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 s="1" t="s">
        <v>0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 s="1" t="s">
        <v>0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0.01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 s="1" t="s">
        <v>0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</v>
      </c>
      <c r="P1739" s="5">
        <f t="shared" si="163"/>
        <v>57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 s="1" t="s">
        <v>0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 s="1" t="s">
        <v>0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 s="1" t="s">
        <v>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 s="1" t="s">
        <v>0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1.1100000000000001</v>
      </c>
      <c r="P1743" s="5">
        <f t="shared" si="163"/>
        <v>26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 s="1" t="s">
        <v>0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1.0900000000000001</v>
      </c>
      <c r="P1744" s="5">
        <f t="shared" si="163"/>
        <v>64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 s="1" t="s">
        <v>0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</v>
      </c>
      <c r="P1745" s="5">
        <f t="shared" si="163"/>
        <v>90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 s="1" t="s">
        <v>0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</v>
      </c>
      <c r="P1746" s="5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 s="1" t="s">
        <v>0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1.1399999999999999</v>
      </c>
      <c r="P1747" s="5">
        <f t="shared" si="163"/>
        <v>90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 s="1" t="s">
        <v>0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</v>
      </c>
      <c r="P1748" s="5">
        <f t="shared" si="163"/>
        <v>208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 s="1" t="s">
        <v>0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1.05</v>
      </c>
      <c r="P1749" s="5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 s="1" t="s">
        <v>0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1.3</v>
      </c>
      <c r="P1750" s="5">
        <f t="shared" si="163"/>
        <v>359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 s="1" t="s">
        <v>0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</v>
      </c>
      <c r="P1751" s="5">
        <f t="shared" si="163"/>
        <v>95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 s="1" t="s">
        <v>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2.02</v>
      </c>
      <c r="P1752" s="5">
        <f t="shared" si="163"/>
        <v>81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 s="1" t="s">
        <v>0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1.03</v>
      </c>
      <c r="P1753" s="5">
        <f t="shared" si="163"/>
        <v>169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 s="1" t="s">
        <v>0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</v>
      </c>
      <c r="P1754" s="5">
        <f t="shared" si="163"/>
        <v>35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 s="1" t="s">
        <v>0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5">
        <f t="shared" si="163"/>
        <v>463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 s="1" t="s">
        <v>0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1.1100000000000001</v>
      </c>
      <c r="P1756" s="5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 s="1" t="s">
        <v>0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5">
        <f t="shared" si="163"/>
        <v>8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 s="1" t="s">
        <v>0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1.03</v>
      </c>
      <c r="P1758" s="5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 s="1" t="s">
        <v>0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5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 s="1" t="s">
        <v>0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1.1499999999999999</v>
      </c>
      <c r="P1760" s="5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 s="1" t="s">
        <v>0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1.07</v>
      </c>
      <c r="P1761" s="5">
        <f t="shared" si="163"/>
        <v>109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 s="1" t="s">
        <v>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</v>
      </c>
      <c r="P1762" s="5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 s="1" t="s">
        <v>0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5">
        <f t="shared" si="163"/>
        <v>52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 s="1" t="s">
        <v>0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5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 s="1" t="s">
        <v>0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1.02</v>
      </c>
      <c r="P1765" s="5">
        <f t="shared" si="163"/>
        <v>104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 s="1" t="s">
        <v>0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0.2</v>
      </c>
      <c r="P1766" s="5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 s="1" t="s">
        <v>0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</v>
      </c>
      <c r="P1767" s="5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 s="1" t="s">
        <v>0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 s="1" t="s">
        <v>0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0.46</v>
      </c>
      <c r="P1769" s="5">
        <f t="shared" si="163"/>
        <v>59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 s="1" t="s">
        <v>0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0.04</v>
      </c>
      <c r="P1770" s="5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 s="1" t="s">
        <v>0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0.03</v>
      </c>
      <c r="P1771" s="5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 s="1" t="s">
        <v>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0.56999999999999995</v>
      </c>
      <c r="P1772" s="5">
        <f t="shared" si="163"/>
        <v>151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 s="1" t="s">
        <v>0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</v>
      </c>
      <c r="P1773" s="5">
        <f t="shared" si="163"/>
        <v>36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 s="1" t="s">
        <v>0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0.16</v>
      </c>
      <c r="P1774" s="5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 s="1" t="s">
        <v>0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0.06</v>
      </c>
      <c r="P1775" s="5">
        <f t="shared" si="163"/>
        <v>99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 s="1" t="s">
        <v>0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0.46</v>
      </c>
      <c r="P1776" s="5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 s="1" t="s">
        <v>0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</v>
      </c>
      <c r="P1777" s="5">
        <f t="shared" si="163"/>
        <v>171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 s="1" t="s">
        <v>0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7.0000000000000007E-2</v>
      </c>
      <c r="P1778" s="5">
        <f t="shared" si="163"/>
        <v>84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 s="1" t="s">
        <v>0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0.14000000000000001</v>
      </c>
      <c r="P1779" s="5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 s="1" t="s">
        <v>0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0.02</v>
      </c>
      <c r="P1780" s="5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 s="1" t="s">
        <v>0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</v>
      </c>
      <c r="P1781" s="5">
        <f t="shared" si="163"/>
        <v>105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 s="1" t="s">
        <v>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0.4</v>
      </c>
      <c r="P1782" s="5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 s="1" t="s">
        <v>0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0.26</v>
      </c>
      <c r="P1783" s="5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 s="1" t="s">
        <v>0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</v>
      </c>
      <c r="P1784" s="5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 s="1" t="s">
        <v>0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0.24</v>
      </c>
      <c r="P1785" s="5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 s="1" t="s">
        <v>0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0.4</v>
      </c>
      <c r="P1786" s="5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 s="1" t="s">
        <v>0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</v>
      </c>
      <c r="P1787" s="5">
        <f t="shared" si="163"/>
        <v>45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 s="1" t="s">
        <v>0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0.48</v>
      </c>
      <c r="P1788" s="5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 s="1" t="s">
        <v>0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</v>
      </c>
      <c r="P1789" s="5">
        <f t="shared" si="163"/>
        <v>64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 s="1" t="s">
        <v>0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0.01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 s="1" t="s">
        <v>0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0.01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 s="1" t="s">
        <v>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0.05</v>
      </c>
      <c r="P1792" s="5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 s="1" t="s">
        <v>0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0.04</v>
      </c>
      <c r="P1793" s="5">
        <f t="shared" si="163"/>
        <v>27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 s="1" t="s">
        <v>0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</v>
      </c>
      <c r="P1794" s="5">
        <f t="shared" si="163"/>
        <v>110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 s="1" t="s">
        <v>0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ROUND(E1795/D1795,2)</f>
        <v>0.01</v>
      </c>
      <c r="P1795" s="5">
        <f t="shared" ref="P1795:P1858" si="169">ROUND(E1795/L1795,0)</f>
        <v>20</v>
      </c>
      <c r="Q1795" t="str">
        <f t="shared" ref="Q1795:Q1858" si="170">LEFT(N1795, FIND("/",N1795,1)-1)</f>
        <v>photography</v>
      </c>
      <c r="R1795" t="str">
        <f t="shared" ref="R1795:R1858" si="171">RIGHT(N1795, LEN(N1795)-FIND("/",N1795))</f>
        <v>photobooks</v>
      </c>
      <c r="S1795" s="10">
        <f t="shared" ref="S1795:S1858" si="172">(((J1795/60)/60/24)+DATE(1970,1,1))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 s="1" t="s">
        <v>0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</v>
      </c>
      <c r="P1796" s="5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 s="1" t="s">
        <v>0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0.39</v>
      </c>
      <c r="P1797" s="5">
        <f t="shared" si="169"/>
        <v>134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 s="1" t="s">
        <v>0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</v>
      </c>
      <c r="P1798" s="5">
        <f t="shared" si="169"/>
        <v>49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 s="1" t="s">
        <v>0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0.68</v>
      </c>
      <c r="P1799" s="5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 s="1" t="s">
        <v>0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0.14000000000000001</v>
      </c>
      <c r="P1800" s="5">
        <f t="shared" si="169"/>
        <v>59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 s="1" t="s">
        <v>0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0.02</v>
      </c>
      <c r="P1801" s="5">
        <f t="shared" si="169"/>
        <v>12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 s="1" t="s">
        <v>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</v>
      </c>
      <c r="P1802" s="5">
        <f t="shared" si="169"/>
        <v>84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 s="1" t="s">
        <v>0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0.14000000000000001</v>
      </c>
      <c r="P1803" s="5">
        <f t="shared" si="169"/>
        <v>64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 s="1" t="s">
        <v>0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</v>
      </c>
      <c r="P1804" s="5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 s="1" t="s">
        <v>0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0.31</v>
      </c>
      <c r="P1805" s="5">
        <f t="shared" si="169"/>
        <v>72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 s="1" t="s">
        <v>0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</v>
      </c>
      <c r="P1806" s="5">
        <f t="shared" si="169"/>
        <v>105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 s="1" t="s">
        <v>0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</v>
      </c>
      <c r="P1807" s="5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 s="1" t="s">
        <v>0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0.03</v>
      </c>
      <c r="P1808" s="5">
        <f t="shared" si="169"/>
        <v>74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 s="1" t="s">
        <v>0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</v>
      </c>
      <c r="P1809" s="5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 s="1" t="s">
        <v>0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</v>
      </c>
      <c r="P1810" s="5">
        <f t="shared" si="169"/>
        <v>121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 s="1" t="s">
        <v>0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0.11</v>
      </c>
      <c r="P1811" s="5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 s="1" t="s">
        <v>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0.03</v>
      </c>
      <c r="P1812" s="5">
        <f t="shared" si="169"/>
        <v>8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 s="1" t="s">
        <v>0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0</v>
      </c>
      <c r="P1813" s="5">
        <f t="shared" si="169"/>
        <v>2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 s="1" t="s">
        <v>0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</v>
      </c>
      <c r="P1814" s="5">
        <f t="shared" si="169"/>
        <v>38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 s="1" t="s">
        <v>0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 s="1" t="s">
        <v>0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</v>
      </c>
      <c r="P1816" s="5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 s="1" t="s">
        <v>0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 s="1" t="s">
        <v>0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0.02</v>
      </c>
      <c r="P1818" s="5">
        <f t="shared" si="169"/>
        <v>85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 s="1" t="s">
        <v>0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</v>
      </c>
      <c r="P1819" s="5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 s="1" t="s">
        <v>0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 s="1" t="s">
        <v>0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0.02</v>
      </c>
      <c r="P1821" s="5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 s="1" t="s">
        <v>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7.0000000000000007E-2</v>
      </c>
      <c r="P1822" s="5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 s="1" t="s">
        <v>0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1.35</v>
      </c>
      <c r="P1823" s="5">
        <f t="shared" si="169"/>
        <v>59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 s="1" t="s">
        <v>0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5">
        <f t="shared" si="169"/>
        <v>27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 s="1" t="s">
        <v>0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1.1599999999999999</v>
      </c>
      <c r="P1825" s="5">
        <f t="shared" si="169"/>
        <v>25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 s="1" t="s">
        <v>0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</v>
      </c>
      <c r="P1826" s="5">
        <f t="shared" si="169"/>
        <v>75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 s="1" t="s">
        <v>0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</v>
      </c>
      <c r="P1827" s="5">
        <f t="shared" si="169"/>
        <v>42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 s="1" t="s">
        <v>0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5">
        <f t="shared" si="169"/>
        <v>53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 s="1" t="s">
        <v>0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1.01</v>
      </c>
      <c r="P1829" s="5">
        <f t="shared" si="169"/>
        <v>84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 s="1" t="s">
        <v>0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</v>
      </c>
      <c r="P1830" s="5">
        <f t="shared" si="169"/>
        <v>417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 s="1" t="s">
        <v>0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1.67</v>
      </c>
      <c r="P1831" s="5">
        <f t="shared" si="169"/>
        <v>76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 s="1" t="s">
        <v>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1.02</v>
      </c>
      <c r="P1832" s="5">
        <f t="shared" si="169"/>
        <v>67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 s="1" t="s">
        <v>0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5">
        <f t="shared" si="169"/>
        <v>74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 s="1" t="s">
        <v>0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1.43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 s="1" t="s">
        <v>0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2.63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 s="1" t="s">
        <v>0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</v>
      </c>
      <c r="P1836" s="5">
        <f t="shared" si="169"/>
        <v>131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 s="1" t="s">
        <v>0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5">
        <f t="shared" si="169"/>
        <v>47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 s="1" t="s">
        <v>0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</v>
      </c>
      <c r="P1838" s="5">
        <f t="shared" si="169"/>
        <v>182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 s="1" t="s">
        <v>0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3.07</v>
      </c>
      <c r="P1839" s="5">
        <f t="shared" si="169"/>
        <v>61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 s="1" t="s">
        <v>0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</v>
      </c>
      <c r="P1840" s="5">
        <f t="shared" si="169"/>
        <v>36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 s="1" t="s">
        <v>0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2.0499999999999998</v>
      </c>
      <c r="P1841" s="5">
        <f t="shared" si="169"/>
        <v>46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 s="1" t="s">
        <v>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1.0900000000000001</v>
      </c>
      <c r="P1842" s="5">
        <f t="shared" si="169"/>
        <v>75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 s="1" t="s">
        <v>0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1.02</v>
      </c>
      <c r="P1843" s="5">
        <f t="shared" si="169"/>
        <v>51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 s="1" t="s">
        <v>0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</v>
      </c>
      <c r="P1844" s="5">
        <f t="shared" si="169"/>
        <v>119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 s="1" t="s">
        <v>0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</v>
      </c>
      <c r="P1845" s="5">
        <f t="shared" si="169"/>
        <v>93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 s="1" t="s">
        <v>0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</v>
      </c>
      <c r="P1846" s="5">
        <f t="shared" si="169"/>
        <v>76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 s="1" t="s">
        <v>0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5">
        <f t="shared" si="169"/>
        <v>53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 s="1" t="s">
        <v>0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1.38</v>
      </c>
      <c r="P1848" s="5">
        <f t="shared" si="169"/>
        <v>99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 s="1" t="s">
        <v>0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1.21</v>
      </c>
      <c r="P1849" s="5">
        <f t="shared" si="169"/>
        <v>80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 s="1" t="s">
        <v>0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</v>
      </c>
      <c r="P1850" s="5">
        <f t="shared" si="169"/>
        <v>134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 s="1" t="s">
        <v>0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</v>
      </c>
      <c r="P1851" s="5">
        <f t="shared" si="169"/>
        <v>38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 s="1" t="s">
        <v>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1.02</v>
      </c>
      <c r="P1852" s="5">
        <f t="shared" si="169"/>
        <v>51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 s="1" t="s">
        <v>0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</v>
      </c>
      <c r="P1853" s="5">
        <f t="shared" si="169"/>
        <v>50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 s="1" t="s">
        <v>0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1.17</v>
      </c>
      <c r="P1854" s="5">
        <f t="shared" si="169"/>
        <v>134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 s="1" t="s">
        <v>0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1.02</v>
      </c>
      <c r="P1855" s="5">
        <f t="shared" si="169"/>
        <v>58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 s="1" t="s">
        <v>0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</v>
      </c>
      <c r="P1856" s="5">
        <f t="shared" si="169"/>
        <v>88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 s="1" t="s">
        <v>0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</v>
      </c>
      <c r="P1857" s="5">
        <f t="shared" si="169"/>
        <v>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 s="1" t="s">
        <v>0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</v>
      </c>
      <c r="P1858" s="5">
        <f t="shared" si="169"/>
        <v>53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 s="1" t="s">
        <v>0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ROUND(E1859/D1859,2)</f>
        <v>1</v>
      </c>
      <c r="P1859" s="5">
        <f t="shared" ref="P1859:P1922" si="175">ROUND(E1859/L1859,0)</f>
        <v>136</v>
      </c>
      <c r="Q1859" t="str">
        <f t="shared" ref="Q1859:Q1922" si="176">LEFT(N1859, FIND("/",N1859,1)-1)</f>
        <v>music</v>
      </c>
      <c r="R1859" t="str">
        <f t="shared" ref="R1859:R1922" si="177">RIGHT(N1859, LEN(N1859)-FIND("/",N1859))</f>
        <v>rock</v>
      </c>
      <c r="S1859" s="10">
        <f t="shared" ref="S1859:S1922" si="178">(((J1859/60)/60/24)+DATE(1970,1,1))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 s="1" t="s">
        <v>0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1.0900000000000001</v>
      </c>
      <c r="P1860" s="5">
        <f t="shared" si="175"/>
        <v>41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 s="1" t="s">
        <v>0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1.32</v>
      </c>
      <c r="P1861" s="5">
        <f t="shared" si="175"/>
        <v>71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 s="1" t="s">
        <v>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</v>
      </c>
      <c r="P1862" s="5">
        <f t="shared" si="175"/>
        <v>53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 s="1" t="s">
        <v>0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 s="1" t="s">
        <v>0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0.08</v>
      </c>
      <c r="P1864" s="5">
        <f t="shared" si="175"/>
        <v>91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 s="1" t="s">
        <v>0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 s="1" t="s">
        <v>0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0.43</v>
      </c>
      <c r="P1866" s="5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 s="1" t="s">
        <v>0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0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 s="1" t="s">
        <v>0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0.01</v>
      </c>
      <c r="P1868" s="5">
        <f t="shared" si="175"/>
        <v>63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 s="1" t="s">
        <v>0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 s="1" t="s">
        <v>0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0.05</v>
      </c>
      <c r="P1870" s="5">
        <f t="shared" si="175"/>
        <v>72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 s="1" t="s">
        <v>0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 s="1" t="s">
        <v>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</v>
      </c>
      <c r="P1872" s="5">
        <f t="shared" si="175"/>
        <v>33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 s="1" t="s">
        <v>0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0.72</v>
      </c>
      <c r="P1873" s="5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 s="1" t="s">
        <v>0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0.01</v>
      </c>
      <c r="P1874" s="5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 s="1" t="s">
        <v>0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 s="1" t="s">
        <v>0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0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 s="1" t="s">
        <v>0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0.01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 s="1" t="s">
        <v>0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 s="1" t="s">
        <v>0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 s="1" t="s">
        <v>0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 s="1" t="s">
        <v>0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 s="1" t="s">
        <v>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</v>
      </c>
      <c r="P1882" s="5">
        <f t="shared" si="175"/>
        <v>42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 s="1" t="s">
        <v>0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1.73</v>
      </c>
      <c r="P1883" s="5">
        <f t="shared" si="175"/>
        <v>49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 s="1" t="s">
        <v>0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1.01</v>
      </c>
      <c r="P1884" s="5">
        <f t="shared" si="175"/>
        <v>42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 s="1" t="s">
        <v>0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1.05</v>
      </c>
      <c r="P1885" s="5">
        <f t="shared" si="175"/>
        <v>33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 s="1" t="s">
        <v>0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</v>
      </c>
      <c r="P1886" s="5">
        <f t="shared" si="175"/>
        <v>52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 s="1" t="s">
        <v>0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1.1599999999999999</v>
      </c>
      <c r="P1887" s="5">
        <f t="shared" si="175"/>
        <v>51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 s="1" t="s">
        <v>0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</v>
      </c>
      <c r="P1888" s="5">
        <f t="shared" si="175"/>
        <v>42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 s="1" t="s">
        <v>0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1.1100000000000001</v>
      </c>
      <c r="P1889" s="5">
        <f t="shared" si="175"/>
        <v>417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 s="1" t="s">
        <v>0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</v>
      </c>
      <c r="P1890" s="5">
        <f t="shared" si="175"/>
        <v>47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 s="1" t="s">
        <v>0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1.07</v>
      </c>
      <c r="P1891" s="5">
        <f t="shared" si="175"/>
        <v>48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 s="1" t="s">
        <v>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1.45</v>
      </c>
      <c r="P1892" s="5">
        <f t="shared" si="175"/>
        <v>71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 s="1" t="s">
        <v>0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1.06</v>
      </c>
      <c r="P1893" s="5">
        <f t="shared" si="175"/>
        <v>88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 s="1" t="s">
        <v>0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1.37</v>
      </c>
      <c r="P1894" s="5">
        <f t="shared" si="175"/>
        <v>26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 s="1" t="s">
        <v>0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5">
        <f t="shared" si="175"/>
        <v>58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 s="1" t="s">
        <v>0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1.1499999999999999</v>
      </c>
      <c r="P1896" s="5">
        <f t="shared" si="175"/>
        <v>57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 s="1" t="s">
        <v>0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1.02</v>
      </c>
      <c r="P1897" s="5">
        <f t="shared" si="175"/>
        <v>196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 s="1" t="s">
        <v>0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1.24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 s="1" t="s">
        <v>0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</v>
      </c>
      <c r="P1899" s="5">
        <f t="shared" si="175"/>
        <v>36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 s="1" t="s">
        <v>0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1.45</v>
      </c>
      <c r="P1900" s="5">
        <f t="shared" si="175"/>
        <v>69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 s="1" t="s">
        <v>0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</v>
      </c>
      <c r="P1901" s="5">
        <f t="shared" si="175"/>
        <v>29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 s="1" t="s">
        <v>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1.0900000000000001</v>
      </c>
      <c r="P1902" s="5">
        <f t="shared" si="175"/>
        <v>51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 s="1" t="s">
        <v>0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0.03</v>
      </c>
      <c r="P1903" s="5">
        <f t="shared" si="175"/>
        <v>107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 s="1" t="s">
        <v>0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0.01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 s="1" t="s">
        <v>0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0.47</v>
      </c>
      <c r="P1905" s="5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 s="1" t="s">
        <v>0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 s="1" t="s">
        <v>0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</v>
      </c>
      <c r="P1907" s="5">
        <f t="shared" si="175"/>
        <v>11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 s="1" t="s">
        <v>0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0.43</v>
      </c>
      <c r="P1908" s="5">
        <f t="shared" si="175"/>
        <v>216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 s="1" t="s">
        <v>0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</v>
      </c>
      <c r="P1909" s="5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 s="1" t="s">
        <v>0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0.02</v>
      </c>
      <c r="P1910" s="5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 s="1" t="s">
        <v>0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0.14000000000000001</v>
      </c>
      <c r="P1911" s="5">
        <f t="shared" si="175"/>
        <v>130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 s="1" t="s">
        <v>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</v>
      </c>
      <c r="P1912" s="5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 s="1" t="s">
        <v>0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0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 s="1" t="s">
        <v>0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</v>
      </c>
      <c r="P1914" s="5">
        <f t="shared" si="175"/>
        <v>71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 s="1" t="s">
        <v>0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0.01</v>
      </c>
      <c r="P1915" s="5">
        <f t="shared" si="175"/>
        <v>25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 s="1" t="s">
        <v>0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0.09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 s="1" t="s">
        <v>0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0.02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 s="1" t="s">
        <v>0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0.01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 s="1" t="s">
        <v>0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0.53</v>
      </c>
      <c r="P1919" s="5">
        <f t="shared" si="175"/>
        <v>2929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 s="1" t="s">
        <v>0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0.01</v>
      </c>
      <c r="P1920" s="5">
        <f t="shared" si="175"/>
        <v>29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 s="1" t="s">
        <v>0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</v>
      </c>
      <c r="P1921" s="5">
        <f t="shared" si="175"/>
        <v>30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 s="1" t="s">
        <v>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</v>
      </c>
      <c r="P1922" s="5">
        <f t="shared" si="175"/>
        <v>41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 s="1" t="s">
        <v>0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ROUND(E1923/D1923,2)</f>
        <v>1.37</v>
      </c>
      <c r="P1923" s="5">
        <f t="shared" ref="P1923:P1986" si="181">ROUND(E1923/L1923,0)</f>
        <v>54</v>
      </c>
      <c r="Q1923" t="str">
        <f t="shared" ref="Q1923:Q1986" si="182">LEFT(N1923, FIND("/",N1923,1)-1)</f>
        <v>music</v>
      </c>
      <c r="R1923" t="str">
        <f t="shared" ref="R1923:R1986" si="183">RIGHT(N1923, LEN(N1923)-FIND("/",N1923))</f>
        <v>indie rock</v>
      </c>
      <c r="S1923" s="10">
        <f t="shared" ref="S1923:S1986" si="184">(((J1923/60)/60/24)+DATE(1970,1,1))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 s="1" t="s">
        <v>0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1.1599999999999999</v>
      </c>
      <c r="P1924" s="5">
        <f t="shared" si="181"/>
        <v>36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 s="1" t="s">
        <v>0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2.41</v>
      </c>
      <c r="P1925" s="5">
        <f t="shared" si="181"/>
        <v>23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 s="1" t="s">
        <v>0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1.1399999999999999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 s="1" t="s">
        <v>0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1.1000000000000001</v>
      </c>
      <c r="P1927" s="5">
        <f t="shared" si="181"/>
        <v>32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 s="1" t="s">
        <v>0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</v>
      </c>
      <c r="P1928" s="5">
        <f t="shared" si="181"/>
        <v>27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 s="1" t="s">
        <v>0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</v>
      </c>
      <c r="P1929" s="5">
        <f t="shared" si="181"/>
        <v>56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 s="1" t="s">
        <v>0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</v>
      </c>
      <c r="P1930" s="5">
        <f t="shared" si="181"/>
        <v>77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 s="1" t="s">
        <v>0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</v>
      </c>
      <c r="P1931" s="5">
        <f t="shared" si="181"/>
        <v>43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 s="1" t="s">
        <v>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5">
        <f t="shared" si="181"/>
        <v>49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 s="1" t="s">
        <v>0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1.21</v>
      </c>
      <c r="P1933" s="5">
        <f t="shared" si="181"/>
        <v>48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 s="1" t="s">
        <v>0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1.07</v>
      </c>
      <c r="P1934" s="5">
        <f t="shared" si="181"/>
        <v>70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 s="1" t="s">
        <v>0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</v>
      </c>
      <c r="P1935" s="5">
        <f t="shared" si="181"/>
        <v>94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 s="1" t="s">
        <v>0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1.24</v>
      </c>
      <c r="P1936" s="5">
        <f t="shared" si="181"/>
        <v>80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 s="1" t="s">
        <v>0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</v>
      </c>
      <c r="P1937" s="5">
        <f t="shared" si="181"/>
        <v>54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 s="1" t="s">
        <v>0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1.17</v>
      </c>
      <c r="P1938" s="5">
        <f t="shared" si="181"/>
        <v>60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 s="1" t="s">
        <v>0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</v>
      </c>
      <c r="P1939" s="5">
        <f t="shared" si="181"/>
        <v>39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 s="1" t="s">
        <v>0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1.1599999999999999</v>
      </c>
      <c r="P1940" s="5">
        <f t="shared" si="181"/>
        <v>153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 s="1" t="s">
        <v>0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1.1100000000000001</v>
      </c>
      <c r="P1941" s="5">
        <f t="shared" si="181"/>
        <v>115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 s="1" t="s">
        <v>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1.71</v>
      </c>
      <c r="P1942" s="5">
        <f t="shared" si="181"/>
        <v>36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 s="1" t="s">
        <v>0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</v>
      </c>
      <c r="P1943" s="5">
        <f t="shared" si="181"/>
        <v>65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 s="1" t="s">
        <v>0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</v>
      </c>
      <c r="P1944" s="5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 s="1" t="s">
        <v>0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</v>
      </c>
      <c r="P1945" s="5">
        <f t="shared" si="181"/>
        <v>69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 s="1" t="s">
        <v>0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</v>
      </c>
      <c r="P1946" s="5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 s="1" t="s">
        <v>0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</v>
      </c>
      <c r="P1947" s="5">
        <f t="shared" si="181"/>
        <v>512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 s="1" t="s">
        <v>0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1.5</v>
      </c>
      <c r="P1948" s="5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 s="1" t="s">
        <v>0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1.01</v>
      </c>
      <c r="P1949" s="5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 s="1" t="s">
        <v>0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</v>
      </c>
      <c r="P1950" s="5">
        <f t="shared" si="181"/>
        <v>189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 s="1" t="s">
        <v>0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</v>
      </c>
      <c r="P1951" s="5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 s="1" t="s">
        <v>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2.0099999999999998</v>
      </c>
      <c r="P1952" s="5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 s="1" t="s">
        <v>0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</v>
      </c>
      <c r="P1953" s="5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 s="1" t="s">
        <v>0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</v>
      </c>
      <c r="P1954" s="5">
        <f t="shared" si="181"/>
        <v>102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 s="1" t="s">
        <v>0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2.2599999999999998</v>
      </c>
      <c r="P1955" s="5">
        <f t="shared" si="181"/>
        <v>231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 s="1" t="s">
        <v>0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6.99</v>
      </c>
      <c r="P1956" s="5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 s="1" t="s">
        <v>0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3.99</v>
      </c>
      <c r="P1957" s="5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 s="1" t="s">
        <v>0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</v>
      </c>
      <c r="P1958" s="5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 s="1" t="s">
        <v>0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1.68</v>
      </c>
      <c r="P1959" s="5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 s="1" t="s">
        <v>0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14.36</v>
      </c>
      <c r="P1960" s="5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 s="1" t="s">
        <v>0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1.57</v>
      </c>
      <c r="P1961" s="5">
        <f t="shared" si="181"/>
        <v>37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 s="1" t="s">
        <v>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1.18</v>
      </c>
      <c r="P1962" s="5">
        <f t="shared" si="181"/>
        <v>2501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 s="1" t="s">
        <v>0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</v>
      </c>
      <c r="P1963" s="5">
        <f t="shared" si="181"/>
        <v>68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 s="1" t="s">
        <v>0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1.93</v>
      </c>
      <c r="P1964" s="5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 s="1" t="s">
        <v>0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1.27</v>
      </c>
      <c r="P1965" s="5">
        <f t="shared" si="181"/>
        <v>118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 s="1" t="s">
        <v>0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2.6</v>
      </c>
      <c r="P1966" s="5">
        <f t="shared" si="181"/>
        <v>181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 s="1" t="s">
        <v>0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</v>
      </c>
      <c r="P1967" s="5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 s="1" t="s">
        <v>0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2.0699999999999998</v>
      </c>
      <c r="P1968" s="5">
        <f t="shared" si="181"/>
        <v>137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 s="1" t="s">
        <v>0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</v>
      </c>
      <c r="P1969" s="5">
        <f t="shared" si="181"/>
        <v>183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 s="1" t="s">
        <v>0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2.85</v>
      </c>
      <c r="P1970" s="5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 s="1" t="s">
        <v>0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</v>
      </c>
      <c r="P1971" s="5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 s="1" t="s">
        <v>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11.32</v>
      </c>
      <c r="P1972" s="5">
        <f t="shared" si="181"/>
        <v>81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 s="1" t="s">
        <v>0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</v>
      </c>
      <c r="P1973" s="5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 s="1" t="s">
        <v>0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</v>
      </c>
      <c r="P1974" s="5">
        <f t="shared" si="181"/>
        <v>71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 s="1" t="s">
        <v>0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2.57</v>
      </c>
      <c r="P1975" s="5">
        <f t="shared" si="181"/>
        <v>248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 s="1" t="s">
        <v>0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</v>
      </c>
      <c r="P1976" s="5">
        <f t="shared" si="181"/>
        <v>187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 s="1" t="s">
        <v>0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2.09</v>
      </c>
      <c r="P1977" s="5">
        <f t="shared" si="181"/>
        <v>132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 s="1" t="s">
        <v>0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3.47</v>
      </c>
      <c r="P1978" s="5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 s="1" t="s">
        <v>0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4.0199999999999996</v>
      </c>
      <c r="P1979" s="5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 s="1" t="s">
        <v>0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10.27</v>
      </c>
      <c r="P1980" s="5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 s="1" t="s">
        <v>0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1.1499999999999999</v>
      </c>
      <c r="P1981" s="5">
        <f t="shared" si="181"/>
        <v>283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 s="1" t="s">
        <v>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3.55</v>
      </c>
      <c r="P1982" s="5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 s="1" t="s">
        <v>0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0.05</v>
      </c>
      <c r="P1983" s="5">
        <f t="shared" si="181"/>
        <v>32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 s="1" t="s">
        <v>0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 s="1" t="s">
        <v>0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0.04</v>
      </c>
      <c r="P1985" s="5">
        <f t="shared" si="181"/>
        <v>89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 s="1" t="s">
        <v>0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</v>
      </c>
      <c r="P1986" s="5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 s="1" t="s">
        <v>0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ROUND(E1987/D1987,2)</f>
        <v>0.03</v>
      </c>
      <c r="P1987" s="5">
        <f t="shared" ref="P1987:P2050" si="187">ROUND(E1987/L1987,0)</f>
        <v>13</v>
      </c>
      <c r="Q1987" t="str">
        <f t="shared" ref="Q1987:Q2050" si="188">LEFT(N1987, FIND("/",N1987,1)-1)</f>
        <v>photography</v>
      </c>
      <c r="R1987" t="str">
        <f t="shared" ref="R1987:R2050" si="189">RIGHT(N1987, LEN(N1987)-FIND("/",N1987))</f>
        <v>people</v>
      </c>
      <c r="S1987" s="10">
        <f t="shared" ref="S1987:S2050" si="190">(((J1987/60)/60/24)+DATE(1970,1,1))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 s="1" t="s">
        <v>0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 s="1" t="s">
        <v>0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</v>
      </c>
      <c r="P1989" s="5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 s="1" t="s">
        <v>0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 s="1" t="s">
        <v>0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 s="1" t="s">
        <v>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0.17</v>
      </c>
      <c r="P1992" s="5">
        <f t="shared" si="187"/>
        <v>102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 s="1" t="s">
        <v>0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5">
        <f t="shared" si="187"/>
        <v>47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 s="1" t="s">
        <v>0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 s="1" t="s">
        <v>0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 s="1" t="s">
        <v>0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 s="1" t="s">
        <v>0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0.08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 s="1" t="s">
        <v>0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 s="1" t="s">
        <v>0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 s="1" t="s">
        <v>0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</v>
      </c>
      <c r="P2000" s="5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 s="1" t="s">
        <v>0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0.01</v>
      </c>
      <c r="P2001" s="5">
        <f t="shared" si="187"/>
        <v>34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 s="1" t="s">
        <v>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0.13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 s="1" t="s">
        <v>0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</v>
      </c>
      <c r="P2003" s="5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 s="1" t="s">
        <v>0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2.17</v>
      </c>
      <c r="P2004" s="5">
        <f t="shared" si="187"/>
        <v>79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 s="1" t="s">
        <v>0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5">
        <f t="shared" si="187"/>
        <v>92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 s="1" t="s">
        <v>0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</v>
      </c>
      <c r="P2006" s="5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 s="1" t="s">
        <v>0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1.24</v>
      </c>
      <c r="P2007" s="5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 s="1" t="s">
        <v>0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2.48</v>
      </c>
      <c r="P2008" s="5">
        <f t="shared" si="187"/>
        <v>409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 s="1" t="s">
        <v>0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1.1599999999999999</v>
      </c>
      <c r="P2009" s="5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 s="1" t="s">
        <v>0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</v>
      </c>
      <c r="P2010" s="5">
        <f t="shared" si="187"/>
        <v>45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 s="1" t="s">
        <v>0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</v>
      </c>
      <c r="P2011" s="5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 s="1" t="s">
        <v>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</v>
      </c>
      <c r="P2012" s="5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 s="1" t="s">
        <v>0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8.1999999999999993</v>
      </c>
      <c r="P2013" s="5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 s="1" t="s">
        <v>0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2.35</v>
      </c>
      <c r="P2014" s="5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 s="1" t="s">
        <v>0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4.95</v>
      </c>
      <c r="P2015" s="5">
        <f t="shared" si="187"/>
        <v>174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 s="1" t="s">
        <v>0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78.14</v>
      </c>
      <c r="P2016" s="5">
        <f t="shared" si="187"/>
        <v>89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 s="1" t="s">
        <v>0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1.1299999999999999</v>
      </c>
      <c r="P2017" s="5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 s="1" t="s">
        <v>0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9.2200000000000006</v>
      </c>
      <c r="P2018" s="5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 s="1" t="s">
        <v>0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</v>
      </c>
      <c r="P2019" s="5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 s="1" t="s">
        <v>0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</v>
      </c>
      <c r="P2020" s="5">
        <f t="shared" si="187"/>
        <v>148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 s="1" t="s">
        <v>0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4.8499999999999996</v>
      </c>
      <c r="P2021" s="5">
        <f t="shared" si="187"/>
        <v>109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 s="1" t="s">
        <v>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</v>
      </c>
      <c r="P2022" s="5">
        <f t="shared" si="187"/>
        <v>24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 s="1" t="s">
        <v>0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</v>
      </c>
      <c r="P2023" s="5">
        <f t="shared" si="187"/>
        <v>148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 s="1" t="s">
        <v>0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</v>
      </c>
      <c r="P2024" s="5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 s="1" t="s">
        <v>0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</v>
      </c>
      <c r="P2025" s="5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 s="1" t="s">
        <v>0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</v>
      </c>
      <c r="P2026" s="5">
        <f t="shared" si="187"/>
        <v>223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 s="1" t="s">
        <v>0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2.0099999999999998</v>
      </c>
      <c r="P2027" s="5">
        <f t="shared" si="187"/>
        <v>221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 s="1" t="s">
        <v>0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</v>
      </c>
      <c r="P2028" s="5">
        <f t="shared" si="187"/>
        <v>74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 s="1" t="s">
        <v>0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</v>
      </c>
      <c r="P2029" s="5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 s="1" t="s">
        <v>0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</v>
      </c>
      <c r="P2030" s="5">
        <f t="shared" si="187"/>
        <v>48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 s="1" t="s">
        <v>0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</v>
      </c>
      <c r="P2031" s="5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 s="1" t="s">
        <v>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2.2599999999999998</v>
      </c>
      <c r="P2032" s="5">
        <f t="shared" si="187"/>
        <v>119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 s="1" t="s">
        <v>0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</v>
      </c>
      <c r="P2033" s="5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 s="1" t="s">
        <v>0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</v>
      </c>
      <c r="P2034" s="5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 s="1" t="s">
        <v>0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1.79</v>
      </c>
      <c r="P2035" s="5">
        <f t="shared" si="187"/>
        <v>283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 s="1" t="s">
        <v>0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3.87</v>
      </c>
      <c r="P2036" s="5">
        <f t="shared" si="187"/>
        <v>594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 s="1" t="s">
        <v>0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</v>
      </c>
      <c r="P2037" s="5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 s="1" t="s">
        <v>0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1.32</v>
      </c>
      <c r="P2038" s="5">
        <f t="shared" si="187"/>
        <v>47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 s="1" t="s">
        <v>0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</v>
      </c>
      <c r="P2039" s="5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 s="1" t="s">
        <v>0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4.21</v>
      </c>
      <c r="P2040" s="5">
        <f t="shared" si="187"/>
        <v>165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 s="1" t="s">
        <v>0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</v>
      </c>
      <c r="P2041" s="5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 s="1" t="s">
        <v>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</v>
      </c>
      <c r="P2042" s="5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 s="1" t="s">
        <v>0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1.82</v>
      </c>
      <c r="P2043" s="5">
        <f t="shared" si="187"/>
        <v>144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 s="1" t="s">
        <v>0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1.24</v>
      </c>
      <c r="P2044" s="5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 s="1" t="s">
        <v>0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5.0599999999999996</v>
      </c>
      <c r="P2045" s="5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 s="1" t="s">
        <v>0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</v>
      </c>
      <c r="P2046" s="5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 s="1" t="s">
        <v>0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</v>
      </c>
      <c r="P2047" s="5">
        <f t="shared" si="187"/>
        <v>153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 s="1" t="s">
        <v>0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</v>
      </c>
      <c r="P2048" s="5">
        <f t="shared" si="187"/>
        <v>56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 s="1" t="s">
        <v>0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1.03</v>
      </c>
      <c r="P2049" s="5">
        <f t="shared" si="187"/>
        <v>228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 s="1" t="s">
        <v>0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</v>
      </c>
      <c r="P2050" s="5">
        <f t="shared" si="187"/>
        <v>92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 s="1" t="s">
        <v>0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ROUND(E2051/D2051,2)</f>
        <v>1.2</v>
      </c>
      <c r="P2051" s="5">
        <f t="shared" ref="P2051:P2114" si="193">ROUND(E2051/L2051,0)</f>
        <v>81</v>
      </c>
      <c r="Q2051" t="str">
        <f t="shared" ref="Q2051:Q2114" si="194">LEFT(N2051, FIND("/",N2051,1)-1)</f>
        <v>technology</v>
      </c>
      <c r="R2051" t="str">
        <f t="shared" ref="R2051:R2114" si="195">RIGHT(N2051, LEN(N2051)-FIND("/",N2051))</f>
        <v>hardware</v>
      </c>
      <c r="S2051" s="10">
        <f t="shared" ref="S2051:S2114" si="196">(((J2051/60)/60/24)+DATE(1970,1,1))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 s="1" t="s">
        <v>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4.7300000000000004</v>
      </c>
      <c r="P2052" s="5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 s="1" t="s">
        <v>0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</v>
      </c>
      <c r="P2053" s="5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 s="1" t="s">
        <v>0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</v>
      </c>
      <c r="P2054" s="5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 s="1" t="s">
        <v>0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</v>
      </c>
      <c r="P2055" s="5">
        <f t="shared" si="193"/>
        <v>42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 s="1" t="s">
        <v>0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1.1399999999999999</v>
      </c>
      <c r="P2056" s="5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 s="1" t="s">
        <v>0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</v>
      </c>
      <c r="P2057" s="5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 s="1" t="s">
        <v>0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</v>
      </c>
      <c r="P2058" s="5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 s="1" t="s">
        <v>0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</v>
      </c>
      <c r="P2059" s="5">
        <f t="shared" si="193"/>
        <v>46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 s="1" t="s">
        <v>0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</v>
      </c>
      <c r="P2060" s="5">
        <f t="shared" si="193"/>
        <v>11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 s="1" t="s">
        <v>0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</v>
      </c>
      <c r="P2061" s="5">
        <f t="shared" si="193"/>
        <v>115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 s="1" t="s">
        <v>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</v>
      </c>
      <c r="P2062" s="5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 s="1" t="s">
        <v>0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1.08</v>
      </c>
      <c r="P2063" s="5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 s="1" t="s">
        <v>0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1.1499999999999999</v>
      </c>
      <c r="P2064" s="5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 s="1" t="s">
        <v>0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</v>
      </c>
      <c r="P2065" s="5">
        <f t="shared" si="193"/>
        <v>121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 s="1" t="s">
        <v>0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</v>
      </c>
      <c r="P2066" s="5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 s="1" t="s">
        <v>0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</v>
      </c>
      <c r="P2067" s="5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 s="1" t="s">
        <v>0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2.19</v>
      </c>
      <c r="P2068" s="5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 s="1" t="s">
        <v>0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1.27</v>
      </c>
      <c r="P2069" s="5">
        <f t="shared" si="193"/>
        <v>63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 s="1" t="s">
        <v>0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</v>
      </c>
      <c r="P2070" s="5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 s="1" t="s">
        <v>0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</v>
      </c>
      <c r="P2071" s="5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 s="1" t="s">
        <v>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</v>
      </c>
      <c r="P2072" s="5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 s="1" t="s">
        <v>0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2.81</v>
      </c>
      <c r="P2073" s="5">
        <f t="shared" si="193"/>
        <v>202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 s="1" t="s">
        <v>0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1.1100000000000001</v>
      </c>
      <c r="P2074" s="5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 s="1" t="s">
        <v>0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1.53</v>
      </c>
      <c r="P2075" s="5">
        <f t="shared" si="193"/>
        <v>325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 s="1" t="s">
        <v>0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1.03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 s="1" t="s">
        <v>0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</v>
      </c>
      <c r="P2077" s="5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 s="1" t="s">
        <v>0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</v>
      </c>
      <c r="P2078" s="5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 s="1" t="s">
        <v>0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1.1599999999999999</v>
      </c>
      <c r="P2079" s="5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 s="1" t="s">
        <v>0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</v>
      </c>
      <c r="P2080" s="5">
        <f t="shared" si="193"/>
        <v>547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 s="1" t="s">
        <v>0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</v>
      </c>
      <c r="P2081" s="5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 s="1" t="s">
        <v>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5.08</v>
      </c>
      <c r="P2082" s="5">
        <f t="shared" si="193"/>
        <v>102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 s="1" t="s">
        <v>0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1.1499999999999999</v>
      </c>
      <c r="P2083" s="5">
        <f t="shared" si="193"/>
        <v>73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 s="1" t="s">
        <v>0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1.1100000000000001</v>
      </c>
      <c r="P2084" s="5">
        <f t="shared" si="193"/>
        <v>44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 s="1" t="s">
        <v>0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1.1299999999999999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 s="1" t="s">
        <v>0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</v>
      </c>
      <c r="P2086" s="5">
        <f t="shared" si="193"/>
        <v>71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 s="1" t="s">
        <v>0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1.24</v>
      </c>
      <c r="P2087" s="5">
        <f t="shared" si="193"/>
        <v>89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 s="1" t="s">
        <v>0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1.01</v>
      </c>
      <c r="P2088" s="5">
        <f t="shared" si="193"/>
        <v>115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 s="1" t="s">
        <v>0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1.04</v>
      </c>
      <c r="P2089" s="5">
        <f t="shared" si="193"/>
        <v>62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 s="1" t="s">
        <v>0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1.1599999999999999</v>
      </c>
      <c r="P2090" s="5">
        <f t="shared" si="193"/>
        <v>46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 s="1" t="s">
        <v>0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</v>
      </c>
      <c r="P2091" s="5">
        <f t="shared" si="193"/>
        <v>49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 s="1" t="s">
        <v>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1.1499999999999999</v>
      </c>
      <c r="P2092" s="5">
        <f t="shared" si="193"/>
        <v>58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 s="1" t="s">
        <v>0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</v>
      </c>
      <c r="P2093" s="5">
        <f t="shared" si="193"/>
        <v>88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 s="1" t="s">
        <v>0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</v>
      </c>
      <c r="P2094" s="5">
        <f t="shared" si="193"/>
        <v>110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 s="1" t="s">
        <v>0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</v>
      </c>
      <c r="P2095" s="5">
        <f t="shared" si="193"/>
        <v>67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 s="1" t="s">
        <v>0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1.21</v>
      </c>
      <c r="P2096" s="5">
        <f t="shared" si="193"/>
        <v>59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 s="1" t="s">
        <v>0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5">
        <f t="shared" si="193"/>
        <v>114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 s="1" t="s">
        <v>0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1.02</v>
      </c>
      <c r="P2098" s="5">
        <f t="shared" si="193"/>
        <v>44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 s="1" t="s">
        <v>0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5">
        <f t="shared" si="193"/>
        <v>79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 s="1" t="s">
        <v>0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</v>
      </c>
      <c r="P2100" s="5">
        <f t="shared" si="193"/>
        <v>188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 s="1" t="s">
        <v>0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</v>
      </c>
      <c r="P2101" s="5">
        <f t="shared" si="193"/>
        <v>63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 s="1" t="s">
        <v>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1.37</v>
      </c>
      <c r="P2102" s="5">
        <f t="shared" si="193"/>
        <v>30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 s="1" t="s">
        <v>0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1.1299999999999999</v>
      </c>
      <c r="P2103" s="5">
        <f t="shared" si="193"/>
        <v>51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 s="1" t="s">
        <v>0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5">
        <f t="shared" si="193"/>
        <v>36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 s="1" t="s">
        <v>0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</v>
      </c>
      <c r="P2105" s="5">
        <f t="shared" si="193"/>
        <v>99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 s="1" t="s">
        <v>0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1.3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 s="1" t="s">
        <v>0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5">
        <f t="shared" si="193"/>
        <v>51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 s="1" t="s">
        <v>0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</v>
      </c>
      <c r="P2108" s="5">
        <f t="shared" si="193"/>
        <v>54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 s="1" t="s">
        <v>0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1.08</v>
      </c>
      <c r="P2109" s="5">
        <f t="shared" si="193"/>
        <v>37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 s="1" t="s">
        <v>0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</v>
      </c>
      <c r="P2110" s="5">
        <f t="shared" si="193"/>
        <v>90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 s="1" t="s">
        <v>0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1.07</v>
      </c>
      <c r="P2111" s="5">
        <f t="shared" si="193"/>
        <v>107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 s="1" t="s">
        <v>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</v>
      </c>
      <c r="P2112" s="5">
        <f t="shared" si="193"/>
        <v>53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 s="1" t="s">
        <v>0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1.07</v>
      </c>
      <c r="P2113" s="5">
        <f t="shared" si="193"/>
        <v>55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 s="1" t="s">
        <v>0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5">
        <f t="shared" si="193"/>
        <v>27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 s="1" t="s">
        <v>0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ROUND(E2115/D2115,2)</f>
        <v>1.05</v>
      </c>
      <c r="P2115" s="5">
        <f t="shared" ref="P2115:P2178" si="199">ROUND(E2115/L2115,0)</f>
        <v>69</v>
      </c>
      <c r="Q2115" t="str">
        <f t="shared" ref="Q2115:Q2178" si="200">LEFT(N2115, FIND("/",N2115,1)-1)</f>
        <v>music</v>
      </c>
      <c r="R2115" t="str">
        <f t="shared" ref="R2115:R2178" si="201">RIGHT(N2115, LEN(N2115)-FIND("/",N2115))</f>
        <v>indie rock</v>
      </c>
      <c r="S2115" s="10">
        <f t="shared" ref="S2115:S2178" si="202">(((J2115/60)/60/24)+DATE(1970,1,1))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 s="1" t="s">
        <v>0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1.05</v>
      </c>
      <c r="P2116" s="5">
        <f t="shared" si="199"/>
        <v>36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 s="1" t="s">
        <v>0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2.2599999999999998</v>
      </c>
      <c r="P2117" s="5">
        <f t="shared" si="199"/>
        <v>94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 s="1" t="s">
        <v>0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1.01</v>
      </c>
      <c r="P2118" s="5">
        <f t="shared" si="199"/>
        <v>526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 s="1" t="s">
        <v>0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1.48</v>
      </c>
      <c r="P2119" s="5">
        <f t="shared" si="199"/>
        <v>51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 s="1" t="s">
        <v>0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1.35</v>
      </c>
      <c r="P2120" s="5">
        <f t="shared" si="199"/>
        <v>79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 s="1" t="s">
        <v>0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1.01</v>
      </c>
      <c r="P2121" s="5">
        <f t="shared" si="199"/>
        <v>92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 s="1" t="s">
        <v>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1.01</v>
      </c>
      <c r="P2122" s="5">
        <f t="shared" si="199"/>
        <v>117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 s="1" t="s">
        <v>0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0.01</v>
      </c>
      <c r="P2123" s="5">
        <f t="shared" si="199"/>
        <v>28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 s="1" t="s">
        <v>0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</v>
      </c>
      <c r="P2124" s="5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 s="1" t="s">
        <v>0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 s="1" t="s">
        <v>0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 s="1" t="s">
        <v>0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0.01</v>
      </c>
      <c r="P2127" s="5">
        <f t="shared" si="199"/>
        <v>32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 s="1" t="s">
        <v>0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 s="1" t="s">
        <v>0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0.28999999999999998</v>
      </c>
      <c r="P2129" s="5">
        <f t="shared" si="199"/>
        <v>34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 s="1" t="s">
        <v>0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 s="1" t="s">
        <v>0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0.12</v>
      </c>
      <c r="P2131" s="5">
        <f t="shared" si="199"/>
        <v>20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 s="1" t="s">
        <v>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</v>
      </c>
      <c r="P2132" s="5">
        <f t="shared" si="199"/>
        <v>21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 s="1" t="s">
        <v>0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5">
        <f t="shared" si="199"/>
        <v>8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 s="1" t="s">
        <v>0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0.02</v>
      </c>
      <c r="P2134" s="5">
        <f t="shared" si="199"/>
        <v>21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 s="1" t="s">
        <v>0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0.02</v>
      </c>
      <c r="P2135" s="5">
        <f t="shared" si="199"/>
        <v>5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 s="1" t="s">
        <v>0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0.02</v>
      </c>
      <c r="P2136" s="5">
        <f t="shared" si="199"/>
        <v>35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 s="1" t="s">
        <v>0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0.1</v>
      </c>
      <c r="P2137" s="5">
        <f t="shared" si="199"/>
        <v>22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 s="1" t="s">
        <v>0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0</v>
      </c>
      <c r="P2138" s="5">
        <f t="shared" si="199"/>
        <v>12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 s="1" t="s">
        <v>0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0.28000000000000003</v>
      </c>
      <c r="P2139" s="5">
        <f t="shared" si="199"/>
        <v>27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 s="1" t="s">
        <v>0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0.13</v>
      </c>
      <c r="P2140" s="5">
        <f t="shared" si="199"/>
        <v>11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 s="1" t="s">
        <v>0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0.05</v>
      </c>
      <c r="P2141" s="5">
        <f t="shared" si="199"/>
        <v>29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 s="1" t="s">
        <v>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</v>
      </c>
      <c r="P2142" s="5">
        <f t="shared" si="199"/>
        <v>51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 s="1" t="s">
        <v>0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 s="1" t="s">
        <v>0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0.06</v>
      </c>
      <c r="P2144" s="5">
        <f t="shared" si="199"/>
        <v>50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 s="1" t="s">
        <v>0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 s="1" t="s">
        <v>0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0.02</v>
      </c>
      <c r="P2146" s="5">
        <f t="shared" si="199"/>
        <v>25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 s="1" t="s">
        <v>0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</v>
      </c>
      <c r="P2147" s="5">
        <f t="shared" si="199"/>
        <v>51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 s="1" t="s">
        <v>0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 s="1" t="s">
        <v>0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0.01</v>
      </c>
      <c r="P2149" s="5">
        <f t="shared" si="199"/>
        <v>49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 s="1" t="s">
        <v>0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 s="1" t="s">
        <v>0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 s="1" t="s">
        <v>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0.01</v>
      </c>
      <c r="P2152" s="5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 s="1" t="s">
        <v>0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</v>
      </c>
      <c r="P2153" s="5">
        <f t="shared" si="199"/>
        <v>20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 s="1" t="s">
        <v>0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</v>
      </c>
      <c r="P2154" s="5">
        <f t="shared" si="199"/>
        <v>13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 s="1" t="s">
        <v>0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0</v>
      </c>
      <c r="P2155" s="5">
        <f t="shared" si="199"/>
        <v>9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 s="1" t="s">
        <v>0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0.01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 s="1" t="s">
        <v>0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0.02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 s="1" t="s">
        <v>0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0.03</v>
      </c>
      <c r="P2158" s="5">
        <f t="shared" si="199"/>
        <v>18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 s="1" t="s">
        <v>0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0.28000000000000003</v>
      </c>
      <c r="P2159" s="5">
        <f t="shared" si="199"/>
        <v>371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 s="1" t="s">
        <v>0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7.0000000000000007E-2</v>
      </c>
      <c r="P2160" s="5">
        <f t="shared" si="199"/>
        <v>64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 s="1" t="s">
        <v>0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0.01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 s="1" t="s">
        <v>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0.01</v>
      </c>
      <c r="P2162" s="5">
        <f t="shared" si="199"/>
        <v>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 s="1" t="s">
        <v>0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1.1599999999999999</v>
      </c>
      <c r="P2163" s="5">
        <f t="shared" si="199"/>
        <v>36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 s="1" t="s">
        <v>0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1.1200000000000001</v>
      </c>
      <c r="P2164" s="5">
        <f t="shared" si="199"/>
        <v>87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 s="1" t="s">
        <v>0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</v>
      </c>
      <c r="P2165" s="5">
        <f t="shared" si="199"/>
        <v>75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 s="1" t="s">
        <v>0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1.03</v>
      </c>
      <c r="P2166" s="5">
        <f t="shared" si="199"/>
        <v>68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 s="1" t="s">
        <v>0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1.39</v>
      </c>
      <c r="P2167" s="5">
        <f t="shared" si="199"/>
        <v>30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 s="1" t="s">
        <v>0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1.47</v>
      </c>
      <c r="P2168" s="5">
        <f t="shared" si="199"/>
        <v>92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 s="1" t="s">
        <v>0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5">
        <f t="shared" si="199"/>
        <v>23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 s="1" t="s">
        <v>0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1.22</v>
      </c>
      <c r="P2170" s="5">
        <f t="shared" si="199"/>
        <v>64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 s="1" t="s">
        <v>0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5">
        <f t="shared" si="199"/>
        <v>22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 s="1" t="s">
        <v>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1.81</v>
      </c>
      <c r="P2172" s="5">
        <f t="shared" si="199"/>
        <v>33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 s="1" t="s">
        <v>0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</v>
      </c>
      <c r="P2173" s="5">
        <f t="shared" si="199"/>
        <v>90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 s="1" t="s">
        <v>0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5">
        <f t="shared" si="199"/>
        <v>77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 s="1" t="s">
        <v>0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1.27</v>
      </c>
      <c r="P2175" s="5">
        <f t="shared" si="199"/>
        <v>59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 s="1" t="s">
        <v>0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1.03</v>
      </c>
      <c r="P2176" s="5">
        <f t="shared" si="199"/>
        <v>65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 s="1" t="s">
        <v>0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5">
        <f t="shared" si="199"/>
        <v>67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 s="1" t="s">
        <v>0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</v>
      </c>
      <c r="P2178" s="5">
        <f t="shared" si="199"/>
        <v>89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 s="1" t="s">
        <v>0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ROUND(E2179/D2179,2)</f>
        <v>1</v>
      </c>
      <c r="P2179" s="5">
        <f t="shared" ref="P2179:P2242" si="205">ROUND(E2179/L2179,0)</f>
        <v>66</v>
      </c>
      <c r="Q2179" t="str">
        <f t="shared" ref="Q2179:Q2242" si="206">LEFT(N2179, FIND("/",N2179,1)-1)</f>
        <v>music</v>
      </c>
      <c r="R2179" t="str">
        <f t="shared" ref="R2179:R2242" si="207">RIGHT(N2179, LEN(N2179)-FIND("/",N2179))</f>
        <v>rock</v>
      </c>
      <c r="S2179" s="10">
        <f t="shared" ref="S2179:S2242" si="208">(((J2179/60)/60/24)+DATE(1970,1,1))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 s="1" t="s">
        <v>0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1.39</v>
      </c>
      <c r="P2180" s="5">
        <f t="shared" si="205"/>
        <v>40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 s="1" t="s">
        <v>0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</v>
      </c>
      <c r="P2181" s="5">
        <f t="shared" si="205"/>
        <v>77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 s="1" t="s">
        <v>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</v>
      </c>
      <c r="P2182" s="5">
        <f t="shared" si="205"/>
        <v>69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 s="1" t="s">
        <v>0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</v>
      </c>
      <c r="P2183" s="5">
        <f t="shared" si="205"/>
        <v>58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 s="1" t="s">
        <v>0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</v>
      </c>
      <c r="P2184" s="5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 s="1" t="s">
        <v>0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4.8899999999999997</v>
      </c>
      <c r="P2185" s="5">
        <f t="shared" si="205"/>
        <v>32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 s="1" t="s">
        <v>0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2.85</v>
      </c>
      <c r="P2186" s="5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 s="1" t="s">
        <v>0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18.57</v>
      </c>
      <c r="P2187" s="5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 s="1" t="s">
        <v>0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1.1000000000000001</v>
      </c>
      <c r="P2188" s="5">
        <f t="shared" si="205"/>
        <v>56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 s="1" t="s">
        <v>0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10.15</v>
      </c>
      <c r="P2189" s="5">
        <f t="shared" si="205"/>
        <v>57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 s="1" t="s">
        <v>0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</v>
      </c>
      <c r="P2190" s="5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 s="1" t="s">
        <v>0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</v>
      </c>
      <c r="P2191" s="5">
        <f t="shared" si="205"/>
        <v>69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 s="1" t="s">
        <v>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1.85</v>
      </c>
      <c r="P2192" s="5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 s="1" t="s">
        <v>0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1.2</v>
      </c>
      <c r="P2193" s="5">
        <f t="shared" si="205"/>
        <v>36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 s="1" t="s">
        <v>0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</v>
      </c>
      <c r="P2194" s="5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 s="1" t="s">
        <v>0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4.5199999999999996</v>
      </c>
      <c r="P2195" s="5">
        <f t="shared" si="205"/>
        <v>76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 s="1" t="s">
        <v>0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</v>
      </c>
      <c r="P2196" s="5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 s="1" t="s">
        <v>0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</v>
      </c>
      <c r="P2197" s="5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 s="1" t="s">
        <v>0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1.1399999999999999</v>
      </c>
      <c r="P2198" s="5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 s="1" t="s">
        <v>0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</v>
      </c>
      <c r="P2199" s="5">
        <f t="shared" si="205"/>
        <v>66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 s="1" t="s">
        <v>0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1.33</v>
      </c>
      <c r="P2200" s="5">
        <f t="shared" si="205"/>
        <v>82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 s="1" t="s">
        <v>0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1.47</v>
      </c>
      <c r="P2201" s="5">
        <f t="shared" si="205"/>
        <v>53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 s="1" t="s">
        <v>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</v>
      </c>
      <c r="P2202" s="5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 s="1" t="s">
        <v>0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3.83</v>
      </c>
      <c r="P2203" s="5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 s="1" t="s">
        <v>0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</v>
      </c>
      <c r="P2204" s="5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 s="1" t="s">
        <v>0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1.1000000000000001</v>
      </c>
      <c r="P2205" s="5">
        <f t="shared" si="205"/>
        <v>44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 s="1" t="s">
        <v>0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1.33</v>
      </c>
      <c r="P2206" s="5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 s="1" t="s">
        <v>0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5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 s="1" t="s">
        <v>0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1.03</v>
      </c>
      <c r="P2208" s="5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 s="1" t="s">
        <v>0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5">
        <f t="shared" si="205"/>
        <v>286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 s="1" t="s">
        <v>0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1.02</v>
      </c>
      <c r="P2210" s="5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 s="1" t="s">
        <v>0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1.51</v>
      </c>
      <c r="P2211" s="5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 s="1" t="s">
        <v>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1.1100000000000001</v>
      </c>
      <c r="P2212" s="5">
        <f t="shared" si="205"/>
        <v>62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 s="1" t="s">
        <v>0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1.96</v>
      </c>
      <c r="P2213" s="5">
        <f t="shared" si="205"/>
        <v>41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 s="1" t="s">
        <v>0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1.1399999999999999</v>
      </c>
      <c r="P2214" s="5">
        <f t="shared" si="205"/>
        <v>56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 s="1" t="s">
        <v>0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 s="1" t="s">
        <v>0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2.93</v>
      </c>
      <c r="P2216" s="5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 s="1" t="s">
        <v>0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</v>
      </c>
      <c r="P2217" s="5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 s="1" t="s">
        <v>0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1.06</v>
      </c>
      <c r="P2218" s="5">
        <f t="shared" si="205"/>
        <v>23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 s="1" t="s">
        <v>0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</v>
      </c>
      <c r="P2219" s="5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 s="1" t="s">
        <v>0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1.23</v>
      </c>
      <c r="P2220" s="5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 s="1" t="s">
        <v>0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1.02</v>
      </c>
      <c r="P2221" s="5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 s="1" t="s">
        <v>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</v>
      </c>
      <c r="P2222" s="5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 s="1" t="s">
        <v>0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</v>
      </c>
      <c r="P2223" s="5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 s="1" t="s">
        <v>0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1.63</v>
      </c>
      <c r="P2224" s="5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 s="1" t="s">
        <v>0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1.06</v>
      </c>
      <c r="P2225" s="5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 s="1" t="s">
        <v>0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2.4300000000000002</v>
      </c>
      <c r="P2226" s="5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 s="1" t="s">
        <v>0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9.4499999999999993</v>
      </c>
      <c r="P2227" s="5">
        <f t="shared" si="205"/>
        <v>165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 s="1" t="s">
        <v>0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</v>
      </c>
      <c r="P2228" s="5">
        <f t="shared" si="205"/>
        <v>61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 s="1" t="s">
        <v>0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</v>
      </c>
      <c r="P2229" s="5">
        <f t="shared" si="205"/>
        <v>68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 s="1" t="s">
        <v>0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</v>
      </c>
      <c r="P2230" s="5">
        <f t="shared" si="205"/>
        <v>82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 s="1" t="s">
        <v>0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</v>
      </c>
      <c r="P2231" s="5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 s="1" t="s">
        <v>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1.26</v>
      </c>
      <c r="P2232" s="5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 s="1" t="s">
        <v>0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</v>
      </c>
      <c r="P2233" s="5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 s="1" t="s">
        <v>0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4.96</v>
      </c>
      <c r="P2234" s="5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 s="1" t="s">
        <v>0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</v>
      </c>
      <c r="P2235" s="5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 s="1" t="s">
        <v>0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5">
        <f t="shared" si="205"/>
        <v>42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 s="1" t="s">
        <v>0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</v>
      </c>
      <c r="P2237" s="5">
        <f t="shared" si="205"/>
        <v>136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 s="1" t="s">
        <v>0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</v>
      </c>
      <c r="P2238" s="5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 s="1" t="s">
        <v>0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3.53</v>
      </c>
      <c r="P2239" s="5">
        <f t="shared" si="205"/>
        <v>65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 s="1" t="s">
        <v>0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</v>
      </c>
      <c r="P2240" s="5">
        <f t="shared" si="205"/>
        <v>70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 s="1" t="s">
        <v>0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</v>
      </c>
      <c r="P2241" s="5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 s="1" t="s">
        <v>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2.71</v>
      </c>
      <c r="P2242" s="5">
        <f t="shared" si="205"/>
        <v>141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 s="1" t="s">
        <v>0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ROUND(E2243/D2243,2)</f>
        <v>8.06</v>
      </c>
      <c r="P2243" s="5">
        <f t="shared" ref="P2243:P2306" si="211">ROUND(E2243/L2243,0)</f>
        <v>49</v>
      </c>
      <c r="Q2243" t="str">
        <f t="shared" ref="Q2243:Q2306" si="212">LEFT(N2243, FIND("/",N2243,1)-1)</f>
        <v>games</v>
      </c>
      <c r="R2243" t="str">
        <f t="shared" ref="R2243:R2306" si="213">RIGHT(N2243, LEN(N2243)-FIND("/",N2243))</f>
        <v>tabletop games</v>
      </c>
      <c r="S2243" s="10">
        <f t="shared" ref="S2243:S2306" si="214">(((J2243/60)/60/24)+DATE(1970,1,1))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 s="1" t="s">
        <v>0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</v>
      </c>
      <c r="P2244" s="5">
        <f t="shared" si="211"/>
        <v>54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 s="1" t="s">
        <v>0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5">
        <f t="shared" si="211"/>
        <v>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 s="1" t="s">
        <v>0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</v>
      </c>
      <c r="P2246" s="5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 s="1" t="s">
        <v>0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</v>
      </c>
      <c r="P2247" s="5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 s="1" t="s">
        <v>0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</v>
      </c>
      <c r="P2248" s="5">
        <f t="shared" si="211"/>
        <v>44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 s="1" t="s">
        <v>0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</v>
      </c>
      <c r="P2249" s="5">
        <f t="shared" si="211"/>
        <v>51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 s="1" t="s">
        <v>0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</v>
      </c>
      <c r="P2250" s="5">
        <f t="shared" si="211"/>
        <v>59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 s="1" t="s">
        <v>0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1.69</v>
      </c>
      <c r="P2251" s="5">
        <f t="shared" si="211"/>
        <v>33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 s="1" t="s">
        <v>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</v>
      </c>
      <c r="P2252" s="5">
        <f t="shared" si="211"/>
        <v>427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 s="1" t="s">
        <v>0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</v>
      </c>
      <c r="P2253" s="5">
        <f t="shared" si="211"/>
        <v>24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 s="1" t="s">
        <v>0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</v>
      </c>
      <c r="P2254" s="5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 s="1" t="s">
        <v>0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1.1299999999999999</v>
      </c>
      <c r="P2255" s="5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 s="1" t="s">
        <v>0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4.5999999999999996</v>
      </c>
      <c r="P2256" s="5">
        <f t="shared" si="211"/>
        <v>12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 s="1" t="s">
        <v>0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2.87</v>
      </c>
      <c r="P2257" s="5">
        <f t="shared" si="211"/>
        <v>42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 s="1" t="s">
        <v>0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2.23</v>
      </c>
      <c r="P2258" s="5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 s="1" t="s">
        <v>0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</v>
      </c>
      <c r="P2259" s="5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 s="1" t="s">
        <v>0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1.47</v>
      </c>
      <c r="P2260" s="5">
        <f t="shared" si="211"/>
        <v>16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 s="1" t="s">
        <v>0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18.670000000000002</v>
      </c>
      <c r="P2261" s="5">
        <f t="shared" si="211"/>
        <v>91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 s="1" t="s">
        <v>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3.27</v>
      </c>
      <c r="P2262" s="5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 s="1" t="s">
        <v>0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7.8</v>
      </c>
      <c r="P2263" s="5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 s="1" t="s">
        <v>0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</v>
      </c>
      <c r="P2264" s="5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 s="1" t="s">
        <v>0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1.1599999999999999</v>
      </c>
      <c r="P2265" s="5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 s="1" t="s">
        <v>0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</v>
      </c>
      <c r="P2266" s="5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 s="1" t="s">
        <v>0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2.99</v>
      </c>
      <c r="P2267" s="5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 s="1" t="s">
        <v>0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</v>
      </c>
      <c r="P2268" s="5">
        <f t="shared" si="211"/>
        <v>25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 s="1" t="s">
        <v>0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3.81</v>
      </c>
      <c r="P2269" s="5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 s="1" t="s">
        <v>0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1.03</v>
      </c>
      <c r="P2270" s="5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 s="1" t="s">
        <v>0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18.02</v>
      </c>
      <c r="P2271" s="5">
        <f t="shared" si="211"/>
        <v>50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 s="1" t="s">
        <v>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</v>
      </c>
      <c r="P2272" s="5">
        <f t="shared" si="211"/>
        <v>108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 s="1" t="s">
        <v>0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</v>
      </c>
      <c r="P2273" s="5">
        <f t="shared" si="211"/>
        <v>43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 s="1" t="s">
        <v>0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13.57</v>
      </c>
      <c r="P2274" s="5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 s="1" t="s">
        <v>0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2.2000000000000002</v>
      </c>
      <c r="P2275" s="5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 s="1" t="s">
        <v>0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1.2</v>
      </c>
      <c r="P2276" s="5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 s="1" t="s">
        <v>0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4.08</v>
      </c>
      <c r="P2277" s="5">
        <f t="shared" si="211"/>
        <v>34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 s="1" t="s">
        <v>0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1.06</v>
      </c>
      <c r="P2278" s="5">
        <f t="shared" si="211"/>
        <v>65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 s="1" t="s">
        <v>0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</v>
      </c>
      <c r="P2279" s="5">
        <f t="shared" si="211"/>
        <v>58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 s="1" t="s">
        <v>0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2.71</v>
      </c>
      <c r="P2280" s="5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 s="1" t="s">
        <v>0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1.54</v>
      </c>
      <c r="P2281" s="5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 s="1" t="s">
        <v>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4.04</v>
      </c>
      <c r="P2282" s="5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 s="1" t="s">
        <v>0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5">
        <f t="shared" si="211"/>
        <v>50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 s="1" t="s">
        <v>0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</v>
      </c>
      <c r="P2284" s="5">
        <f t="shared" si="211"/>
        <v>116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 s="1" t="s">
        <v>0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1.01</v>
      </c>
      <c r="P2285" s="5">
        <f t="shared" si="211"/>
        <v>63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 s="1" t="s">
        <v>0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</v>
      </c>
      <c r="P2286" s="5">
        <f t="shared" si="211"/>
        <v>108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 s="1" t="s">
        <v>0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</v>
      </c>
      <c r="P2287" s="5">
        <f t="shared" si="211"/>
        <v>46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 s="1" t="s">
        <v>0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</v>
      </c>
      <c r="P2288" s="5">
        <f t="shared" si="211"/>
        <v>107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 s="1" t="s">
        <v>0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1.2</v>
      </c>
      <c r="P2289" s="5">
        <f t="shared" si="211"/>
        <v>51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 s="1" t="s">
        <v>0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</v>
      </c>
      <c r="P2290" s="5">
        <f t="shared" si="211"/>
        <v>40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 s="1" t="s">
        <v>0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</v>
      </c>
      <c r="P2291" s="5">
        <f t="shared" si="211"/>
        <v>64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 s="1" t="s">
        <v>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</v>
      </c>
      <c r="P2292" s="5">
        <f t="shared" si="211"/>
        <v>54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 s="1" t="s">
        <v>0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1.73</v>
      </c>
      <c r="P2293" s="5">
        <f t="shared" si="211"/>
        <v>100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 s="1" t="s">
        <v>0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</v>
      </c>
      <c r="P2294" s="5">
        <f t="shared" si="211"/>
        <v>47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 s="1" t="s">
        <v>0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</v>
      </c>
      <c r="P2295" s="5">
        <f t="shared" si="211"/>
        <v>34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 s="1" t="s">
        <v>0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</v>
      </c>
      <c r="P2296" s="5">
        <f t="shared" si="211"/>
        <v>65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 s="1" t="s">
        <v>0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</v>
      </c>
      <c r="P2297" s="5">
        <f t="shared" si="211"/>
        <v>44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 s="1" t="s">
        <v>0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</v>
      </c>
      <c r="P2298" s="5">
        <f t="shared" si="211"/>
        <v>72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 s="1" t="s">
        <v>0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1.01</v>
      </c>
      <c r="P2299" s="5">
        <f t="shared" si="211"/>
        <v>53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 s="1" t="s">
        <v>0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</v>
      </c>
      <c r="P2300" s="5">
        <f t="shared" si="211"/>
        <v>109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 s="1" t="s">
        <v>0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</v>
      </c>
      <c r="P2301" s="5">
        <f t="shared" si="211"/>
        <v>75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 s="1" t="s">
        <v>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</v>
      </c>
      <c r="P2302" s="5">
        <f t="shared" si="211"/>
        <v>116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 s="1" t="s">
        <v>0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1.34</v>
      </c>
      <c r="P2303" s="5">
        <f t="shared" si="211"/>
        <v>32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 s="1" t="s">
        <v>0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1.71</v>
      </c>
      <c r="P2304" s="5">
        <f t="shared" si="211"/>
        <v>46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 s="1" t="s">
        <v>0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1.0900000000000001</v>
      </c>
      <c r="P2305" s="5">
        <f t="shared" si="211"/>
        <v>68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 s="1" t="s">
        <v>0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1.01</v>
      </c>
      <c r="P2306" s="5">
        <f t="shared" si="211"/>
        <v>53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 s="1" t="s">
        <v>0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ROUND(E2307/D2307,2)</f>
        <v>1.01</v>
      </c>
      <c r="P2307" s="5">
        <f t="shared" ref="P2307:P2370" si="217">ROUND(E2307/L2307,0)</f>
        <v>109</v>
      </c>
      <c r="Q2307" t="str">
        <f t="shared" ref="Q2307:Q2370" si="218">LEFT(N2307, FIND("/",N2307,1)-1)</f>
        <v>music</v>
      </c>
      <c r="R2307" t="str">
        <f t="shared" ref="R2307:R2370" si="219">RIGHT(N2307, LEN(N2307)-FIND("/",N2307))</f>
        <v>indie rock</v>
      </c>
      <c r="S2307" s="10">
        <f t="shared" ref="S2307:S2370" si="220">(((J2307/60)/60/24)+DATE(1970,1,1))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 s="1" t="s">
        <v>0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1.07</v>
      </c>
      <c r="P2308" s="5">
        <f t="shared" si="217"/>
        <v>51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 s="1" t="s">
        <v>0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1.07</v>
      </c>
      <c r="P2309" s="5">
        <f t="shared" si="217"/>
        <v>28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 s="1" t="s">
        <v>0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</v>
      </c>
      <c r="P2310" s="5">
        <f t="shared" si="217"/>
        <v>82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 s="1" t="s">
        <v>0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1.07</v>
      </c>
      <c r="P2311" s="5">
        <f t="shared" si="217"/>
        <v>60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 s="1" t="s">
        <v>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4.29</v>
      </c>
      <c r="P2312" s="5">
        <f t="shared" si="217"/>
        <v>65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 s="1" t="s">
        <v>0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</v>
      </c>
      <c r="P2313" s="5">
        <f t="shared" si="217"/>
        <v>90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 s="1" t="s">
        <v>0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1.08</v>
      </c>
      <c r="P2314" s="5">
        <f t="shared" si="217"/>
        <v>41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 s="1" t="s">
        <v>0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1.76</v>
      </c>
      <c r="P2315" s="5">
        <f t="shared" si="217"/>
        <v>56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 s="1" t="s">
        <v>0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1.57</v>
      </c>
      <c r="P2316" s="5">
        <f t="shared" si="217"/>
        <v>38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 s="1" t="s">
        <v>0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1.03</v>
      </c>
      <c r="P2317" s="5">
        <f t="shared" si="217"/>
        <v>40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 s="1" t="s">
        <v>0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</v>
      </c>
      <c r="P2318" s="5">
        <f t="shared" si="217"/>
        <v>78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 s="1" t="s">
        <v>0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5">
        <f t="shared" si="217"/>
        <v>19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 s="1" t="s">
        <v>0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</v>
      </c>
      <c r="P2320" s="5">
        <f t="shared" si="217"/>
        <v>37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 s="1" t="s">
        <v>0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1.08</v>
      </c>
      <c r="P2321" s="5">
        <f t="shared" si="217"/>
        <v>42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 s="1" t="s">
        <v>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1.0900000000000001</v>
      </c>
      <c r="P2322" s="5">
        <f t="shared" si="217"/>
        <v>61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 s="1" t="s">
        <v>0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</v>
      </c>
      <c r="P2323" s="5">
        <f t="shared" si="217"/>
        <v>65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 s="1" t="s">
        <v>0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0.03</v>
      </c>
      <c r="P2324" s="5">
        <f t="shared" si="217"/>
        <v>21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 s="1" t="s">
        <v>0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 s="1" t="s">
        <v>0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0.21</v>
      </c>
      <c r="P2326" s="5">
        <f t="shared" si="217"/>
        <v>25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 s="1" t="s">
        <v>0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5">
        <f t="shared" si="217"/>
        <v>11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 s="1" t="s">
        <v>0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0.01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 s="1" t="s">
        <v>0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</v>
      </c>
      <c r="P2329" s="5">
        <f t="shared" si="217"/>
        <v>55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 s="1" t="s">
        <v>0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</v>
      </c>
      <c r="P2330" s="5">
        <f t="shared" si="217"/>
        <v>47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 s="1" t="s">
        <v>0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1.06</v>
      </c>
      <c r="P2331" s="5">
        <f t="shared" si="217"/>
        <v>212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 s="1" t="s">
        <v>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</v>
      </c>
      <c r="P2332" s="5">
        <f t="shared" si="217"/>
        <v>220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 s="1" t="s">
        <v>0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</v>
      </c>
      <c r="P2333" s="5">
        <f t="shared" si="217"/>
        <v>41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 s="1" t="s">
        <v>0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</v>
      </c>
      <c r="P2334" s="5">
        <f t="shared" si="217"/>
        <v>76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 s="1" t="s">
        <v>0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</v>
      </c>
      <c r="P2335" s="5">
        <f t="shared" si="217"/>
        <v>14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 s="1" t="s">
        <v>0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1.02</v>
      </c>
      <c r="P2336" s="5">
        <f t="shared" si="217"/>
        <v>61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 s="1" t="s">
        <v>0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</v>
      </c>
      <c r="P2337" s="5">
        <f t="shared" si="217"/>
        <v>116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 s="1" t="s">
        <v>0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5.21</v>
      </c>
      <c r="P2338" s="5">
        <f t="shared" si="217"/>
        <v>48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 s="1" t="s">
        <v>0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1.1100000000000001</v>
      </c>
      <c r="P2339" s="5">
        <f t="shared" si="217"/>
        <v>74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 s="1" t="s">
        <v>0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</v>
      </c>
      <c r="P2340" s="5">
        <f t="shared" si="217"/>
        <v>123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 s="1" t="s">
        <v>0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</v>
      </c>
      <c r="P2341" s="5">
        <f t="shared" si="217"/>
        <v>67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 s="1" t="s">
        <v>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1.06</v>
      </c>
      <c r="P2342" s="5">
        <f t="shared" si="217"/>
        <v>105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 s="1" t="s">
        <v>0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 s="1" t="s">
        <v>0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 s="1" t="s">
        <v>0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 s="1" t="s">
        <v>0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 s="1" t="s">
        <v>0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 s="1" t="s">
        <v>0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0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 s="1" t="s">
        <v>0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0.02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 s="1" t="s">
        <v>0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 s="1" t="s">
        <v>0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 s="1" t="s">
        <v>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 s="1" t="s">
        <v>0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0.01</v>
      </c>
      <c r="P2353" s="5">
        <f t="shared" si="217"/>
        <v>15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 s="1" t="s">
        <v>0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 s="1" t="s">
        <v>0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 s="1" t="s">
        <v>0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0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 s="1" t="s">
        <v>0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0.01</v>
      </c>
      <c r="P2357" s="5">
        <f t="shared" si="217"/>
        <v>28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 s="1" t="s">
        <v>0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 s="1" t="s">
        <v>0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 s="1" t="s">
        <v>0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 s="1" t="s">
        <v>0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0.15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 s="1" t="s">
        <v>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 s="1" t="s">
        <v>0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 s="1" t="s">
        <v>0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0.28999999999999998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 s="1" t="s">
        <v>0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 s="1" t="s">
        <v>0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 s="1" t="s">
        <v>0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 s="1" t="s">
        <v>0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0.11</v>
      </c>
      <c r="P2368" s="5">
        <f t="shared" si="217"/>
        <v>97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 s="1" t="s">
        <v>0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0.01</v>
      </c>
      <c r="P2369" s="5">
        <f t="shared" si="217"/>
        <v>48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 s="1" t="s">
        <v>0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 s="1" t="s">
        <v>0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ROUND(E2371/D2371,2)</f>
        <v>0</v>
      </c>
      <c r="P2371" s="5" t="e">
        <f t="shared" ref="P2371:P2434" si="223">ROUND(E2371/L2371,0)</f>
        <v>#DIV/0!</v>
      </c>
      <c r="Q2371" t="str">
        <f t="shared" ref="Q2371:Q2434" si="224">LEFT(N2371, FIND("/",N2371,1)-1)</f>
        <v>technology</v>
      </c>
      <c r="R2371" t="str">
        <f t="shared" ref="R2371:R2434" si="225">RIGHT(N2371, LEN(N2371)-FIND("/",N2371))</f>
        <v>web</v>
      </c>
      <c r="S2371" s="10">
        <f t="shared" ref="S2371:S2434" si="226">(((J2371/60)/60/24)+DATE(1970,1,1))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 s="1" t="s">
        <v>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</v>
      </c>
      <c r="P2372" s="5">
        <f t="shared" si="223"/>
        <v>21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 s="1" t="s">
        <v>0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 s="1" t="s">
        <v>0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0.03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 s="1" t="s">
        <v>0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0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 s="1" t="s">
        <v>0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0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 s="1" t="s">
        <v>0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 s="1" t="s">
        <v>0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0.11</v>
      </c>
      <c r="P2378" s="5">
        <f t="shared" si="223"/>
        <v>82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 s="1" t="s">
        <v>0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 s="1" t="s">
        <v>0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 s="1" t="s">
        <v>0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 s="1" t="s">
        <v>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</v>
      </c>
      <c r="P2382" s="5">
        <f t="shared" si="223"/>
        <v>18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 s="1" t="s">
        <v>0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0.02</v>
      </c>
      <c r="P2383" s="5">
        <f t="shared" si="223"/>
        <v>224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 s="1" t="s">
        <v>0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0.03</v>
      </c>
      <c r="P2384" s="5">
        <f t="shared" si="223"/>
        <v>38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 s="1" t="s">
        <v>0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0.04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 s="1" t="s">
        <v>0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0.01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 s="1" t="s">
        <v>0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0.01</v>
      </c>
      <c r="P2387" s="5">
        <f t="shared" si="223"/>
        <v>113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 s="1" t="s">
        <v>0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 s="1" t="s">
        <v>0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0.01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 s="1" t="s">
        <v>0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0.01</v>
      </c>
      <c r="P2390" s="5">
        <f t="shared" si="223"/>
        <v>58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 s="1" t="s">
        <v>0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 s="1" t="s">
        <v>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 s="1" t="s">
        <v>0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 s="1" t="s">
        <v>0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 s="1" t="s">
        <v>0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 s="1" t="s">
        <v>0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</v>
      </c>
      <c r="P2396" s="5">
        <f t="shared" si="223"/>
        <v>2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 s="1" t="s">
        <v>0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 s="1" t="s">
        <v>0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 s="1" t="s">
        <v>0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 s="1" t="s">
        <v>0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 s="1" t="s">
        <v>0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 s="1" t="s">
        <v>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 s="1" t="s">
        <v>0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0.01</v>
      </c>
      <c r="P2403" s="5">
        <f t="shared" si="223"/>
        <v>22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 s="1" t="s">
        <v>0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 s="1" t="s">
        <v>0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0.17</v>
      </c>
      <c r="P2405" s="5">
        <f t="shared" si="223"/>
        <v>17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 s="1" t="s">
        <v>0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 s="1" t="s">
        <v>0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0.23</v>
      </c>
      <c r="P2407" s="5">
        <f t="shared" si="223"/>
        <v>56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 s="1" t="s">
        <v>0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</v>
      </c>
      <c r="P2408" s="5">
        <f t="shared" si="223"/>
        <v>84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 s="1" t="s">
        <v>0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</v>
      </c>
      <c r="P2409" s="5">
        <f t="shared" si="223"/>
        <v>168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 s="1" t="s">
        <v>0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 s="1" t="s">
        <v>0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0.02</v>
      </c>
      <c r="P2411" s="5">
        <f t="shared" si="223"/>
        <v>77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 s="1" t="s">
        <v>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 s="1" t="s">
        <v>0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0.01</v>
      </c>
      <c r="P2413" s="5">
        <f t="shared" si="223"/>
        <v>50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 s="1" t="s">
        <v>0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 s="1" t="s">
        <v>0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0.01</v>
      </c>
      <c r="P2415" s="5">
        <f t="shared" si="223"/>
        <v>8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 s="1" t="s">
        <v>0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0.03</v>
      </c>
      <c r="P2416" s="5">
        <f t="shared" si="223"/>
        <v>35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 s="1" t="s">
        <v>0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0.01</v>
      </c>
      <c r="P2417" s="5">
        <f t="shared" si="223"/>
        <v>56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 s="1" t="s">
        <v>0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0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 s="1" t="s">
        <v>0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 s="1" t="s">
        <v>0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 s="1" t="s">
        <v>0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 s="1" t="s">
        <v>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0.15</v>
      </c>
      <c r="P2422" s="5">
        <f t="shared" si="223"/>
        <v>69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 s="1" t="s">
        <v>0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0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 s="1" t="s">
        <v>0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 s="1" t="s">
        <v>0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0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 s="1" t="s">
        <v>0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0.01</v>
      </c>
      <c r="P2426" s="5">
        <f t="shared" si="223"/>
        <v>34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 s="1" t="s">
        <v>0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0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 s="1" t="s">
        <v>0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 s="1" t="s">
        <v>0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0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 s="1" t="s">
        <v>0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0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 s="1" t="s">
        <v>0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0.01</v>
      </c>
      <c r="P2431" s="5">
        <f t="shared" si="223"/>
        <v>501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 s="1" t="s">
        <v>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0.01</v>
      </c>
      <c r="P2432" s="5">
        <f t="shared" si="223"/>
        <v>11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 s="1" t="s">
        <v>0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0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 s="1" t="s">
        <v>0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0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 s="1" t="s">
        <v>0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ROUND(E2435/D2435,2)</f>
        <v>0</v>
      </c>
      <c r="P2435" s="5" t="e">
        <f t="shared" ref="P2435:P2498" si="229">ROUND(E2435/L2435,0)</f>
        <v>#DIV/0!</v>
      </c>
      <c r="Q2435" t="str">
        <f t="shared" ref="Q2435:Q2498" si="230">LEFT(N2435, FIND("/",N2435,1)-1)</f>
        <v>food</v>
      </c>
      <c r="R2435" t="str">
        <f t="shared" ref="R2435:R2498" si="231">RIGHT(N2435, LEN(N2435)-FIND("/",N2435))</f>
        <v>food trucks</v>
      </c>
      <c r="S2435" s="10">
        <f t="shared" ref="S2435:S2498" si="232">(((J2435/60)/60/24)+DATE(1970,1,1))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 s="1" t="s">
        <v>0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 s="1" t="s">
        <v>0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 s="1" t="s">
        <v>0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0</v>
      </c>
      <c r="P2438" s="5">
        <f t="shared" si="229"/>
        <v>23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 s="1" t="s">
        <v>0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 s="1" t="s">
        <v>0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 s="1" t="s">
        <v>0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 s="1" t="s">
        <v>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 s="1" t="s">
        <v>0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1.08</v>
      </c>
      <c r="P2443" s="5">
        <f t="shared" si="229"/>
        <v>74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 s="1" t="s">
        <v>0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1.26</v>
      </c>
      <c r="P2444" s="5">
        <f t="shared" si="229"/>
        <v>81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 s="1" t="s">
        <v>0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2.0299999999999998</v>
      </c>
      <c r="P2445" s="5">
        <f t="shared" si="229"/>
        <v>130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 s="1" t="s">
        <v>0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1.0900000000000001</v>
      </c>
      <c r="P2446" s="5">
        <f t="shared" si="229"/>
        <v>53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 s="1" t="s">
        <v>0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1.73</v>
      </c>
      <c r="P2447" s="5">
        <f t="shared" si="229"/>
        <v>75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 s="1" t="s">
        <v>0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1.68</v>
      </c>
      <c r="P2448" s="5">
        <f t="shared" si="229"/>
        <v>76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 s="1" t="s">
        <v>0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4.2699999999999996</v>
      </c>
      <c r="P2449" s="5">
        <f t="shared" si="229"/>
        <v>32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 s="1" t="s">
        <v>0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1.08</v>
      </c>
      <c r="P2450" s="5">
        <f t="shared" si="229"/>
        <v>48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 s="1" t="s">
        <v>0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 s="1" t="s">
        <v>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1.02</v>
      </c>
      <c r="P2452" s="5">
        <f t="shared" si="229"/>
        <v>149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 s="1" t="s">
        <v>0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1.1499999999999999</v>
      </c>
      <c r="P2453" s="5">
        <f t="shared" si="229"/>
        <v>62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 s="1" t="s">
        <v>0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1.34</v>
      </c>
      <c r="P2454" s="5">
        <f t="shared" si="229"/>
        <v>53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 s="1" t="s">
        <v>0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1.55</v>
      </c>
      <c r="P2455" s="5">
        <f t="shared" si="229"/>
        <v>69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 s="1" t="s">
        <v>0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1.01</v>
      </c>
      <c r="P2456" s="5">
        <f t="shared" si="229"/>
        <v>272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 s="1" t="s">
        <v>0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5">
        <f t="shared" si="229"/>
        <v>34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 s="1" t="s">
        <v>0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1.81</v>
      </c>
      <c r="P2458" s="5">
        <f t="shared" si="229"/>
        <v>40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 s="1" t="s">
        <v>0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</v>
      </c>
      <c r="P2459" s="5">
        <f t="shared" si="229"/>
        <v>190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 s="1" t="s">
        <v>0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1.1000000000000001</v>
      </c>
      <c r="P2460" s="5">
        <f t="shared" si="229"/>
        <v>69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 s="1" t="s">
        <v>0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</v>
      </c>
      <c r="P2461" s="5">
        <f t="shared" si="229"/>
        <v>109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 s="1" t="s">
        <v>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1.01</v>
      </c>
      <c r="P2462" s="5">
        <f t="shared" si="229"/>
        <v>126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 s="1" t="s">
        <v>0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1.04</v>
      </c>
      <c r="P2463" s="5">
        <f t="shared" si="229"/>
        <v>91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 s="1" t="s">
        <v>0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1.1100000000000001</v>
      </c>
      <c r="P2464" s="5">
        <f t="shared" si="229"/>
        <v>29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 s="1" t="s">
        <v>0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1.1599999999999999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 s="1" t="s">
        <v>0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1.1100000000000001</v>
      </c>
      <c r="P2466" s="5">
        <f t="shared" si="229"/>
        <v>52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 s="1" t="s">
        <v>0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</v>
      </c>
      <c r="P2467" s="5">
        <f t="shared" si="229"/>
        <v>26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 s="1" t="s">
        <v>0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5">
        <f t="shared" si="229"/>
        <v>48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 s="1" t="s">
        <v>0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1.19</v>
      </c>
      <c r="P2469" s="5">
        <f t="shared" si="229"/>
        <v>28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 s="1" t="s">
        <v>0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</v>
      </c>
      <c r="P2470" s="5">
        <f t="shared" si="229"/>
        <v>37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 s="1" t="s">
        <v>0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1.1399999999999999</v>
      </c>
      <c r="P2471" s="5">
        <f t="shared" si="229"/>
        <v>29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 s="1" t="s">
        <v>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</v>
      </c>
      <c r="P2472" s="5">
        <f t="shared" si="229"/>
        <v>29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 s="1" t="s">
        <v>0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5">
        <f t="shared" si="229"/>
        <v>38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 s="1" t="s">
        <v>0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1.36</v>
      </c>
      <c r="P2474" s="5">
        <f t="shared" si="229"/>
        <v>98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 s="1" t="s">
        <v>0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5">
        <f t="shared" si="229"/>
        <v>43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 s="1" t="s">
        <v>0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</v>
      </c>
      <c r="P2476" s="5">
        <f t="shared" si="229"/>
        <v>132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 s="1" t="s">
        <v>0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1.05</v>
      </c>
      <c r="P2477" s="5">
        <f t="shared" si="229"/>
        <v>32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 s="1" t="s">
        <v>0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</v>
      </c>
      <c r="P2478" s="5">
        <f t="shared" si="229"/>
        <v>61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 s="1" t="s">
        <v>0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</v>
      </c>
      <c r="P2479" s="5">
        <f t="shared" si="229"/>
        <v>31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 s="1" t="s">
        <v>0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1.28</v>
      </c>
      <c r="P2480" s="5">
        <f t="shared" si="229"/>
        <v>129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 s="1" t="s">
        <v>0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</v>
      </c>
      <c r="P2481" s="5">
        <f t="shared" si="229"/>
        <v>25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 s="1" t="s">
        <v>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 s="1" t="s">
        <v>0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1.1299999999999999</v>
      </c>
      <c r="P2483" s="5">
        <f t="shared" si="229"/>
        <v>48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 s="1" t="s">
        <v>0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</v>
      </c>
      <c r="P2484" s="5">
        <f t="shared" si="229"/>
        <v>40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 s="1" t="s">
        <v>0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1.1399999999999999</v>
      </c>
      <c r="P2485" s="5">
        <f t="shared" si="229"/>
        <v>66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 s="1" t="s">
        <v>0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</v>
      </c>
      <c r="P2486" s="5">
        <f t="shared" si="229"/>
        <v>46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 s="1" t="s">
        <v>0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</v>
      </c>
      <c r="P2487" s="5">
        <f t="shared" si="229"/>
        <v>50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 s="1" t="s">
        <v>0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2.66</v>
      </c>
      <c r="P2488" s="5">
        <f t="shared" si="229"/>
        <v>27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 s="1" t="s">
        <v>0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</v>
      </c>
      <c r="P2489" s="5">
        <f t="shared" si="229"/>
        <v>39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 s="1" t="s">
        <v>0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1.07</v>
      </c>
      <c r="P2490" s="5">
        <f t="shared" si="229"/>
        <v>49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 s="1" t="s">
        <v>0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1.34</v>
      </c>
      <c r="P2491" s="5">
        <f t="shared" si="229"/>
        <v>62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 s="1" t="s">
        <v>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</v>
      </c>
      <c r="P2492" s="5">
        <f t="shared" si="229"/>
        <v>38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 s="1" t="s">
        <v>0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</v>
      </c>
      <c r="P2493" s="5">
        <f t="shared" si="229"/>
        <v>52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 s="1" t="s">
        <v>0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5">
        <f t="shared" si="229"/>
        <v>28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 s="1" t="s">
        <v>0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1.29</v>
      </c>
      <c r="P2495" s="5">
        <f t="shared" si="229"/>
        <v>99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 s="1" t="s">
        <v>0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</v>
      </c>
      <c r="P2496" s="5">
        <f t="shared" si="229"/>
        <v>39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 s="1" t="s">
        <v>0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1.28</v>
      </c>
      <c r="P2497" s="5">
        <f t="shared" si="229"/>
        <v>46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 s="1" t="s">
        <v>0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 s="1" t="s">
        <v>0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ROUND(E2499/D2499,2)</f>
        <v>1.1299999999999999</v>
      </c>
      <c r="P2499" s="5">
        <f t="shared" ref="P2499:P2562" si="235">ROUND(E2499/L2499,0)</f>
        <v>81</v>
      </c>
      <c r="Q2499" t="str">
        <f t="shared" ref="Q2499:Q2562" si="236">LEFT(N2499, FIND("/",N2499,1)-1)</f>
        <v>music</v>
      </c>
      <c r="R2499" t="str">
        <f t="shared" ref="R2499:R2562" si="237">RIGHT(N2499, LEN(N2499)-FIND("/",N2499))</f>
        <v>indie rock</v>
      </c>
      <c r="S2499" s="10">
        <f t="shared" ref="S2499:S2562" si="238">(((J2499/60)/60/24)+DATE(1970,1,1))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 s="1" t="s">
        <v>0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1.06</v>
      </c>
      <c r="P2500" s="5">
        <f t="shared" si="235"/>
        <v>53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 s="1" t="s">
        <v>0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2.0299999999999998</v>
      </c>
      <c r="P2501" s="5">
        <f t="shared" si="235"/>
        <v>48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 s="1" t="s">
        <v>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1.1299999999999999</v>
      </c>
      <c r="P2502" s="5">
        <f t="shared" si="235"/>
        <v>23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 s="1" t="s">
        <v>0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0.03</v>
      </c>
      <c r="P2503" s="5">
        <f t="shared" si="235"/>
        <v>40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 s="1" t="s">
        <v>0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0</v>
      </c>
      <c r="P2504" s="5">
        <f t="shared" si="235"/>
        <v>17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 s="1" t="s">
        <v>0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 s="1" t="s">
        <v>0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 s="1" t="s">
        <v>0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 s="1" t="s">
        <v>0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0.01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 s="1" t="s">
        <v>0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 s="1" t="s">
        <v>0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 s="1" t="s">
        <v>0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0.01</v>
      </c>
      <c r="P2511" s="5">
        <f t="shared" si="235"/>
        <v>36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 s="1" t="s">
        <v>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</v>
      </c>
      <c r="P2512" s="5">
        <f t="shared" si="235"/>
        <v>38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 s="1" t="s">
        <v>0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 s="1" t="s">
        <v>0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 s="1" t="s">
        <v>0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 s="1" t="s">
        <v>0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0.02</v>
      </c>
      <c r="P2516" s="5">
        <f t="shared" si="235"/>
        <v>53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 s="1" t="s">
        <v>0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0.19</v>
      </c>
      <c r="P2517" s="5">
        <f t="shared" si="235"/>
        <v>78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 s="1" t="s">
        <v>0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 s="1" t="s">
        <v>0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0.1</v>
      </c>
      <c r="P2519" s="5">
        <f t="shared" si="235"/>
        <v>54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 s="1" t="s">
        <v>0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 s="1" t="s">
        <v>0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0</v>
      </c>
      <c r="P2521" s="5">
        <f t="shared" si="235"/>
        <v>16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 s="1" t="s">
        <v>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 s="1" t="s">
        <v>0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1.0900000000000001</v>
      </c>
      <c r="P2523" s="5">
        <f t="shared" si="235"/>
        <v>104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 s="1" t="s">
        <v>0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5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 s="1" t="s">
        <v>0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</v>
      </c>
      <c r="P2525" s="5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 s="1" t="s">
        <v>0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1.02</v>
      </c>
      <c r="P2526" s="5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 s="1" t="s">
        <v>0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</v>
      </c>
      <c r="P2527" s="5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 s="1" t="s">
        <v>0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1.1299999999999999</v>
      </c>
      <c r="P2528" s="5">
        <f t="shared" si="235"/>
        <v>137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 s="1" t="s">
        <v>0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</v>
      </c>
      <c r="P2529" s="5">
        <f t="shared" si="235"/>
        <v>58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 s="1" t="s">
        <v>0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</v>
      </c>
      <c r="P2530" s="5">
        <f t="shared" si="235"/>
        <v>53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 s="1" t="s">
        <v>0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</v>
      </c>
      <c r="P2531" s="5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 s="1" t="s">
        <v>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5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 s="1" t="s">
        <v>0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</v>
      </c>
      <c r="P2533" s="5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 s="1" t="s">
        <v>0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</v>
      </c>
      <c r="P2534" s="5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 s="1" t="s">
        <v>0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1.1100000000000001</v>
      </c>
      <c r="P2535" s="5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 s="1" t="s">
        <v>0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 s="1" t="s">
        <v>0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1.04</v>
      </c>
      <c r="P2537" s="5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 s="1" t="s">
        <v>0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5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 s="1" t="s">
        <v>0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 s="1" t="s">
        <v>0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1.1299999999999999</v>
      </c>
      <c r="P2540" s="5">
        <f t="shared" si="235"/>
        <v>110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 s="1" t="s">
        <v>0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</v>
      </c>
      <c r="P2541" s="5">
        <f t="shared" si="235"/>
        <v>170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 s="1" t="s">
        <v>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</v>
      </c>
      <c r="P2542" s="5">
        <f t="shared" si="235"/>
        <v>96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 s="1" t="s">
        <v>0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</v>
      </c>
      <c r="P2543" s="5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 s="1" t="s">
        <v>0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1.04</v>
      </c>
      <c r="P2544" s="5">
        <f t="shared" si="235"/>
        <v>56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 s="1" t="s">
        <v>0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</v>
      </c>
      <c r="P2545" s="5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 s="1" t="s">
        <v>0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1.01</v>
      </c>
      <c r="P2546" s="5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 s="1" t="s">
        <v>0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</v>
      </c>
      <c r="P2547" s="5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 s="1" t="s">
        <v>0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1.1200000000000001</v>
      </c>
      <c r="P2548" s="5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 s="1" t="s">
        <v>0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1.2</v>
      </c>
      <c r="P2549" s="5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 s="1" t="s">
        <v>0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1.02</v>
      </c>
      <c r="P2550" s="5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 s="1" t="s">
        <v>0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1.03</v>
      </c>
      <c r="P2551" s="5">
        <f t="shared" si="235"/>
        <v>44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 s="1" t="s">
        <v>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1.01</v>
      </c>
      <c r="P2552" s="5">
        <f t="shared" si="235"/>
        <v>44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 s="1" t="s">
        <v>0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1.03</v>
      </c>
      <c r="P2553" s="5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 s="1" t="s">
        <v>0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1.07</v>
      </c>
      <c r="P2554" s="5">
        <f t="shared" si="235"/>
        <v>178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 s="1" t="s">
        <v>0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1.56</v>
      </c>
      <c r="P2555" s="5">
        <f t="shared" si="235"/>
        <v>39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 s="1" t="s">
        <v>0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1.23</v>
      </c>
      <c r="P2556" s="5">
        <f t="shared" si="235"/>
        <v>55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 s="1" t="s">
        <v>0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</v>
      </c>
      <c r="P2557" s="5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 s="1" t="s">
        <v>0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1.06</v>
      </c>
      <c r="P2558" s="5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 s="1" t="s">
        <v>0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</v>
      </c>
      <c r="P2559" s="5">
        <f t="shared" si="235"/>
        <v>30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 s="1" t="s">
        <v>0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1.0900000000000001</v>
      </c>
      <c r="P2560" s="5">
        <f t="shared" si="235"/>
        <v>76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 s="1" t="s">
        <v>0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1.1100000000000001</v>
      </c>
      <c r="P2561" s="5">
        <f t="shared" si="235"/>
        <v>36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 s="1" t="s">
        <v>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 s="1" t="s">
        <v>0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ROUND(E2563/D2563,2)</f>
        <v>0</v>
      </c>
      <c r="P2563" s="5" t="e">
        <f t="shared" ref="P2563:P2626" si="241">ROUND(E2563/L2563,0)</f>
        <v>#DIV/0!</v>
      </c>
      <c r="Q2563" t="str">
        <f t="shared" ref="Q2563:Q2626" si="242">LEFT(N2563, FIND("/",N2563,1)-1)</f>
        <v>food</v>
      </c>
      <c r="R2563" t="str">
        <f t="shared" ref="R2563:R2626" si="243">RIGHT(N2563, LEN(N2563)-FIND("/",N2563))</f>
        <v>food trucks</v>
      </c>
      <c r="S2563" s="10">
        <f t="shared" ref="S2563:S2626" si="244">(((J2563/60)/60/24)+DATE(1970,1,1))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 s="1" t="s">
        <v>0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0.01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 s="1" t="s">
        <v>0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 s="1" t="s">
        <v>0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 s="1" t="s">
        <v>0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 s="1" t="s">
        <v>0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 s="1" t="s">
        <v>0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 s="1" t="s">
        <v>0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0.01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 s="1" t="s">
        <v>0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0.02</v>
      </c>
      <c r="P2571" s="5">
        <f t="shared" si="241"/>
        <v>73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 s="1" t="s">
        <v>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0.01</v>
      </c>
      <c r="P2572" s="5">
        <f t="shared" si="241"/>
        <v>30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 s="1" t="s">
        <v>0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</v>
      </c>
      <c r="P2573" s="5">
        <f t="shared" si="241"/>
        <v>63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 s="1" t="s">
        <v>0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 s="1" t="s">
        <v>0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 s="1" t="s">
        <v>0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 s="1" t="s">
        <v>0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 s="1" t="s">
        <v>0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 s="1" t="s">
        <v>0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 s="1" t="s">
        <v>0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 s="1" t="s">
        <v>0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</v>
      </c>
      <c r="P2581" s="5">
        <f t="shared" si="241"/>
        <v>23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 s="1" t="s">
        <v>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0.01</v>
      </c>
      <c r="P2582" s="5">
        <f t="shared" si="241"/>
        <v>26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 s="1" t="s">
        <v>0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0.11</v>
      </c>
      <c r="P2583" s="5">
        <f t="shared" si="241"/>
        <v>48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 s="1" t="s">
        <v>0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0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 s="1" t="s">
        <v>0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0.01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 s="1" t="s">
        <v>0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 s="1" t="s">
        <v>0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 s="1" t="s">
        <v>0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 s="1" t="s">
        <v>0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0.02</v>
      </c>
      <c r="P2589" s="5">
        <f t="shared" si="241"/>
        <v>203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 s="1" t="s">
        <v>0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0.04</v>
      </c>
      <c r="P2590" s="5">
        <f t="shared" si="241"/>
        <v>29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 s="1" t="s">
        <v>0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 s="1" t="s">
        <v>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 s="1" t="s">
        <v>0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0.02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 s="1" t="s">
        <v>0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 s="1" t="s">
        <v>0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 s="1" t="s">
        <v>0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0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 s="1" t="s">
        <v>0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</v>
      </c>
      <c r="P2597" s="5">
        <f t="shared" si="241"/>
        <v>96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 s="1" t="s">
        <v>0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0.24</v>
      </c>
      <c r="P2598" s="5">
        <f t="shared" si="241"/>
        <v>306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 s="1" t="s">
        <v>0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0.06</v>
      </c>
      <c r="P2599" s="5">
        <f t="shared" si="241"/>
        <v>12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 s="1" t="s">
        <v>0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5">
        <f t="shared" si="241"/>
        <v>84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 s="1" t="s">
        <v>0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0.01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 s="1" t="s">
        <v>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7.0000000000000007E-2</v>
      </c>
      <c r="P2602" s="5">
        <f t="shared" si="241"/>
        <v>116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 s="1" t="s">
        <v>0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</v>
      </c>
      <c r="P2603" s="5">
        <f t="shared" si="241"/>
        <v>22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 s="1" t="s">
        <v>0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</v>
      </c>
      <c r="P2604" s="5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 s="1" t="s">
        <v>0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</v>
      </c>
      <c r="P2605" s="5">
        <f t="shared" si="241"/>
        <v>36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 s="1" t="s">
        <v>0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</v>
      </c>
      <c r="P2606" s="5">
        <f t="shared" si="241"/>
        <v>65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 s="1" t="s">
        <v>0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</v>
      </c>
      <c r="P2607" s="5">
        <f t="shared" si="241"/>
        <v>61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 s="1" t="s">
        <v>0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1.1000000000000001</v>
      </c>
      <c r="P2608" s="5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 s="1" t="s">
        <v>0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4.08</v>
      </c>
      <c r="P2609" s="5">
        <f t="shared" si="241"/>
        <v>82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 s="1" t="s">
        <v>0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2.2400000000000002</v>
      </c>
      <c r="P2610" s="5">
        <f t="shared" si="241"/>
        <v>59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 s="1" t="s">
        <v>0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3.04</v>
      </c>
      <c r="P2611" s="5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 s="1" t="s">
        <v>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</v>
      </c>
      <c r="P2612" s="5">
        <f t="shared" si="241"/>
        <v>56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 s="1" t="s">
        <v>0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27.91</v>
      </c>
      <c r="P2613" s="5">
        <f t="shared" si="241"/>
        <v>84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 s="1" t="s">
        <v>0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1.72</v>
      </c>
      <c r="P2614" s="5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 s="1" t="s">
        <v>0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</v>
      </c>
      <c r="P2615" s="5">
        <f t="shared" si="241"/>
        <v>271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 s="1" t="s">
        <v>0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5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 s="1" t="s">
        <v>0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1.7</v>
      </c>
      <c r="P2617" s="5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 s="1" t="s">
        <v>0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1.1499999999999999</v>
      </c>
      <c r="P2618" s="5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 s="1" t="s">
        <v>0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8.7799999999999994</v>
      </c>
      <c r="P2619" s="5">
        <f t="shared" si="241"/>
        <v>28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 s="1" t="s">
        <v>0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</v>
      </c>
      <c r="P2620" s="5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 s="1" t="s">
        <v>0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</v>
      </c>
      <c r="P2621" s="5">
        <f t="shared" si="241"/>
        <v>36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 s="1" t="s">
        <v>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1.44</v>
      </c>
      <c r="P2622" s="5">
        <f t="shared" si="241"/>
        <v>75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 s="1" t="s">
        <v>0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1.46</v>
      </c>
      <c r="P2623" s="5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 s="1" t="s">
        <v>0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</v>
      </c>
      <c r="P2624" s="5">
        <f t="shared" si="241"/>
        <v>27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 s="1" t="s">
        <v>0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5">
        <f t="shared" si="241"/>
        <v>37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 s="1" t="s">
        <v>0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</v>
      </c>
      <c r="P2626" s="5">
        <f t="shared" si="241"/>
        <v>32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 s="1" t="s">
        <v>0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ROUND(E2627/D2627,2)</f>
        <v>9.56</v>
      </c>
      <c r="P2627" s="5">
        <f t="shared" ref="P2627:P2690" si="247">ROUND(E2627/L2627,0)</f>
        <v>28</v>
      </c>
      <c r="Q2627" t="str">
        <f t="shared" ref="Q2627:Q2690" si="248">LEFT(N2627, FIND("/",N2627,1)-1)</f>
        <v>technology</v>
      </c>
      <c r="R2627" t="str">
        <f t="shared" ref="R2627:R2690" si="249">RIGHT(N2627, LEN(N2627)-FIND("/",N2627))</f>
        <v>space exploration</v>
      </c>
      <c r="S2627" s="10">
        <f t="shared" ref="S2627:S2690" si="250">(((J2627/60)/60/24)+DATE(1970,1,1))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 s="1" t="s">
        <v>0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 s="1" t="s">
        <v>0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6.47</v>
      </c>
      <c r="P2629" s="5">
        <f t="shared" si="247"/>
        <v>22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 s="1" t="s">
        <v>0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1.1000000000000001</v>
      </c>
      <c r="P2630" s="5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 s="1" t="s">
        <v>0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1.28</v>
      </c>
      <c r="P2631" s="5">
        <f t="shared" si="247"/>
        <v>64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 s="1" t="s">
        <v>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1.58</v>
      </c>
      <c r="P2632" s="5">
        <f t="shared" si="247"/>
        <v>39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 s="1" t="s">
        <v>0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1.1499999999999999</v>
      </c>
      <c r="P2633" s="5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 s="1" t="s">
        <v>0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</v>
      </c>
      <c r="P2634" s="5">
        <f t="shared" si="247"/>
        <v>35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 s="1" t="s">
        <v>0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3.55</v>
      </c>
      <c r="P2635" s="5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 s="1" t="s">
        <v>0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</v>
      </c>
      <c r="P2636" s="5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 s="1" t="s">
        <v>0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5">
        <f t="shared" si="247"/>
        <v>137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 s="1" t="s">
        <v>0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</v>
      </c>
      <c r="P2638" s="5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 s="1" t="s">
        <v>0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</v>
      </c>
      <c r="P2639" s="5">
        <f t="shared" si="247"/>
        <v>32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 s="1" t="s">
        <v>0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1.02</v>
      </c>
      <c r="P2640" s="5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 s="1" t="s">
        <v>0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5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 s="1" t="s">
        <v>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1.06</v>
      </c>
      <c r="P2642" s="5">
        <f t="shared" si="247"/>
        <v>46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 s="1" t="s">
        <v>0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 s="1" t="s">
        <v>0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 s="1" t="s">
        <v>0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0.34</v>
      </c>
      <c r="P2645" s="5">
        <f t="shared" si="247"/>
        <v>224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 s="1" t="s">
        <v>0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0.02</v>
      </c>
      <c r="P2646" s="5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 s="1" t="s">
        <v>0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0.11</v>
      </c>
      <c r="P2647" s="5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 s="1" t="s">
        <v>0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0.08</v>
      </c>
      <c r="P2648" s="5">
        <f t="shared" si="247"/>
        <v>79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 s="1" t="s">
        <v>0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0.01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 s="1" t="s">
        <v>0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0.01</v>
      </c>
      <c r="P2650" s="5">
        <f t="shared" si="247"/>
        <v>18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 s="1" t="s">
        <v>0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0</v>
      </c>
      <c r="P2651" s="5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 s="1" t="s">
        <v>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0.01</v>
      </c>
      <c r="P2652" s="5">
        <f t="shared" si="247"/>
        <v>72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 s="1" t="s">
        <v>0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0.02</v>
      </c>
      <c r="P2653" s="5">
        <f t="shared" si="247"/>
        <v>308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 s="1" t="s">
        <v>0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0.01</v>
      </c>
      <c r="P2654" s="5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 s="1" t="s">
        <v>0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0.12</v>
      </c>
      <c r="P2655" s="5">
        <f t="shared" si="247"/>
        <v>84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 s="1" t="s">
        <v>0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0</v>
      </c>
      <c r="P2656" s="5">
        <f t="shared" si="247"/>
        <v>9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 s="1" t="s">
        <v>0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</v>
      </c>
      <c r="P2657" s="5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 s="1" t="s">
        <v>0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</v>
      </c>
      <c r="P2658" s="5">
        <f t="shared" si="247"/>
        <v>113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 s="1" t="s">
        <v>0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0.19</v>
      </c>
      <c r="P2659" s="5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 s="1" t="s">
        <v>0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0</v>
      </c>
      <c r="P2660" s="5">
        <f t="shared" si="247"/>
        <v>23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 s="1" t="s">
        <v>0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0.03</v>
      </c>
      <c r="P2661" s="5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 s="1" t="s">
        <v>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0</v>
      </c>
      <c r="P2662" s="5">
        <f t="shared" si="247"/>
        <v>4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 s="1" t="s">
        <v>0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1.03</v>
      </c>
      <c r="P2663" s="5">
        <f t="shared" si="247"/>
        <v>86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 s="1" t="s">
        <v>0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1.07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 s="1" t="s">
        <v>0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1.05</v>
      </c>
      <c r="P2665" s="5">
        <f t="shared" si="247"/>
        <v>374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 s="1" t="s">
        <v>0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</v>
      </c>
      <c r="P2666" s="5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 s="1" t="s">
        <v>0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</v>
      </c>
      <c r="P2667" s="5">
        <f t="shared" si="247"/>
        <v>94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 s="1" t="s">
        <v>0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</v>
      </c>
      <c r="P2668" s="5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 s="1" t="s">
        <v>0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1.1100000000000001</v>
      </c>
      <c r="P2669" s="5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 s="1" t="s">
        <v>0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1.71</v>
      </c>
      <c r="P2670" s="5">
        <f t="shared" si="247"/>
        <v>61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 s="1" t="s">
        <v>0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 s="1" t="s">
        <v>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0.06</v>
      </c>
      <c r="P2672" s="5">
        <f t="shared" si="247"/>
        <v>42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 s="1" t="s">
        <v>0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</v>
      </c>
      <c r="P2673" s="5">
        <f t="shared" si="247"/>
        <v>34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 s="1" t="s">
        <v>0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</v>
      </c>
      <c r="P2674" s="5">
        <f t="shared" si="247"/>
        <v>71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 s="1" t="s">
        <v>0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0.28000000000000003</v>
      </c>
      <c r="P2675" s="5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 s="1" t="s">
        <v>0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0.63</v>
      </c>
      <c r="P2676" s="5">
        <f t="shared" si="247"/>
        <v>129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 s="1" t="s">
        <v>0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0.08</v>
      </c>
      <c r="P2677" s="5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 s="1" t="s">
        <v>0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</v>
      </c>
      <c r="P2678" s="5">
        <f t="shared" si="247"/>
        <v>118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 s="1" t="s">
        <v>0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0.18</v>
      </c>
      <c r="P2679" s="5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 s="1" t="s">
        <v>0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0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 s="1" t="s">
        <v>0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 s="1" t="s">
        <v>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0.01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 s="1" t="s">
        <v>0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0.01</v>
      </c>
      <c r="P2683" s="5">
        <f t="shared" si="247"/>
        <v>28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 s="1" t="s">
        <v>0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0.28000000000000003</v>
      </c>
      <c r="P2684" s="5">
        <f t="shared" si="247"/>
        <v>85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 s="1" t="s">
        <v>0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 s="1" t="s">
        <v>0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0.01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 s="1" t="s">
        <v>0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 s="1" t="s">
        <v>0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 s="1" t="s">
        <v>0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 s="1" t="s">
        <v>0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</v>
      </c>
      <c r="P2690" s="5">
        <f t="shared" si="247"/>
        <v>5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 s="1" t="s">
        <v>0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ROUND(E2691/D2691,2)</f>
        <v>0</v>
      </c>
      <c r="P2691" s="5">
        <f t="shared" ref="P2691:P2754" si="253">ROUND(E2691/L2691,0)</f>
        <v>1</v>
      </c>
      <c r="Q2691" t="str">
        <f t="shared" ref="Q2691:Q2754" si="254">LEFT(N2691, FIND("/",N2691,1)-1)</f>
        <v>food</v>
      </c>
      <c r="R2691" t="str">
        <f t="shared" ref="R2691:R2754" si="255">RIGHT(N2691, LEN(N2691)-FIND("/",N2691))</f>
        <v>food trucks</v>
      </c>
      <c r="S2691" s="10">
        <f t="shared" ref="S2691:S2754" si="256">(((J2691/60)/60/24)+DATE(1970,1,1))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 s="1" t="s">
        <v>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0.11</v>
      </c>
      <c r="P2692" s="5">
        <f t="shared" si="253"/>
        <v>73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 s="1" t="s">
        <v>0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0</v>
      </c>
      <c r="P2693" s="5">
        <f t="shared" si="253"/>
        <v>18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 s="1" t="s">
        <v>0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0.01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 s="1" t="s">
        <v>0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0.01</v>
      </c>
      <c r="P2695" s="5">
        <f t="shared" si="253"/>
        <v>13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 s="1" t="s">
        <v>0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0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 s="1" t="s">
        <v>0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</v>
      </c>
      <c r="P2697" s="5">
        <f t="shared" si="253"/>
        <v>24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 s="1" t="s">
        <v>0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0.06</v>
      </c>
      <c r="P2698" s="5">
        <f t="shared" si="253"/>
        <v>89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 s="1" t="s">
        <v>0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</v>
      </c>
      <c r="P2699" s="5">
        <f t="shared" si="253"/>
        <v>117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 s="1" t="s">
        <v>0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</v>
      </c>
      <c r="P2700" s="5">
        <f t="shared" si="253"/>
        <v>13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 s="1" t="s">
        <v>0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 s="1" t="s">
        <v>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0.01</v>
      </c>
      <c r="P2702" s="5">
        <f t="shared" si="253"/>
        <v>18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 s="1" t="s">
        <v>0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</v>
      </c>
      <c r="P2703" s="5">
        <f t="shared" si="253"/>
        <v>34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 s="1" t="s">
        <v>0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</v>
      </c>
      <c r="P2704" s="5">
        <f t="shared" si="253"/>
        <v>132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 s="1" t="s">
        <v>0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1.04</v>
      </c>
      <c r="P2705" s="5">
        <f t="shared" si="253"/>
        <v>922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 s="1" t="s">
        <v>0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0.06</v>
      </c>
      <c r="P2706" s="5">
        <f t="shared" si="253"/>
        <v>164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 s="1" t="s">
        <v>0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0.11</v>
      </c>
      <c r="P2707" s="5">
        <f t="shared" si="253"/>
        <v>217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 s="1" t="s">
        <v>0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1.1200000000000001</v>
      </c>
      <c r="P2708" s="5">
        <f t="shared" si="253"/>
        <v>149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 s="1" t="s">
        <v>0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3.51</v>
      </c>
      <c r="P2709" s="5">
        <f t="shared" si="253"/>
        <v>71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 s="1" t="s">
        <v>0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</v>
      </c>
      <c r="P2710" s="5">
        <f t="shared" si="253"/>
        <v>44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 s="1" t="s">
        <v>0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1.02</v>
      </c>
      <c r="P2711" s="5">
        <f t="shared" si="253"/>
        <v>165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 s="1" t="s">
        <v>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1.54</v>
      </c>
      <c r="P2712" s="5">
        <f t="shared" si="253"/>
        <v>85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 s="1" t="s">
        <v>0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1.01</v>
      </c>
      <c r="P2713" s="5">
        <f t="shared" si="253"/>
        <v>54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 s="1" t="s">
        <v>0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</v>
      </c>
      <c r="P2714" s="5">
        <f t="shared" si="253"/>
        <v>51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 s="1" t="s">
        <v>0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</v>
      </c>
      <c r="P2715" s="5">
        <f t="shared" si="253"/>
        <v>108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 s="1" t="s">
        <v>0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1.1599999999999999</v>
      </c>
      <c r="P2716" s="5">
        <f t="shared" si="253"/>
        <v>95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 s="1" t="s">
        <v>0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2.65</v>
      </c>
      <c r="P2717" s="5">
        <f t="shared" si="253"/>
        <v>58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 s="1" t="s">
        <v>0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1.2</v>
      </c>
      <c r="P2718" s="5">
        <f t="shared" si="253"/>
        <v>64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 s="1" t="s">
        <v>0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</v>
      </c>
      <c r="P2719" s="5">
        <f t="shared" si="253"/>
        <v>92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 s="1" t="s">
        <v>0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1.04</v>
      </c>
      <c r="P2720" s="5">
        <f t="shared" si="253"/>
        <v>126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 s="1" t="s">
        <v>0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1.0900000000000001</v>
      </c>
      <c r="P2721" s="5">
        <f t="shared" si="253"/>
        <v>95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 s="1" t="s">
        <v>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</v>
      </c>
      <c r="P2722" s="5">
        <f t="shared" si="253"/>
        <v>171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 s="1" t="s">
        <v>0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5">
        <f t="shared" si="253"/>
        <v>41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 s="1" t="s">
        <v>0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2.5299999999999998</v>
      </c>
      <c r="P2724" s="5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 s="1" t="s">
        <v>0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</v>
      </c>
      <c r="P2725" s="5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 s="1" t="s">
        <v>0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2.97</v>
      </c>
      <c r="P2726" s="5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 s="1" t="s">
        <v>0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1.45</v>
      </c>
      <c r="P2727" s="5">
        <f t="shared" si="253"/>
        <v>512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 s="1" t="s">
        <v>0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1.06</v>
      </c>
      <c r="P2728" s="5">
        <f t="shared" si="253"/>
        <v>262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 s="1" t="s">
        <v>0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</v>
      </c>
      <c r="P2729" s="5">
        <f t="shared" si="253"/>
        <v>70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 s="1" t="s">
        <v>0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2.02</v>
      </c>
      <c r="P2730" s="5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 s="1" t="s">
        <v>0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</v>
      </c>
      <c r="P2731" s="5">
        <f t="shared" si="253"/>
        <v>341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 s="1" t="s">
        <v>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</v>
      </c>
      <c r="P2732" s="5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 s="1" t="s">
        <v>0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</v>
      </c>
      <c r="P2733" s="5">
        <f t="shared" si="253"/>
        <v>846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 s="1" t="s">
        <v>0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</v>
      </c>
      <c r="P2734" s="5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 s="1" t="s">
        <v>0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1.08</v>
      </c>
      <c r="P2735" s="5">
        <f t="shared" si="253"/>
        <v>452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 s="1" t="s">
        <v>0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5">
        <f t="shared" si="253"/>
        <v>139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 s="1" t="s">
        <v>0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9.7799999999999994</v>
      </c>
      <c r="P2737" s="5">
        <f t="shared" si="253"/>
        <v>22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 s="1" t="s">
        <v>0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1.23</v>
      </c>
      <c r="P2738" s="5">
        <f t="shared" si="253"/>
        <v>170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 s="1" t="s">
        <v>0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</v>
      </c>
      <c r="P2739" s="5">
        <f t="shared" si="253"/>
        <v>162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 s="1" t="s">
        <v>0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1.48</v>
      </c>
      <c r="P2740" s="5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 s="1" t="s">
        <v>0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</v>
      </c>
      <c r="P2741" s="5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 s="1" t="s">
        <v>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</v>
      </c>
      <c r="P2742" s="5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 s="1" t="s">
        <v>0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</v>
      </c>
      <c r="P2743" s="5">
        <f t="shared" si="253"/>
        <v>9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 s="1" t="s">
        <v>0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0.28999999999999998</v>
      </c>
      <c r="P2744" s="5">
        <f t="shared" si="253"/>
        <v>41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 s="1" t="s">
        <v>0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 s="1" t="s">
        <v>0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0.05</v>
      </c>
      <c r="P2746" s="5">
        <f t="shared" si="253"/>
        <v>38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 s="1" t="s">
        <v>0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0.22</v>
      </c>
      <c r="P2747" s="5">
        <f t="shared" si="253"/>
        <v>36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 s="1" t="s">
        <v>0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0.27</v>
      </c>
      <c r="P2748" s="5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 s="1" t="s">
        <v>0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 s="1" t="s">
        <v>0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0.01</v>
      </c>
      <c r="P2750" s="5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 s="1" t="s">
        <v>0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0.01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 s="1" t="s">
        <v>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 s="1" t="s">
        <v>0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 s="1" t="s">
        <v>0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</v>
      </c>
      <c r="P2754" s="5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 s="1" t="s">
        <v>0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ROUND(E2755/D2755,2)</f>
        <v>0.19</v>
      </c>
      <c r="P2755" s="5">
        <f t="shared" ref="P2755:P2818" si="259">ROUND(E2755/L2755,0)</f>
        <v>48</v>
      </c>
      <c r="Q2755" t="str">
        <f t="shared" ref="Q2755:Q2818" si="260">LEFT(N2755, FIND("/",N2755,1)-1)</f>
        <v>publishing</v>
      </c>
      <c r="R2755" t="str">
        <f t="shared" ref="R2755:R2818" si="261">RIGHT(N2755, LEN(N2755)-FIND("/",N2755))</f>
        <v>children's books</v>
      </c>
      <c r="S2755" s="10">
        <f t="shared" ref="S2755:S2818" si="262">(((J2755/60)/60/24)+DATE(1970,1,1))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 s="1" t="s">
        <v>0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 s="1" t="s">
        <v>0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5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 s="1" t="s">
        <v>0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</v>
      </c>
      <c r="P2758" s="5">
        <f t="shared" si="259"/>
        <v>32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 s="1" t="s">
        <v>0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0.01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 s="1" t="s">
        <v>0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0.12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 s="1" t="s">
        <v>0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0.11</v>
      </c>
      <c r="P2761" s="5">
        <f t="shared" si="259"/>
        <v>53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 s="1" t="s">
        <v>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 s="1" t="s">
        <v>0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0.01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 s="1" t="s">
        <v>0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0.01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 s="1" t="s">
        <v>0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 s="1" t="s">
        <v>0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0.01</v>
      </c>
      <c r="P2766" s="5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 s="1" t="s">
        <v>0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 s="1" t="s">
        <v>0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 s="1" t="s">
        <v>0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0.01</v>
      </c>
      <c r="P2769" s="5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 s="1" t="s">
        <v>0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0.14000000000000001</v>
      </c>
      <c r="P2770" s="5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 s="1" t="s">
        <v>0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 s="1" t="s">
        <v>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</v>
      </c>
      <c r="P2772" s="5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 s="1" t="s">
        <v>0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 s="1" t="s">
        <v>0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 s="1" t="s">
        <v>0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 s="1" t="s">
        <v>0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0.14000000000000001</v>
      </c>
      <c r="P2776" s="5">
        <f t="shared" si="259"/>
        <v>44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 s="1" t="s">
        <v>0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 s="1" t="s">
        <v>0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0.08</v>
      </c>
      <c r="P2778" s="5">
        <f t="shared" si="259"/>
        <v>46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 s="1" t="s">
        <v>0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 s="1" t="s">
        <v>0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0.26</v>
      </c>
      <c r="P2780" s="5">
        <f t="shared" si="259"/>
        <v>94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 s="1" t="s">
        <v>0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0.02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 s="1" t="s">
        <v>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 s="1" t="s">
        <v>0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 s="1" t="s">
        <v>0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5">
        <f t="shared" si="259"/>
        <v>67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 s="1" t="s">
        <v>0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1.1499999999999999</v>
      </c>
      <c r="P2785" s="5">
        <f t="shared" si="259"/>
        <v>19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 s="1" t="s">
        <v>0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5">
        <f t="shared" si="259"/>
        <v>66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 s="1" t="s">
        <v>0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1.05</v>
      </c>
      <c r="P2787" s="5">
        <f t="shared" si="259"/>
        <v>37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 s="1" t="s">
        <v>0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1.18</v>
      </c>
      <c r="P2788" s="5">
        <f t="shared" si="259"/>
        <v>40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 s="1" t="s">
        <v>0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1.2</v>
      </c>
      <c r="P2789" s="5">
        <f t="shared" si="259"/>
        <v>32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 s="1" t="s">
        <v>0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1.03</v>
      </c>
      <c r="P2790" s="5">
        <f t="shared" si="259"/>
        <v>103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 s="1" t="s">
        <v>0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</v>
      </c>
      <c r="P2791" s="5">
        <f t="shared" si="259"/>
        <v>126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 s="1" t="s">
        <v>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</v>
      </c>
      <c r="P2792" s="5">
        <f t="shared" si="259"/>
        <v>48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 s="1" t="s">
        <v>0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1.03</v>
      </c>
      <c r="P2793" s="5">
        <f t="shared" si="259"/>
        <v>73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 s="1" t="s">
        <v>0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1.08</v>
      </c>
      <c r="P2794" s="5">
        <f t="shared" si="259"/>
        <v>90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 s="1" t="s">
        <v>0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1.1100000000000001</v>
      </c>
      <c r="P2795" s="5">
        <f t="shared" si="259"/>
        <v>151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 s="1" t="s">
        <v>0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 s="1" t="s">
        <v>0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</v>
      </c>
      <c r="P2797" s="5">
        <f t="shared" si="259"/>
        <v>37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 s="1" t="s">
        <v>0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1.1599999999999999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 s="1" t="s">
        <v>0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1.03</v>
      </c>
      <c r="P2799" s="5">
        <f t="shared" si="259"/>
        <v>87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 s="1" t="s">
        <v>0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</v>
      </c>
      <c r="P2800" s="5">
        <f t="shared" si="259"/>
        <v>36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 s="1" t="s">
        <v>0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1.17</v>
      </c>
      <c r="P2801" s="5">
        <f t="shared" si="259"/>
        <v>45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 s="1" t="s">
        <v>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5">
        <f t="shared" si="259"/>
        <v>43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 s="1" t="s">
        <v>0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</v>
      </c>
      <c r="P2803" s="5">
        <f t="shared" si="259"/>
        <v>51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 s="1" t="s">
        <v>0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1.02</v>
      </c>
      <c r="P2804" s="5">
        <f t="shared" si="259"/>
        <v>34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 s="1" t="s">
        <v>0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1.28</v>
      </c>
      <c r="P2805" s="5">
        <f t="shared" si="259"/>
        <v>91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 s="1" t="s">
        <v>0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 s="1" t="s">
        <v>0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5">
        <f t="shared" si="259"/>
        <v>24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 s="1" t="s">
        <v>0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1.1200000000000001</v>
      </c>
      <c r="P2808" s="5">
        <f t="shared" si="259"/>
        <v>44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 s="1" t="s">
        <v>0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5">
        <f t="shared" si="259"/>
        <v>68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 s="1" t="s">
        <v>0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</v>
      </c>
      <c r="P2810" s="5">
        <f t="shared" si="259"/>
        <v>65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 s="1" t="s">
        <v>0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</v>
      </c>
      <c r="P2811" s="5">
        <f t="shared" si="259"/>
        <v>122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 s="1" t="s">
        <v>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</v>
      </c>
      <c r="P2812" s="5">
        <f t="shared" si="259"/>
        <v>47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 s="1" t="s">
        <v>0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</v>
      </c>
      <c r="P2813" s="5">
        <f t="shared" si="259"/>
        <v>93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 s="1" t="s">
        <v>0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1.1299999999999999</v>
      </c>
      <c r="P2814" s="5">
        <f t="shared" si="259"/>
        <v>68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 s="1" t="s">
        <v>0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1.28</v>
      </c>
      <c r="P2815" s="5">
        <f t="shared" si="259"/>
        <v>37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 s="1" t="s">
        <v>0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1.08</v>
      </c>
      <c r="P2816" s="5">
        <f t="shared" si="259"/>
        <v>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 s="1" t="s">
        <v>0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5">
        <f t="shared" si="259"/>
        <v>43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 s="1" t="s">
        <v>0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1.42</v>
      </c>
      <c r="P2818" s="5">
        <f t="shared" si="259"/>
        <v>25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 s="1" t="s">
        <v>0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ROUND(E2819/D2819,2)</f>
        <v>1.3</v>
      </c>
      <c r="P2819" s="5">
        <f t="shared" ref="P2819:P2882" si="265">ROUND(E2819/L2819,0)</f>
        <v>24</v>
      </c>
      <c r="Q2819" t="str">
        <f t="shared" ref="Q2819:Q2882" si="266">LEFT(N2819, FIND("/",N2819,1)-1)</f>
        <v>theater</v>
      </c>
      <c r="R2819" t="str">
        <f t="shared" ref="R2819:R2882" si="267">RIGHT(N2819, LEN(N2819)-FIND("/",N2819))</f>
        <v>plays</v>
      </c>
      <c r="S2819" s="10">
        <f t="shared" ref="S2819:S2882" si="268">(((J2819/60)/60/24)+DATE(1970,1,1))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 s="1" t="s">
        <v>0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</v>
      </c>
      <c r="P2820" s="5">
        <f t="shared" si="265"/>
        <v>104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 s="1" t="s">
        <v>0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1.05</v>
      </c>
      <c r="P2821" s="5">
        <f t="shared" si="265"/>
        <v>50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 s="1" t="s">
        <v>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5">
        <f t="shared" si="265"/>
        <v>14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 s="1" t="s">
        <v>0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5">
        <f t="shared" si="265"/>
        <v>29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 s="1" t="s">
        <v>0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5">
        <f t="shared" si="265"/>
        <v>64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 s="1" t="s">
        <v>0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5">
        <f t="shared" si="265"/>
        <v>9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 s="1" t="s">
        <v>0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1.17</v>
      </c>
      <c r="P2826" s="5">
        <f t="shared" si="265"/>
        <v>51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 s="1" t="s">
        <v>0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</v>
      </c>
      <c r="P2827" s="5">
        <f t="shared" si="265"/>
        <v>61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 s="1" t="s">
        <v>0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1.08</v>
      </c>
      <c r="P2828" s="5">
        <f t="shared" si="265"/>
        <v>113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 s="1" t="s">
        <v>0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</v>
      </c>
      <c r="P2829" s="5">
        <f t="shared" si="265"/>
        <v>105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 s="1" t="s">
        <v>0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</v>
      </c>
      <c r="P2830" s="5">
        <f t="shared" si="265"/>
        <v>98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 s="1" t="s">
        <v>0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1.07</v>
      </c>
      <c r="P2831" s="5">
        <f t="shared" si="265"/>
        <v>35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 s="1" t="s">
        <v>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5">
        <f t="shared" si="265"/>
        <v>273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 s="1" t="s">
        <v>0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1.1100000000000001</v>
      </c>
      <c r="P2833" s="5">
        <f t="shared" si="265"/>
        <v>64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 s="1" t="s">
        <v>0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1.1499999999999999</v>
      </c>
      <c r="P2834" s="5">
        <f t="shared" si="265"/>
        <v>30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 s="1" t="s">
        <v>0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</v>
      </c>
      <c r="P2835" s="5">
        <f t="shared" si="265"/>
        <v>84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 s="1" t="s">
        <v>0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5">
        <f t="shared" si="265"/>
        <v>65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 s="1" t="s">
        <v>0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</v>
      </c>
      <c r="P2837" s="5">
        <f t="shared" si="265"/>
        <v>20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 s="1" t="s">
        <v>0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1.08</v>
      </c>
      <c r="P2838" s="5">
        <f t="shared" si="265"/>
        <v>44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 s="1" t="s">
        <v>0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5">
        <f t="shared" si="265"/>
        <v>40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 s="1" t="s">
        <v>0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</v>
      </c>
      <c r="P2840" s="5">
        <f t="shared" si="265"/>
        <v>45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 s="1" t="s">
        <v>0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1.1100000000000001</v>
      </c>
      <c r="P2841" s="5">
        <f t="shared" si="265"/>
        <v>126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 s="1" t="s">
        <v>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5">
        <f t="shared" si="265"/>
        <v>20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 s="1" t="s">
        <v>0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 s="1" t="s">
        <v>0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 s="1" t="s">
        <v>0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 s="1" t="s">
        <v>0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0.05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 s="1" t="s">
        <v>0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0.32</v>
      </c>
      <c r="P2847" s="5">
        <f t="shared" si="265"/>
        <v>61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 s="1" t="s">
        <v>0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 s="1" t="s">
        <v>0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 s="1" t="s">
        <v>0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</v>
      </c>
      <c r="P2850" s="5">
        <f t="shared" si="265"/>
        <v>23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 s="1" t="s">
        <v>0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 s="1" t="s">
        <v>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0.04</v>
      </c>
      <c r="P2852" s="5">
        <f t="shared" si="265"/>
        <v>24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 s="1" t="s">
        <v>0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 s="1" t="s">
        <v>0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0.02</v>
      </c>
      <c r="P2854" s="5">
        <f t="shared" si="265"/>
        <v>16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 s="1" t="s">
        <v>0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 s="1" t="s">
        <v>0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0.42</v>
      </c>
      <c r="P2856" s="5">
        <f t="shared" si="265"/>
        <v>30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 s="1" t="s">
        <v>0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 s="1" t="s">
        <v>0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0.05</v>
      </c>
      <c r="P2858" s="5">
        <f t="shared" si="265"/>
        <v>24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 s="1" t="s">
        <v>0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0.2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 s="1" t="s">
        <v>0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 s="1" t="s">
        <v>0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0.02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 s="1" t="s">
        <v>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7.0000000000000007E-2</v>
      </c>
      <c r="P2862" s="5">
        <f t="shared" si="265"/>
        <v>30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 s="1" t="s">
        <v>0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5">
        <f t="shared" si="265"/>
        <v>27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 s="1" t="s">
        <v>0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</v>
      </c>
      <c r="P2864" s="5">
        <f t="shared" si="265"/>
        <v>18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 s="1" t="s">
        <v>0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 s="1" t="s">
        <v>0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0.02</v>
      </c>
      <c r="P2866" s="5">
        <f t="shared" si="265"/>
        <v>13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 s="1" t="s">
        <v>0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 s="1" t="s">
        <v>0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0.01</v>
      </c>
      <c r="P2868" s="5">
        <f t="shared" si="265"/>
        <v>23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 s="1" t="s">
        <v>0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</v>
      </c>
      <c r="P2869" s="5">
        <f t="shared" si="265"/>
        <v>50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 s="1" t="s">
        <v>0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</v>
      </c>
      <c r="P2870" s="5">
        <f t="shared" si="265"/>
        <v>105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 s="1" t="s">
        <v>0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0.01</v>
      </c>
      <c r="P2871" s="5">
        <f t="shared" si="265"/>
        <v>35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 s="1" t="s">
        <v>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5">
        <f t="shared" si="265"/>
        <v>83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 s="1" t="s">
        <v>0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0.05</v>
      </c>
      <c r="P2873" s="5">
        <f t="shared" si="265"/>
        <v>36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 s="1" t="s">
        <v>0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 s="1" t="s">
        <v>0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</v>
      </c>
      <c r="P2875" s="5">
        <f t="shared" si="265"/>
        <v>119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 s="1" t="s">
        <v>0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0.05</v>
      </c>
      <c r="P2876" s="5">
        <f t="shared" si="265"/>
        <v>90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 s="1" t="s">
        <v>0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0</v>
      </c>
      <c r="P2877" s="5">
        <f t="shared" si="265"/>
        <v>2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 s="1" t="s">
        <v>0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 s="1" t="s">
        <v>0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0.11</v>
      </c>
      <c r="P2879" s="5">
        <f t="shared" si="265"/>
        <v>108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 s="1" t="s">
        <v>0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0.02</v>
      </c>
      <c r="P2880" s="5">
        <f t="shared" si="265"/>
        <v>16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 s="1" t="s">
        <v>0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 s="1" t="s">
        <v>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</v>
      </c>
      <c r="P2882" s="5">
        <f t="shared" si="265"/>
        <v>97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 s="1" t="s">
        <v>0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ROUND(E2883/D2883,2)</f>
        <v>0</v>
      </c>
      <c r="P2883" s="5" t="e">
        <f t="shared" ref="P2883:P2946" si="271">ROUND(E2883/L2883,0)</f>
        <v>#DIV/0!</v>
      </c>
      <c r="Q2883" t="str">
        <f t="shared" ref="Q2883:Q2946" si="272">LEFT(N2883, FIND("/",N2883,1)-1)</f>
        <v>theater</v>
      </c>
      <c r="R2883" t="str">
        <f t="shared" ref="R2883:R2946" si="273">RIGHT(N2883, LEN(N2883)-FIND("/",N2883))</f>
        <v>plays</v>
      </c>
      <c r="S2883" s="10">
        <f t="shared" ref="S2883:S2946" si="274">(((J2883/60)/60/24)+DATE(1970,1,1))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 s="1" t="s">
        <v>0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0.34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 s="1" t="s">
        <v>0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</v>
      </c>
      <c r="P2885" s="5">
        <f t="shared" si="271"/>
        <v>382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 s="1" t="s">
        <v>0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</v>
      </c>
      <c r="P2886" s="5">
        <f t="shared" si="271"/>
        <v>46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 s="1" t="s">
        <v>0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0.33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 s="1" t="s">
        <v>0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 s="1" t="s">
        <v>0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 s="1" t="s">
        <v>0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 s="1" t="s">
        <v>0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</v>
      </c>
      <c r="P2891" s="5">
        <f t="shared" si="271"/>
        <v>82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 s="1" t="s">
        <v>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0.01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 s="1" t="s">
        <v>0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0.03</v>
      </c>
      <c r="P2893" s="5">
        <f t="shared" si="271"/>
        <v>27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 s="1" t="s">
        <v>0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0.09</v>
      </c>
      <c r="P2894" s="5">
        <f t="shared" si="271"/>
        <v>29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 s="1" t="s">
        <v>0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0.01</v>
      </c>
      <c r="P2895" s="5">
        <f t="shared" si="271"/>
        <v>13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 s="1" t="s">
        <v>0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 s="1" t="s">
        <v>0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0.05</v>
      </c>
      <c r="P2897" s="5">
        <f t="shared" si="271"/>
        <v>6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 s="1" t="s">
        <v>0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0.21</v>
      </c>
      <c r="P2898" s="5">
        <f t="shared" si="271"/>
        <v>52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 s="1" t="s">
        <v>0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0.05</v>
      </c>
      <c r="P2899" s="5">
        <f t="shared" si="271"/>
        <v>183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 s="1" t="s">
        <v>0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0.04</v>
      </c>
      <c r="P2900" s="5">
        <f t="shared" si="271"/>
        <v>26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 s="1" t="s">
        <v>0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 s="1" t="s">
        <v>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0.62</v>
      </c>
      <c r="P2902" s="5">
        <f t="shared" si="271"/>
        <v>486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 s="1" t="s">
        <v>0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0.01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 s="1" t="s">
        <v>0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0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 s="1" t="s">
        <v>0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0.01</v>
      </c>
      <c r="P2905" s="5">
        <f t="shared" si="271"/>
        <v>10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 s="1" t="s">
        <v>0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5">
        <f t="shared" si="271"/>
        <v>19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 s="1" t="s">
        <v>0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0.18</v>
      </c>
      <c r="P2907" s="5">
        <f t="shared" si="271"/>
        <v>37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 s="1" t="s">
        <v>0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0.09</v>
      </c>
      <c r="P2908" s="5">
        <f t="shared" si="271"/>
        <v>81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 s="1" t="s">
        <v>0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 s="1" t="s">
        <v>0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0.03</v>
      </c>
      <c r="P2910" s="5">
        <f t="shared" si="271"/>
        <v>53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 s="1" t="s">
        <v>0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0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 s="1" t="s">
        <v>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0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 s="1" t="s">
        <v>0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0.37</v>
      </c>
      <c r="P2913" s="5">
        <f t="shared" si="271"/>
        <v>47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 s="1" t="s">
        <v>0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0.14000000000000001</v>
      </c>
      <c r="P2914" s="5">
        <f t="shared" si="271"/>
        <v>78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 s="1" t="s">
        <v>0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 s="1" t="s">
        <v>0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0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 s="1" t="s">
        <v>0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</v>
      </c>
      <c r="P2917" s="5">
        <f t="shared" si="271"/>
        <v>204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 s="1" t="s">
        <v>0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0.08</v>
      </c>
      <c r="P2918" s="5">
        <f t="shared" si="271"/>
        <v>21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 s="1" t="s">
        <v>0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0.22</v>
      </c>
      <c r="P2919" s="5">
        <f t="shared" si="271"/>
        <v>49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 s="1" t="s">
        <v>0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</v>
      </c>
      <c r="P2920" s="5">
        <f t="shared" si="271"/>
        <v>68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 s="1" t="s">
        <v>0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0.09</v>
      </c>
      <c r="P2921" s="5">
        <f t="shared" si="271"/>
        <v>9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 s="1" t="s">
        <v>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0.27</v>
      </c>
      <c r="P2922" s="5">
        <f t="shared" si="271"/>
        <v>52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 s="1" t="s">
        <v>0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 s="1" t="s">
        <v>0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5">
        <f t="shared" si="271"/>
        <v>83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 s="1" t="s">
        <v>0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 s="1" t="s">
        <v>0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</v>
      </c>
      <c r="P2926" s="5">
        <f t="shared" si="271"/>
        <v>176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 s="1" t="s">
        <v>0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</v>
      </c>
      <c r="P2927" s="5">
        <f t="shared" si="271"/>
        <v>232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 s="1" t="s">
        <v>0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 s="1" t="s">
        <v>0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1.31</v>
      </c>
      <c r="P2929" s="5">
        <f t="shared" si="271"/>
        <v>112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 s="1" t="s">
        <v>0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5">
        <f t="shared" si="271"/>
        <v>42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 s="1" t="s">
        <v>0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</v>
      </c>
      <c r="P2931" s="5">
        <f t="shared" si="271"/>
        <v>255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 s="1" t="s">
        <v>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1.01</v>
      </c>
      <c r="P2932" s="5">
        <f t="shared" si="271"/>
        <v>163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 s="1" t="s">
        <v>0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5">
        <f t="shared" si="271"/>
        <v>88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 s="1" t="s">
        <v>0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</v>
      </c>
      <c r="P2934" s="5">
        <f t="shared" si="271"/>
        <v>86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 s="1" t="s">
        <v>0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1.03</v>
      </c>
      <c r="P2935" s="5">
        <f t="shared" si="271"/>
        <v>48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 s="1" t="s">
        <v>0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5">
        <f t="shared" si="271"/>
        <v>73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 s="1" t="s">
        <v>0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1.01</v>
      </c>
      <c r="P2937" s="5">
        <f t="shared" si="271"/>
        <v>91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 s="1" t="s">
        <v>0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5">
        <f t="shared" si="271"/>
        <v>38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 s="1" t="s">
        <v>0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</v>
      </c>
      <c r="P2939" s="5">
        <f t="shared" si="271"/>
        <v>36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 s="1" t="s">
        <v>0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</v>
      </c>
      <c r="P2940" s="5">
        <f t="shared" si="271"/>
        <v>127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 s="1" t="s">
        <v>0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1.03</v>
      </c>
      <c r="P2941" s="5">
        <f t="shared" si="271"/>
        <v>329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 s="1" t="s">
        <v>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</v>
      </c>
      <c r="P2942" s="5">
        <f t="shared" si="271"/>
        <v>81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 s="1" t="s">
        <v>0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0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 s="1" t="s">
        <v>0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</v>
      </c>
      <c r="P2944" s="5">
        <f t="shared" si="271"/>
        <v>202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 s="1" t="s">
        <v>0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 s="1" t="s">
        <v>0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 s="1" t="s">
        <v>0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ROUND(E2947/D2947,2)</f>
        <v>0</v>
      </c>
      <c r="P2947" s="5" t="e">
        <f t="shared" ref="P2947:P3010" si="277">ROUND(E2947/L2947,0)</f>
        <v>#DIV/0!</v>
      </c>
      <c r="Q2947" t="str">
        <f t="shared" ref="Q2947:Q3010" si="278">LEFT(N2947, FIND("/",N2947,1)-1)</f>
        <v>theater</v>
      </c>
      <c r="R2947" t="str">
        <f t="shared" ref="R2947:R3010" si="279">RIGHT(N2947, LEN(N2947)-FIND("/",N2947))</f>
        <v>spaces</v>
      </c>
      <c r="S2947" s="10">
        <f t="shared" ref="S2947:S3010" si="280">(((J2947/60)/60/24)+DATE(1970,1,1))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 s="1" t="s">
        <v>0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 s="1" t="s">
        <v>0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0.04</v>
      </c>
      <c r="P2949" s="5">
        <f t="shared" si="277"/>
        <v>82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 s="1" t="s">
        <v>0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0</v>
      </c>
      <c r="P2950" s="5">
        <f t="shared" si="277"/>
        <v>3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 s="1" t="s">
        <v>0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0.03</v>
      </c>
      <c r="P2951" s="5">
        <f t="shared" si="277"/>
        <v>13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 s="1" t="s">
        <v>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 s="1" t="s">
        <v>0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0.02</v>
      </c>
      <c r="P2953" s="5">
        <f t="shared" si="277"/>
        <v>19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 s="1" t="s">
        <v>0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0.08</v>
      </c>
      <c r="P2954" s="5">
        <f t="shared" si="277"/>
        <v>201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 s="1" t="s">
        <v>0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</v>
      </c>
      <c r="P2955" s="5">
        <f t="shared" si="277"/>
        <v>202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 s="1" t="s">
        <v>0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 s="1" t="s">
        <v>0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 s="1" t="s">
        <v>0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0.17</v>
      </c>
      <c r="P2958" s="5">
        <f t="shared" si="277"/>
        <v>66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 s="1" t="s">
        <v>0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0.02</v>
      </c>
      <c r="P2959" s="5">
        <f t="shared" si="277"/>
        <v>93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 s="1" t="s">
        <v>0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 s="1" t="s">
        <v>0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 s="1" t="s">
        <v>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 s="1" t="s">
        <v>0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1.1000000000000001</v>
      </c>
      <c r="P2963" s="5">
        <f t="shared" si="277"/>
        <v>51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 s="1" t="s">
        <v>0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1.22</v>
      </c>
      <c r="P2964" s="5">
        <f t="shared" si="277"/>
        <v>61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 s="1" t="s">
        <v>0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1.07</v>
      </c>
      <c r="P2965" s="5">
        <f t="shared" si="277"/>
        <v>109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 s="1" t="s">
        <v>0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1.01</v>
      </c>
      <c r="P2966" s="5">
        <f t="shared" si="277"/>
        <v>26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 s="1" t="s">
        <v>0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5">
        <f t="shared" si="277"/>
        <v>42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 s="1" t="s">
        <v>0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1.1399999999999999</v>
      </c>
      <c r="P2968" s="5">
        <f t="shared" si="277"/>
        <v>89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 s="1" t="s">
        <v>0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1.1399999999999999</v>
      </c>
      <c r="P2969" s="5">
        <f t="shared" si="277"/>
        <v>80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 s="1" t="s">
        <v>0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5">
        <f t="shared" si="277"/>
        <v>79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 s="1" t="s">
        <v>0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1.63</v>
      </c>
      <c r="P2971" s="5">
        <f t="shared" si="277"/>
        <v>96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 s="1" t="s">
        <v>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5">
        <f t="shared" si="277"/>
        <v>70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 s="1" t="s">
        <v>0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</v>
      </c>
      <c r="P2973" s="5">
        <f t="shared" si="277"/>
        <v>75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 s="1" t="s">
        <v>0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</v>
      </c>
      <c r="P2974" s="5">
        <f t="shared" si="277"/>
        <v>124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 s="1" t="s">
        <v>0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1.75</v>
      </c>
      <c r="P2975" s="5">
        <f t="shared" si="277"/>
        <v>265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 s="1" t="s">
        <v>0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5">
        <f t="shared" si="277"/>
        <v>59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 s="1" t="s">
        <v>0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</v>
      </c>
      <c r="P2977" s="5">
        <f t="shared" si="277"/>
        <v>71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 s="1" t="s">
        <v>0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</v>
      </c>
      <c r="P2978" s="5">
        <f t="shared" si="277"/>
        <v>9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 s="1" t="s">
        <v>0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1.1399999999999999</v>
      </c>
      <c r="P2979" s="5">
        <f t="shared" si="277"/>
        <v>114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 s="1" t="s">
        <v>0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</v>
      </c>
      <c r="P2980" s="5">
        <f t="shared" si="277"/>
        <v>61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 s="1" t="s">
        <v>0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</v>
      </c>
      <c r="P2981" s="5">
        <f t="shared" si="277"/>
        <v>110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 s="1" t="s">
        <v>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1.0900000000000001</v>
      </c>
      <c r="P2982" s="5">
        <f t="shared" si="277"/>
        <v>136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 s="1" t="s">
        <v>0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1.29</v>
      </c>
      <c r="P2983" s="5">
        <f t="shared" si="277"/>
        <v>53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 s="1" t="s">
        <v>0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</v>
      </c>
      <c r="P2984" s="5">
        <f t="shared" si="277"/>
        <v>86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 s="1" t="s">
        <v>0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1.47</v>
      </c>
      <c r="P2985" s="5">
        <f t="shared" si="277"/>
        <v>155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 s="1" t="s">
        <v>0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</v>
      </c>
      <c r="P2986" s="5">
        <f t="shared" si="277"/>
        <v>115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 s="1" t="s">
        <v>0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1.22</v>
      </c>
      <c r="P2987" s="5">
        <f t="shared" si="277"/>
        <v>110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 s="1" t="s">
        <v>0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1.06</v>
      </c>
      <c r="P2988" s="5">
        <f t="shared" si="277"/>
        <v>45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 s="1" t="s">
        <v>0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1.1000000000000001</v>
      </c>
      <c r="P2989" s="5">
        <f t="shared" si="277"/>
        <v>104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 s="1" t="s">
        <v>0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5">
        <f t="shared" si="277"/>
        <v>36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 s="1" t="s">
        <v>0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1.77</v>
      </c>
      <c r="P2991" s="5">
        <f t="shared" si="277"/>
        <v>97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 s="1" t="s">
        <v>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5">
        <f t="shared" si="277"/>
        <v>370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 s="1" t="s">
        <v>0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</v>
      </c>
      <c r="P2993" s="5">
        <f t="shared" si="277"/>
        <v>94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 s="1" t="s">
        <v>0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1.05</v>
      </c>
      <c r="P2994" s="5">
        <f t="shared" si="277"/>
        <v>49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 s="1" t="s">
        <v>0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</v>
      </c>
      <c r="P2995" s="5">
        <f t="shared" si="277"/>
        <v>46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 s="1" t="s">
        <v>0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4.58</v>
      </c>
      <c r="P2996" s="5">
        <f t="shared" si="277"/>
        <v>23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 s="1" t="s">
        <v>0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1.05</v>
      </c>
      <c r="P2997" s="5">
        <f t="shared" si="277"/>
        <v>63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 s="1" t="s">
        <v>0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1.72</v>
      </c>
      <c r="P2998" s="5">
        <f t="shared" si="277"/>
        <v>154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 s="1" t="s">
        <v>0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1.04</v>
      </c>
      <c r="P2999" s="5">
        <f t="shared" si="277"/>
        <v>90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 s="1" t="s">
        <v>0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</v>
      </c>
      <c r="P3000" s="5">
        <f t="shared" si="277"/>
        <v>119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 s="1" t="s">
        <v>0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1.19</v>
      </c>
      <c r="P3001" s="5">
        <f t="shared" si="277"/>
        <v>80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 s="1" t="s">
        <v>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5">
        <f t="shared" si="277"/>
        <v>63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 s="1" t="s">
        <v>0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3.19</v>
      </c>
      <c r="P3003" s="5">
        <f t="shared" si="277"/>
        <v>131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 s="1" t="s">
        <v>0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1.0900000000000001</v>
      </c>
      <c r="P3004" s="5">
        <f t="shared" si="277"/>
        <v>73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 s="1" t="s">
        <v>0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</v>
      </c>
      <c r="P3005" s="5">
        <f t="shared" si="277"/>
        <v>179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 s="1" t="s">
        <v>0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1.1299999999999999</v>
      </c>
      <c r="P3006" s="5">
        <f t="shared" si="277"/>
        <v>163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 s="1" t="s">
        <v>0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</v>
      </c>
      <c r="P3007" s="5">
        <f t="shared" si="277"/>
        <v>108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 s="1" t="s">
        <v>0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1.08</v>
      </c>
      <c r="P3008" s="5">
        <f t="shared" si="277"/>
        <v>89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 s="1" t="s">
        <v>0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 s="1" t="s">
        <v>0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</v>
      </c>
      <c r="P3010" s="5">
        <f t="shared" si="277"/>
        <v>117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 s="1" t="s">
        <v>0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ROUND(E3011/D3011,2)</f>
        <v>1.2</v>
      </c>
      <c r="P3011" s="5">
        <f t="shared" ref="P3011:P3074" si="283">ROUND(E3011/L3011,0)</f>
        <v>234</v>
      </c>
      <c r="Q3011" t="str">
        <f t="shared" ref="Q3011:Q3074" si="284">LEFT(N3011, FIND("/",N3011,1)-1)</f>
        <v>theater</v>
      </c>
      <c r="R3011" t="str">
        <f t="shared" ref="R3011:R3074" si="285">RIGHT(N3011, LEN(N3011)-FIND("/",N3011))</f>
        <v>spaces</v>
      </c>
      <c r="S3011" s="10">
        <f t="shared" ref="S3011:S3074" si="286">(((J3011/60)/60/24)+DATE(1970,1,1))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 s="1" t="s">
        <v>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 s="1" t="s">
        <v>0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1.24</v>
      </c>
      <c r="P3013" s="5">
        <f t="shared" si="283"/>
        <v>15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 s="1" t="s">
        <v>0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</v>
      </c>
      <c r="P3014" s="5">
        <f t="shared" si="283"/>
        <v>85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 s="1" t="s">
        <v>0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1.57</v>
      </c>
      <c r="P3015" s="5">
        <f t="shared" si="283"/>
        <v>147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 s="1" t="s">
        <v>0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1.1299999999999999</v>
      </c>
      <c r="P3016" s="5">
        <f t="shared" si="283"/>
        <v>51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 s="1" t="s">
        <v>0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</v>
      </c>
      <c r="P3017" s="5">
        <f t="shared" si="283"/>
        <v>88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 s="1" t="s">
        <v>0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1.03</v>
      </c>
      <c r="P3018" s="5">
        <f t="shared" si="283"/>
        <v>242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 s="1" t="s">
        <v>0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1.06</v>
      </c>
      <c r="P3019" s="5">
        <f t="shared" si="283"/>
        <v>146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 s="1" t="s">
        <v>0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1.01</v>
      </c>
      <c r="P3020" s="5">
        <f t="shared" si="283"/>
        <v>103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 s="1" t="s">
        <v>0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</v>
      </c>
      <c r="P3021" s="5">
        <f t="shared" si="283"/>
        <v>80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 s="1" t="s">
        <v>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1.01</v>
      </c>
      <c r="P3022" s="5">
        <f t="shared" si="283"/>
        <v>235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 s="1" t="s">
        <v>0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1.1599999999999999</v>
      </c>
      <c r="P3023" s="5">
        <f t="shared" si="283"/>
        <v>51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 s="1" t="s">
        <v>0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1.01</v>
      </c>
      <c r="P3024" s="5">
        <f t="shared" si="283"/>
        <v>163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 s="1" t="s">
        <v>0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5">
        <f t="shared" si="283"/>
        <v>120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 s="1" t="s">
        <v>0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</v>
      </c>
      <c r="P3026" s="5">
        <f t="shared" si="283"/>
        <v>68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 s="1" t="s">
        <v>0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</v>
      </c>
      <c r="P3027" s="5">
        <f t="shared" si="283"/>
        <v>52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 s="1" t="s">
        <v>0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</v>
      </c>
      <c r="P3028" s="5">
        <f t="shared" si="283"/>
        <v>52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 s="1" t="s">
        <v>0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</v>
      </c>
      <c r="P3029" s="5">
        <f t="shared" si="283"/>
        <v>164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 s="1" t="s">
        <v>0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</v>
      </c>
      <c r="P3030" s="5">
        <f t="shared" si="283"/>
        <v>85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 s="1" t="s">
        <v>0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1.1000000000000001</v>
      </c>
      <c r="P3031" s="5">
        <f t="shared" si="283"/>
        <v>95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 s="1" t="s">
        <v>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1.07</v>
      </c>
      <c r="P3032" s="5">
        <f t="shared" si="283"/>
        <v>46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 s="1" t="s">
        <v>0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5">
        <f t="shared" si="283"/>
        <v>52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 s="1" t="s">
        <v>0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</v>
      </c>
      <c r="P3034" s="5">
        <f t="shared" si="283"/>
        <v>51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 s="1" t="s">
        <v>0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1.47</v>
      </c>
      <c r="P3035" s="5">
        <f t="shared" si="283"/>
        <v>191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 s="1" t="s">
        <v>0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1.1299999999999999</v>
      </c>
      <c r="P3036" s="5">
        <f t="shared" si="283"/>
        <v>89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 s="1" t="s">
        <v>0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1.0900000000000001</v>
      </c>
      <c r="P3037" s="5">
        <f t="shared" si="283"/>
        <v>89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 s="1" t="s">
        <v>0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1.27</v>
      </c>
      <c r="P3038" s="5">
        <f t="shared" si="283"/>
        <v>96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 s="1" t="s">
        <v>0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</v>
      </c>
      <c r="P3039" s="5">
        <f t="shared" si="283"/>
        <v>33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 s="1" t="s">
        <v>0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1.01</v>
      </c>
      <c r="P3040" s="5">
        <f t="shared" si="283"/>
        <v>37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 s="1" t="s">
        <v>0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1.0900000000000001</v>
      </c>
      <c r="P3041" s="5">
        <f t="shared" si="283"/>
        <v>92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 s="1" t="s">
        <v>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1.08</v>
      </c>
      <c r="P3042" s="5">
        <f t="shared" si="283"/>
        <v>77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 s="1" t="s">
        <v>0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1.1000000000000001</v>
      </c>
      <c r="P3043" s="5">
        <f t="shared" si="283"/>
        <v>97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 s="1" t="s">
        <v>0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5">
        <f t="shared" si="283"/>
        <v>52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 s="1" t="s">
        <v>0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1.1000000000000001</v>
      </c>
      <c r="P3045" s="5">
        <f t="shared" si="283"/>
        <v>129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 s="1" t="s">
        <v>0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1.0900000000000001</v>
      </c>
      <c r="P3046" s="5">
        <f t="shared" si="283"/>
        <v>84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 s="1" t="s">
        <v>0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1.33</v>
      </c>
      <c r="P3047" s="5">
        <f t="shared" si="283"/>
        <v>83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 s="1" t="s">
        <v>0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1.91</v>
      </c>
      <c r="P3048" s="5">
        <f t="shared" si="283"/>
        <v>260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 s="1" t="s">
        <v>0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5">
        <f t="shared" si="283"/>
        <v>37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 s="1" t="s">
        <v>0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</v>
      </c>
      <c r="P3050" s="5">
        <f t="shared" si="283"/>
        <v>177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 s="1" t="s">
        <v>0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1.07</v>
      </c>
      <c r="P3051" s="5">
        <f t="shared" si="283"/>
        <v>74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 s="1" t="s">
        <v>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5">
        <f t="shared" si="283"/>
        <v>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 s="1" t="s">
        <v>0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0.24</v>
      </c>
      <c r="P3053" s="5">
        <f t="shared" si="283"/>
        <v>24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 s="1" t="s">
        <v>0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</v>
      </c>
      <c r="P3054" s="5">
        <f t="shared" si="283"/>
        <v>38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 s="1" t="s">
        <v>0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</v>
      </c>
      <c r="P3055" s="5">
        <f t="shared" si="283"/>
        <v>13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 s="1" t="s">
        <v>0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 s="1" t="s">
        <v>0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0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 s="1" t="s">
        <v>0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 s="1" t="s">
        <v>0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 s="1" t="s">
        <v>0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0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 s="1" t="s">
        <v>0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0.03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 s="1" t="s">
        <v>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</v>
      </c>
      <c r="P3062" s="5">
        <f t="shared" si="283"/>
        <v>56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 s="1" t="s">
        <v>0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 s="1" t="s">
        <v>0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0.67</v>
      </c>
      <c r="P3064" s="5">
        <f t="shared" si="283"/>
        <v>100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 s="1" t="s">
        <v>0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0.2</v>
      </c>
      <c r="P3065" s="5">
        <f t="shared" si="283"/>
        <v>26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 s="1" t="s">
        <v>0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</v>
      </c>
      <c r="P3066" s="5">
        <f t="shared" si="283"/>
        <v>118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 s="1" t="s">
        <v>0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 s="1" t="s">
        <v>0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0.12</v>
      </c>
      <c r="P3068" s="5">
        <f t="shared" si="283"/>
        <v>2797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 s="1" t="s">
        <v>0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0.03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 s="1" t="s">
        <v>0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0</v>
      </c>
      <c r="P3070" s="5">
        <f t="shared" si="283"/>
        <v>88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 s="1" t="s">
        <v>0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0.14000000000000001</v>
      </c>
      <c r="P3071" s="5">
        <f t="shared" si="283"/>
        <v>20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 s="1" t="s">
        <v>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0.03</v>
      </c>
      <c r="P3072" s="5">
        <f t="shared" si="283"/>
        <v>21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 s="1" t="s">
        <v>0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0.6</v>
      </c>
      <c r="P3073" s="5">
        <f t="shared" si="283"/>
        <v>61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 s="1" t="s">
        <v>0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0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 s="1" t="s">
        <v>0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ROUND(E3075/D3075,2)</f>
        <v>0</v>
      </c>
      <c r="P3075" s="5">
        <f t="shared" ref="P3075:P3138" si="289">ROUND(E3075/L3075,0)</f>
        <v>92</v>
      </c>
      <c r="Q3075" t="str">
        <f t="shared" ref="Q3075:Q3138" si="290">LEFT(N3075, FIND("/",N3075,1)-1)</f>
        <v>theater</v>
      </c>
      <c r="R3075" t="str">
        <f t="shared" ref="R3075:R3138" si="291">RIGHT(N3075, LEN(N3075)-FIND("/",N3075))</f>
        <v>spaces</v>
      </c>
      <c r="S3075" s="10">
        <f t="shared" ref="S3075:S3138" si="292">(((J3075/60)/60/24)+DATE(1970,1,1))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 s="1" t="s">
        <v>0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0</v>
      </c>
      <c r="P3076" s="5">
        <f t="shared" si="289"/>
        <v>7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 s="1" t="s">
        <v>0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0.09</v>
      </c>
      <c r="P3077" s="5">
        <f t="shared" si="289"/>
        <v>65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 s="1" t="s">
        <v>0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</v>
      </c>
      <c r="P3078" s="5">
        <f t="shared" si="289"/>
        <v>30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 s="1" t="s">
        <v>0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</v>
      </c>
      <c r="P3079" s="5">
        <f t="shared" si="289"/>
        <v>53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 s="1" t="s">
        <v>0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</v>
      </c>
      <c r="P3080" s="5">
        <f t="shared" si="289"/>
        <v>24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 s="1" t="s">
        <v>0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0.01</v>
      </c>
      <c r="P3081" s="5">
        <f t="shared" si="289"/>
        <v>416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 s="1" t="s">
        <v>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0</v>
      </c>
      <c r="P3082" s="5">
        <f t="shared" si="289"/>
        <v>54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 s="1" t="s">
        <v>0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</v>
      </c>
      <c r="P3083" s="5">
        <f t="shared" si="289"/>
        <v>421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 s="1" t="s">
        <v>0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 s="1" t="s">
        <v>0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</v>
      </c>
      <c r="P3085" s="5">
        <f t="shared" si="289"/>
        <v>19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 s="1" t="s">
        <v>0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0.12</v>
      </c>
      <c r="P3086" s="5">
        <f t="shared" si="289"/>
        <v>78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 s="1" t="s">
        <v>0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0.02</v>
      </c>
      <c r="P3087" s="5">
        <f t="shared" si="289"/>
        <v>68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 s="1" t="s">
        <v>0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</v>
      </c>
      <c r="P3088" s="5">
        <f t="shared" si="289"/>
        <v>17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 s="1" t="s">
        <v>0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0.01</v>
      </c>
      <c r="P3089" s="5">
        <f t="shared" si="289"/>
        <v>63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 s="1" t="s">
        <v>0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 s="1" t="s">
        <v>0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</v>
      </c>
      <c r="P3091" s="5">
        <f t="shared" si="289"/>
        <v>130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 s="1" t="s">
        <v>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0.05</v>
      </c>
      <c r="P3092" s="5">
        <f t="shared" si="289"/>
        <v>1270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 s="1" t="s">
        <v>0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0.16</v>
      </c>
      <c r="P3093" s="5">
        <f t="shared" si="289"/>
        <v>88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 s="1" t="s">
        <v>0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0.01</v>
      </c>
      <c r="P3094" s="5">
        <f t="shared" si="289"/>
        <v>56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 s="1" t="s">
        <v>0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0.23</v>
      </c>
      <c r="P3095" s="5">
        <f t="shared" si="289"/>
        <v>54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 s="1" t="s">
        <v>0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0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 s="1" t="s">
        <v>0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 s="1" t="s">
        <v>0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0.04</v>
      </c>
      <c r="P3098" s="5">
        <f t="shared" si="289"/>
        <v>57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 s="1" t="s">
        <v>0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</v>
      </c>
      <c r="P3099" s="5">
        <f t="shared" si="289"/>
        <v>41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 s="1" t="s">
        <v>0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0.04</v>
      </c>
      <c r="P3100" s="5">
        <f t="shared" si="289"/>
        <v>65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 s="1" t="s">
        <v>0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0.14000000000000001</v>
      </c>
      <c r="P3101" s="5">
        <f t="shared" si="289"/>
        <v>56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 s="1" t="s">
        <v>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</v>
      </c>
      <c r="P3102" s="5">
        <f t="shared" si="289"/>
        <v>141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 s="1" t="s">
        <v>0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 s="1" t="s">
        <v>0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</v>
      </c>
      <c r="P3104" s="5">
        <f t="shared" si="289"/>
        <v>70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 s="1" t="s">
        <v>0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</v>
      </c>
      <c r="P3105" s="5">
        <f t="shared" si="289"/>
        <v>6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 s="1" t="s">
        <v>0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0.3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 s="1" t="s">
        <v>0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</v>
      </c>
      <c r="P3107" s="5">
        <f t="shared" si="289"/>
        <v>80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 s="1" t="s">
        <v>0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0.04</v>
      </c>
      <c r="P3108" s="5">
        <f t="shared" si="289"/>
        <v>10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 s="1" t="s">
        <v>0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0.2</v>
      </c>
      <c r="P3109" s="5">
        <f t="shared" si="289"/>
        <v>273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 s="1" t="s">
        <v>0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0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 s="1" t="s">
        <v>0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</v>
      </c>
      <c r="P3111" s="5">
        <f t="shared" si="289"/>
        <v>58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 s="1" t="s">
        <v>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 s="1" t="s">
        <v>0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0.27</v>
      </c>
      <c r="P3113" s="5">
        <f t="shared" si="289"/>
        <v>70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 s="1" t="s">
        <v>0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0.05</v>
      </c>
      <c r="P3114" s="5">
        <f t="shared" si="289"/>
        <v>58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 s="1" t="s">
        <v>0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0.04</v>
      </c>
      <c r="P3115" s="5">
        <f t="shared" si="289"/>
        <v>125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 s="1" t="s">
        <v>0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 s="1" t="s">
        <v>0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 s="1" t="s">
        <v>0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0.56999999999999995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 s="1" t="s">
        <v>0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 s="1" t="s">
        <v>0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 s="1" t="s">
        <v>0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 s="1" t="s">
        <v>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0</v>
      </c>
      <c r="P3122" s="5">
        <f t="shared" si="289"/>
        <v>13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 s="1" t="s">
        <v>0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0.01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 s="1" t="s">
        <v>0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0.57999999999999996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 s="1" t="s">
        <v>0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</v>
      </c>
      <c r="P3125" s="5">
        <f t="shared" si="289"/>
        <v>245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 s="1" t="s">
        <v>0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0</v>
      </c>
      <c r="P3126" s="5">
        <f t="shared" si="289"/>
        <v>7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 s="1" t="s">
        <v>0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 s="1" t="s">
        <v>0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0.04</v>
      </c>
      <c r="P3128" s="5">
        <f t="shared" si="289"/>
        <v>61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 s="1" t="s">
        <v>0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 s="1" t="s">
        <v>0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1.0900000000000001</v>
      </c>
      <c r="P3130" s="5">
        <f t="shared" si="289"/>
        <v>139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 s="1" t="s">
        <v>0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0.01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 s="1" t="s">
        <v>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0.04</v>
      </c>
      <c r="P3132" s="5">
        <f t="shared" si="289"/>
        <v>94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 s="1" t="s">
        <v>0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0.16</v>
      </c>
      <c r="P3133" s="5">
        <f t="shared" si="289"/>
        <v>54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 s="1" t="s">
        <v>0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0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 s="1" t="s">
        <v>0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5">
        <f t="shared" si="289"/>
        <v>34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 s="1" t="s">
        <v>0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0.23</v>
      </c>
      <c r="P3136" s="5">
        <f t="shared" si="289"/>
        <v>19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 s="1" t="s">
        <v>0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0.21</v>
      </c>
      <c r="P3137" s="5">
        <f t="shared" si="289"/>
        <v>23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 s="1" t="s">
        <v>0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1.28</v>
      </c>
      <c r="P3138" s="5">
        <f t="shared" si="289"/>
        <v>29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 s="1" t="s">
        <v>0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ROUND(E3139/D3139,2)</f>
        <v>0.03</v>
      </c>
      <c r="P3139" s="5">
        <f t="shared" ref="P3139:P3202" si="295">ROUND(E3139/L3139,0)</f>
        <v>50</v>
      </c>
      <c r="Q3139" t="str">
        <f t="shared" ref="Q3139:Q3202" si="296">LEFT(N3139, FIND("/",N3139,1)-1)</f>
        <v>theater</v>
      </c>
      <c r="R3139" t="str">
        <f t="shared" ref="R3139:R3202" si="297">RIGHT(N3139, LEN(N3139)-FIND("/",N3139))</f>
        <v>plays</v>
      </c>
      <c r="S3139" s="10">
        <f t="shared" ref="S3139:S3202" si="298">(((J3139/60)/60/24)+DATE(1970,1,1))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 s="1" t="s">
        <v>0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 s="1" t="s">
        <v>0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0.05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 s="1" t="s">
        <v>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0.01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 s="1" t="s">
        <v>0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0.52</v>
      </c>
      <c r="P3143" s="5">
        <f t="shared" si="295"/>
        <v>32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 s="1" t="s">
        <v>0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0.02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 s="1" t="s">
        <v>0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 s="1" t="s">
        <v>0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</v>
      </c>
      <c r="P3146" s="5">
        <f t="shared" si="295"/>
        <v>251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 s="1" t="s">
        <v>0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 s="1" t="s">
        <v>0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0.11</v>
      </c>
      <c r="P3148" s="5">
        <f t="shared" si="295"/>
        <v>438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 s="1" t="s">
        <v>0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1.18</v>
      </c>
      <c r="P3149" s="5">
        <f t="shared" si="295"/>
        <v>110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 s="1" t="s">
        <v>0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</v>
      </c>
      <c r="P3150" s="5">
        <f t="shared" si="295"/>
        <v>41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 s="1" t="s">
        <v>0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 s="1" t="s">
        <v>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5">
        <f t="shared" si="295"/>
        <v>34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 s="1" t="s">
        <v>0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</v>
      </c>
      <c r="P3153" s="5">
        <f t="shared" si="295"/>
        <v>103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 s="1" t="s">
        <v>0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1.06</v>
      </c>
      <c r="P3154" s="5">
        <f t="shared" si="295"/>
        <v>35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 s="1" t="s">
        <v>0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3.36</v>
      </c>
      <c r="P3155" s="5">
        <f t="shared" si="295"/>
        <v>42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 s="1" t="s">
        <v>0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1.1299999999999999</v>
      </c>
      <c r="P3156" s="5">
        <f t="shared" si="295"/>
        <v>64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 s="1" t="s">
        <v>0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1.89</v>
      </c>
      <c r="P3157" s="5">
        <f t="shared" si="295"/>
        <v>31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 s="1" t="s">
        <v>0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1.02</v>
      </c>
      <c r="P3158" s="5">
        <f t="shared" si="295"/>
        <v>63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 s="1" t="s">
        <v>0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5">
        <f t="shared" si="295"/>
        <v>99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 s="1" t="s">
        <v>0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5">
        <f t="shared" si="295"/>
        <v>83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 s="1" t="s">
        <v>0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</v>
      </c>
      <c r="P3161" s="5">
        <f t="shared" si="295"/>
        <v>39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 s="1" t="s">
        <v>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1.02</v>
      </c>
      <c r="P3162" s="5">
        <f t="shared" si="295"/>
        <v>80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 s="1" t="s">
        <v>0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</v>
      </c>
      <c r="P3163" s="5">
        <f t="shared" si="295"/>
        <v>28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 s="1" t="s">
        <v>0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</v>
      </c>
      <c r="P3164" s="5">
        <f t="shared" si="295"/>
        <v>81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 s="1" t="s">
        <v>0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1.1100000000000001</v>
      </c>
      <c r="P3165" s="5">
        <f t="shared" si="295"/>
        <v>201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 s="1" t="s">
        <v>0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1.07</v>
      </c>
      <c r="P3166" s="5">
        <f t="shared" si="295"/>
        <v>38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 s="1" t="s">
        <v>0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1.63</v>
      </c>
      <c r="P3167" s="5">
        <f t="shared" si="295"/>
        <v>58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 s="1" t="s">
        <v>0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</v>
      </c>
      <c r="P3168" s="5">
        <f t="shared" si="295"/>
        <v>60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 s="1" t="s">
        <v>0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1.1599999999999999</v>
      </c>
      <c r="P3169" s="5">
        <f t="shared" si="295"/>
        <v>63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 s="1" t="s">
        <v>0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</v>
      </c>
      <c r="P3170" s="5">
        <f t="shared" si="295"/>
        <v>51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 s="1" t="s">
        <v>0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</v>
      </c>
      <c r="P3171" s="5">
        <f t="shared" si="295"/>
        <v>101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 s="1" t="s">
        <v>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1.1200000000000001</v>
      </c>
      <c r="P3172" s="5">
        <f t="shared" si="295"/>
        <v>32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 s="1" t="s">
        <v>0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1.0900000000000001</v>
      </c>
      <c r="P3173" s="5">
        <f t="shared" si="295"/>
        <v>65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 s="1" t="s">
        <v>0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5">
        <f t="shared" si="295"/>
        <v>79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 s="1" t="s">
        <v>0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5">
        <f t="shared" si="295"/>
        <v>139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 s="1" t="s">
        <v>0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</v>
      </c>
      <c r="P3176" s="5">
        <f t="shared" si="295"/>
        <v>132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 s="1" t="s">
        <v>0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1.1000000000000001</v>
      </c>
      <c r="P3177" s="5">
        <f t="shared" si="295"/>
        <v>91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 s="1" t="s">
        <v>0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1.1499999999999999</v>
      </c>
      <c r="P3178" s="5">
        <f t="shared" si="295"/>
        <v>40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 s="1" t="s">
        <v>0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</v>
      </c>
      <c r="P3179" s="5">
        <f t="shared" si="295"/>
        <v>58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 s="1" t="s">
        <v>0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1.72</v>
      </c>
      <c r="P3180" s="5">
        <f t="shared" si="295"/>
        <v>33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 s="1" t="s">
        <v>0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1.1399999999999999</v>
      </c>
      <c r="P3181" s="5">
        <f t="shared" si="295"/>
        <v>77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 s="1" t="s">
        <v>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1.2</v>
      </c>
      <c r="P3182" s="5">
        <f t="shared" si="295"/>
        <v>32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 s="1" t="s">
        <v>0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5">
        <f t="shared" si="295"/>
        <v>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 s="1" t="s">
        <v>0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1.01</v>
      </c>
      <c r="P3184" s="5">
        <f t="shared" si="295"/>
        <v>47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 s="1" t="s">
        <v>0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5">
        <f t="shared" si="295"/>
        <v>40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 s="1" t="s">
        <v>0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</v>
      </c>
      <c r="P3186" s="5">
        <f t="shared" si="295"/>
        <v>100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 s="1" t="s">
        <v>0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5">
        <f t="shared" si="295"/>
        <v>42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 s="1" t="s">
        <v>0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</v>
      </c>
      <c r="P3188" s="5">
        <f t="shared" si="295"/>
        <v>47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 s="1" t="s">
        <v>0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1.1599999999999999</v>
      </c>
      <c r="P3189" s="5">
        <f t="shared" si="295"/>
        <v>71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 s="1" t="s">
        <v>0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5">
        <f t="shared" si="295"/>
        <v>14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 s="1" t="s">
        <v>0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</v>
      </c>
      <c r="P3191" s="5">
        <f t="shared" si="295"/>
        <v>357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 s="1" t="s">
        <v>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 s="1" t="s">
        <v>0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0.04</v>
      </c>
      <c r="P3193" s="5">
        <f t="shared" si="295"/>
        <v>38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 s="1" t="s">
        <v>0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0.01</v>
      </c>
      <c r="P3194" s="5">
        <f t="shared" si="295"/>
        <v>13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 s="1" t="s">
        <v>0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0.12</v>
      </c>
      <c r="P3195" s="5">
        <f t="shared" si="295"/>
        <v>24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 s="1" t="s">
        <v>0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 s="1" t="s">
        <v>0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</v>
      </c>
      <c r="P3197" s="5">
        <f t="shared" si="295"/>
        <v>53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 s="1" t="s">
        <v>0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 s="1" t="s">
        <v>0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</v>
      </c>
      <c r="P3199" s="5">
        <f t="shared" si="295"/>
        <v>286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 s="1" t="s">
        <v>0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</v>
      </c>
      <c r="P3200" s="5">
        <f t="shared" si="295"/>
        <v>37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 s="1" t="s">
        <v>0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</v>
      </c>
      <c r="P3201" s="5">
        <f t="shared" si="295"/>
        <v>49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 s="1" t="s">
        <v>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0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 s="1" t="s">
        <v>0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ROUND(E3203/D3203,2)</f>
        <v>0.01</v>
      </c>
      <c r="P3203" s="5">
        <f t="shared" ref="P3203:P3266" si="301">ROUND(E3203/L3203,0)</f>
        <v>13</v>
      </c>
      <c r="Q3203" t="str">
        <f t="shared" ref="Q3203:Q3266" si="302">LEFT(N3203, FIND("/",N3203,1)-1)</f>
        <v>theater</v>
      </c>
      <c r="R3203" t="str">
        <f t="shared" ref="R3203:R3266" si="303">RIGHT(N3203, LEN(N3203)-FIND("/",N3203))</f>
        <v>musical</v>
      </c>
      <c r="S3203" s="10">
        <f t="shared" ref="S3203:S3266" si="304">(((J3203/60)/60/24)+DATE(1970,1,1))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 s="1" t="s">
        <v>0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0.55000000000000004</v>
      </c>
      <c r="P3204" s="5">
        <f t="shared" si="301"/>
        <v>109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 s="1" t="s">
        <v>0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5">
        <f t="shared" si="301"/>
        <v>42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 s="1" t="s">
        <v>0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 s="1" t="s">
        <v>0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0.03</v>
      </c>
      <c r="P3207" s="5">
        <f t="shared" si="301"/>
        <v>23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 s="1" t="s">
        <v>0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 s="1" t="s">
        <v>0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</v>
      </c>
      <c r="P3209" s="5">
        <f t="shared" si="301"/>
        <v>71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 s="1" t="s">
        <v>0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1.04</v>
      </c>
      <c r="P3210" s="5">
        <f t="shared" si="301"/>
        <v>63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 s="1" t="s">
        <v>0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</v>
      </c>
      <c r="P3211" s="5">
        <f t="shared" si="301"/>
        <v>50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 s="1" t="s">
        <v>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1.26</v>
      </c>
      <c r="P3212" s="5">
        <f t="shared" si="301"/>
        <v>63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 s="1" t="s">
        <v>0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1.2</v>
      </c>
      <c r="P3213" s="5">
        <f t="shared" si="301"/>
        <v>86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 s="1" t="s">
        <v>0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</v>
      </c>
      <c r="P3214" s="5">
        <f t="shared" si="301"/>
        <v>54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 s="1" t="s">
        <v>0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</v>
      </c>
      <c r="P3215" s="5">
        <f t="shared" si="301"/>
        <v>128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 s="1" t="s">
        <v>0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</v>
      </c>
      <c r="P3216" s="5">
        <f t="shared" si="301"/>
        <v>107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 s="1" t="s">
        <v>0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</v>
      </c>
      <c r="P3217" s="5">
        <f t="shared" si="301"/>
        <v>262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 s="1" t="s">
        <v>0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</v>
      </c>
      <c r="P3218" s="5">
        <f t="shared" si="301"/>
        <v>57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 s="1" t="s">
        <v>0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1.1599999999999999</v>
      </c>
      <c r="P3219" s="5">
        <f t="shared" si="301"/>
        <v>50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 s="1" t="s">
        <v>0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</v>
      </c>
      <c r="P3220" s="5">
        <f t="shared" si="301"/>
        <v>67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 s="1" t="s">
        <v>0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</v>
      </c>
      <c r="P3221" s="5">
        <f t="shared" si="301"/>
        <v>168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 s="1" t="s">
        <v>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1.01</v>
      </c>
      <c r="P3222" s="5">
        <f t="shared" si="301"/>
        <v>256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 s="1" t="s">
        <v>0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</v>
      </c>
      <c r="P3223" s="5">
        <f t="shared" si="301"/>
        <v>37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 s="1" t="s">
        <v>0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1.25</v>
      </c>
      <c r="P3224" s="5">
        <f t="shared" si="301"/>
        <v>37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 s="1" t="s">
        <v>0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1.1000000000000001</v>
      </c>
      <c r="P3225" s="5">
        <f t="shared" si="301"/>
        <v>46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 s="1" t="s">
        <v>0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</v>
      </c>
      <c r="P3226" s="5">
        <f t="shared" si="301"/>
        <v>142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 s="1" t="s">
        <v>0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</v>
      </c>
      <c r="P3227" s="5">
        <f t="shared" si="301"/>
        <v>52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 s="1" t="s">
        <v>0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</v>
      </c>
      <c r="P3228" s="5">
        <f t="shared" si="301"/>
        <v>60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 s="1" t="s">
        <v>0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 s="1" t="s">
        <v>0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</v>
      </c>
      <c r="P3230" s="5">
        <f t="shared" si="301"/>
        <v>194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 s="1" t="s">
        <v>0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1.08</v>
      </c>
      <c r="P3231" s="5">
        <f t="shared" si="301"/>
        <v>107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 s="1" t="s">
        <v>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1.1000000000000001</v>
      </c>
      <c r="P3232" s="5">
        <f t="shared" si="301"/>
        <v>77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 s="1" t="s">
        <v>0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5">
        <f t="shared" si="301"/>
        <v>58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 s="1" t="s">
        <v>0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</v>
      </c>
      <c r="P3234" s="5">
        <f t="shared" si="301"/>
        <v>50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 s="1" t="s">
        <v>0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1.19</v>
      </c>
      <c r="P3235" s="5">
        <f t="shared" si="301"/>
        <v>97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 s="1" t="s">
        <v>0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</v>
      </c>
      <c r="P3236" s="5">
        <f t="shared" si="301"/>
        <v>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 s="1" t="s">
        <v>0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</v>
      </c>
      <c r="P3237" s="5">
        <f t="shared" si="301"/>
        <v>86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 s="1" t="s">
        <v>0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1.01</v>
      </c>
      <c r="P3238" s="5">
        <f t="shared" si="301"/>
        <v>183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 s="1" t="s">
        <v>0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1.01</v>
      </c>
      <c r="P3239" s="5">
        <f t="shared" si="301"/>
        <v>131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 s="1" t="s">
        <v>0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1.1200000000000001</v>
      </c>
      <c r="P3240" s="5">
        <f t="shared" si="301"/>
        <v>40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 s="1" t="s">
        <v>0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1.06</v>
      </c>
      <c r="P3241" s="5">
        <f t="shared" si="301"/>
        <v>60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 s="1" t="s">
        <v>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1.01</v>
      </c>
      <c r="P3242" s="5">
        <f t="shared" si="301"/>
        <v>89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 s="1" t="s">
        <v>0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1.1499999999999999</v>
      </c>
      <c r="P3243" s="5">
        <f t="shared" si="301"/>
        <v>59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 s="1" t="s">
        <v>0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</v>
      </c>
      <c r="P3244" s="5">
        <f t="shared" si="301"/>
        <v>70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 s="1" t="s">
        <v>0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1.03</v>
      </c>
      <c r="P3245" s="5">
        <f t="shared" si="301"/>
        <v>116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 s="1" t="s">
        <v>0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1.03</v>
      </c>
      <c r="P3246" s="5">
        <f t="shared" si="301"/>
        <v>24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 s="1" t="s">
        <v>0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</v>
      </c>
      <c r="P3247" s="5">
        <f t="shared" si="301"/>
        <v>81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 s="1" t="s">
        <v>0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1.1100000000000001</v>
      </c>
      <c r="P3248" s="5">
        <f t="shared" si="301"/>
        <v>58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 s="1" t="s">
        <v>0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1.06</v>
      </c>
      <c r="P3249" s="5">
        <f t="shared" si="301"/>
        <v>46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 s="1" t="s">
        <v>0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1.01</v>
      </c>
      <c r="P3250" s="5">
        <f t="shared" si="301"/>
        <v>60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 s="1" t="s">
        <v>0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1.05</v>
      </c>
      <c r="P3251" s="5">
        <f t="shared" si="301"/>
        <v>66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 s="1" t="s">
        <v>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1.02</v>
      </c>
      <c r="P3252" s="5">
        <f t="shared" si="301"/>
        <v>119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 s="1" t="s">
        <v>0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1.1100000000000001</v>
      </c>
      <c r="P3253" s="5">
        <f t="shared" si="301"/>
        <v>83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 s="1" t="s">
        <v>0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1.28</v>
      </c>
      <c r="P3254" s="5">
        <f t="shared" si="301"/>
        <v>58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 s="1" t="s">
        <v>0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1.02</v>
      </c>
      <c r="P3255" s="5">
        <f t="shared" si="301"/>
        <v>177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 s="1" t="s">
        <v>0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</v>
      </c>
      <c r="P3256" s="5">
        <f t="shared" si="301"/>
        <v>71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 s="1" t="s">
        <v>0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5">
        <f t="shared" si="301"/>
        <v>29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 s="1" t="s">
        <v>0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</v>
      </c>
      <c r="P3258" s="5">
        <f t="shared" si="301"/>
        <v>73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 s="1" t="s">
        <v>0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</v>
      </c>
      <c r="P3259" s="5">
        <f t="shared" si="301"/>
        <v>52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 s="1" t="s">
        <v>0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</v>
      </c>
      <c r="P3260" s="5">
        <f t="shared" si="301"/>
        <v>98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 s="1" t="s">
        <v>0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</v>
      </c>
      <c r="P3261" s="5">
        <f t="shared" si="301"/>
        <v>252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 s="1" t="s">
        <v>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1.0900000000000001</v>
      </c>
      <c r="P3262" s="5">
        <f t="shared" si="301"/>
        <v>75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 s="1" t="s">
        <v>0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</v>
      </c>
      <c r="P3263" s="5">
        <f t="shared" si="301"/>
        <v>68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 s="1" t="s">
        <v>0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</v>
      </c>
      <c r="P3264" s="5">
        <f t="shared" si="301"/>
        <v>94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 s="1" t="s">
        <v>0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1.1200000000000001</v>
      </c>
      <c r="P3265" s="5">
        <f t="shared" si="301"/>
        <v>41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 s="1" t="s">
        <v>0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5">
        <f t="shared" si="301"/>
        <v>53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 s="1" t="s">
        <v>0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ROUND(E3267/D3267,2)</f>
        <v>1.64</v>
      </c>
      <c r="P3267" s="5">
        <f t="shared" ref="P3267:P3330" si="307">ROUND(E3267/L3267,0)</f>
        <v>70</v>
      </c>
      <c r="Q3267" t="str">
        <f t="shared" ref="Q3267:Q3330" si="308">LEFT(N3267, FIND("/",N3267,1)-1)</f>
        <v>theater</v>
      </c>
      <c r="R3267" t="str">
        <f t="shared" ref="R3267:R3330" si="309">RIGHT(N3267, LEN(N3267)-FIND("/",N3267))</f>
        <v>plays</v>
      </c>
      <c r="S3267" s="10">
        <f t="shared" ref="S3267:S3330" si="310">(((J3267/60)/60/24)+DATE(1970,1,1))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 s="1" t="s">
        <v>0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</v>
      </c>
      <c r="P3268" s="5">
        <f t="shared" si="307"/>
        <v>48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 s="1" t="s">
        <v>0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</v>
      </c>
      <c r="P3269" s="5">
        <f t="shared" si="307"/>
        <v>53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 s="1" t="s">
        <v>0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5">
        <f t="shared" si="307"/>
        <v>61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 s="1" t="s">
        <v>0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1.02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 s="1" t="s">
        <v>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1.02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 s="1" t="s">
        <v>0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5">
        <f t="shared" si="307"/>
        <v>38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 s="1" t="s">
        <v>0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</v>
      </c>
      <c r="P3274" s="5">
        <f t="shared" si="307"/>
        <v>107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 s="1" t="s">
        <v>0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</v>
      </c>
      <c r="P3275" s="5">
        <f t="shared" si="307"/>
        <v>205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 s="1" t="s">
        <v>0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</v>
      </c>
      <c r="P3276" s="5">
        <f t="shared" si="307"/>
        <v>55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 s="1" t="s">
        <v>0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</v>
      </c>
      <c r="P3277" s="5">
        <f t="shared" si="307"/>
        <v>150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 s="1" t="s">
        <v>0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1.17</v>
      </c>
      <c r="P3278" s="5">
        <f t="shared" si="307"/>
        <v>53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 s="1" t="s">
        <v>0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1.0900000000000001</v>
      </c>
      <c r="P3279" s="5">
        <f t="shared" si="307"/>
        <v>54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 s="1" t="s">
        <v>0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</v>
      </c>
      <c r="P3280" s="5">
        <f t="shared" si="307"/>
        <v>76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 s="1" t="s">
        <v>0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1.1399999999999999</v>
      </c>
      <c r="P3281" s="5">
        <f t="shared" si="307"/>
        <v>105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 s="1" t="s">
        <v>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5">
        <f t="shared" si="307"/>
        <v>69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 s="1" t="s">
        <v>0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1.22</v>
      </c>
      <c r="P3283" s="5">
        <f t="shared" si="307"/>
        <v>129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 s="1" t="s">
        <v>0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1.03</v>
      </c>
      <c r="P3284" s="5">
        <f t="shared" si="307"/>
        <v>134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 s="1" t="s">
        <v>0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1.05</v>
      </c>
      <c r="P3285" s="5">
        <f t="shared" si="307"/>
        <v>18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 s="1" t="s">
        <v>0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1.02</v>
      </c>
      <c r="P3286" s="5">
        <f t="shared" si="307"/>
        <v>203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 s="1" t="s">
        <v>0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1.1200000000000001</v>
      </c>
      <c r="P3287" s="5">
        <f t="shared" si="307"/>
        <v>69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 s="1" t="s">
        <v>0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1.02</v>
      </c>
      <c r="P3288" s="5">
        <f t="shared" si="307"/>
        <v>125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 s="1" t="s">
        <v>0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5">
        <f t="shared" si="307"/>
        <v>74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 s="1" t="s">
        <v>0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</v>
      </c>
      <c r="P3290" s="5">
        <f t="shared" si="307"/>
        <v>48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 s="1" t="s">
        <v>0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</v>
      </c>
      <c r="P3291" s="5">
        <f t="shared" si="307"/>
        <v>27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 s="1" t="s">
        <v>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</v>
      </c>
      <c r="P3292" s="5">
        <f t="shared" si="307"/>
        <v>34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 s="1" t="s">
        <v>0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5">
        <f t="shared" si="307"/>
        <v>41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 s="1" t="s">
        <v>0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</v>
      </c>
      <c r="P3294" s="5">
        <f t="shared" si="307"/>
        <v>19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 s="1" t="s">
        <v>0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</v>
      </c>
      <c r="P3295" s="5">
        <f t="shared" si="307"/>
        <v>84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 s="1" t="s">
        <v>0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</v>
      </c>
      <c r="P3296" s="5">
        <f t="shared" si="307"/>
        <v>30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 s="1" t="s">
        <v>0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1.03</v>
      </c>
      <c r="P3297" s="5">
        <f t="shared" si="307"/>
        <v>27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 s="1" t="s">
        <v>0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</v>
      </c>
      <c r="P3298" s="5">
        <f t="shared" si="307"/>
        <v>46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 s="1" t="s">
        <v>0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</v>
      </c>
      <c r="P3299" s="5">
        <f t="shared" si="307"/>
        <v>125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 s="1" t="s">
        <v>0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1.02</v>
      </c>
      <c r="P3300" s="5">
        <f t="shared" si="307"/>
        <v>141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 s="1" t="s">
        <v>0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1.1599999999999999</v>
      </c>
      <c r="P3301" s="5">
        <f t="shared" si="307"/>
        <v>55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 s="1" t="s">
        <v>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</v>
      </c>
      <c r="P3302" s="5">
        <f t="shared" si="307"/>
        <v>46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 s="1" t="s">
        <v>0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</v>
      </c>
      <c r="P3303" s="5">
        <f t="shared" si="307"/>
        <v>57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 s="1" t="s">
        <v>0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</v>
      </c>
      <c r="P3304" s="5">
        <f t="shared" si="307"/>
        <v>174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 s="1" t="s">
        <v>0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1.1599999999999999</v>
      </c>
      <c r="P3305" s="5">
        <f t="shared" si="307"/>
        <v>60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 s="1" t="s">
        <v>0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1.05</v>
      </c>
      <c r="P3306" s="5">
        <f t="shared" si="307"/>
        <v>90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 s="1" t="s">
        <v>0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</v>
      </c>
      <c r="P3307" s="5">
        <f t="shared" si="307"/>
        <v>204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 s="1" t="s">
        <v>0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</v>
      </c>
      <c r="P3308" s="5">
        <f t="shared" si="307"/>
        <v>49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 s="1" t="s">
        <v>0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1.07</v>
      </c>
      <c r="P3309" s="5">
        <f t="shared" si="307"/>
        <v>53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 s="1" t="s">
        <v>0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</v>
      </c>
      <c r="P3310" s="5">
        <f t="shared" si="307"/>
        <v>75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 s="1" t="s">
        <v>0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 s="1" t="s">
        <v>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</v>
      </c>
      <c r="P3312" s="5">
        <f t="shared" si="307"/>
        <v>210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 s="1" t="s">
        <v>0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1.1000000000000001</v>
      </c>
      <c r="P3313" s="5">
        <f t="shared" si="307"/>
        <v>61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 s="1" t="s">
        <v>0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 s="1" t="s">
        <v>0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1.1599999999999999</v>
      </c>
      <c r="P3315" s="5">
        <f t="shared" si="307"/>
        <v>80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 s="1" t="s">
        <v>0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2.11</v>
      </c>
      <c r="P3316" s="5">
        <f t="shared" si="307"/>
        <v>29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 s="1" t="s">
        <v>0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5">
        <f t="shared" si="307"/>
        <v>49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 s="1" t="s">
        <v>0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</v>
      </c>
      <c r="P3318" s="5">
        <f t="shared" si="307"/>
        <v>94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 s="1" t="s">
        <v>0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</v>
      </c>
      <c r="P3319" s="5">
        <f t="shared" si="307"/>
        <v>62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 s="1" t="s">
        <v>0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1.26</v>
      </c>
      <c r="P3320" s="5">
        <f t="shared" si="307"/>
        <v>79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 s="1" t="s">
        <v>0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5">
        <f t="shared" si="307"/>
        <v>34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 s="1" t="s">
        <v>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5">
        <f t="shared" si="307"/>
        <v>66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 s="1" t="s">
        <v>0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</v>
      </c>
      <c r="P3323" s="5">
        <f t="shared" si="307"/>
        <v>36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 s="1" t="s">
        <v>0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1.02</v>
      </c>
      <c r="P3324" s="5">
        <f t="shared" si="307"/>
        <v>146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 s="1" t="s">
        <v>0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1.26</v>
      </c>
      <c r="P3325" s="5">
        <f t="shared" si="307"/>
        <v>26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 s="1" t="s">
        <v>0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1.02</v>
      </c>
      <c r="P3326" s="5">
        <f t="shared" si="307"/>
        <v>153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 s="1" t="s">
        <v>0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1.1299999999999999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 s="1" t="s">
        <v>0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</v>
      </c>
      <c r="P3328" s="5">
        <f t="shared" si="307"/>
        <v>142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 s="1" t="s">
        <v>0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</v>
      </c>
      <c r="P3329" s="5">
        <f t="shared" si="307"/>
        <v>25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 s="1" t="s">
        <v>0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</v>
      </c>
      <c r="P3330" s="5">
        <f t="shared" si="307"/>
        <v>293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 s="1" t="s">
        <v>0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ROUND(E3331/D3331,2)</f>
        <v>1.17</v>
      </c>
      <c r="P3331" s="5">
        <f t="shared" ref="P3331:P3394" si="313">ROUND(E3331/L3331,0)</f>
        <v>45</v>
      </c>
      <c r="Q3331" t="str">
        <f t="shared" ref="Q3331:Q3394" si="314">LEFT(N3331, FIND("/",N3331,1)-1)</f>
        <v>theater</v>
      </c>
      <c r="R3331" t="str">
        <f t="shared" ref="R3331:R3394" si="315">RIGHT(N3331, LEN(N3331)-FIND("/",N3331))</f>
        <v>plays</v>
      </c>
      <c r="S3331" s="10">
        <f t="shared" ref="S3331:S3394" si="316">(((J3331/60)/60/24)+DATE(1970,1,1))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 s="1" t="s">
        <v>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</v>
      </c>
      <c r="P3332" s="5">
        <f t="shared" si="313"/>
        <v>23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 s="1" t="s">
        <v>0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1.05</v>
      </c>
      <c r="P3333" s="5">
        <f t="shared" si="313"/>
        <v>80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 s="1" t="s">
        <v>0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5">
        <f t="shared" si="313"/>
        <v>72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 s="1" t="s">
        <v>0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1.05</v>
      </c>
      <c r="P3335" s="5">
        <f t="shared" si="313"/>
        <v>33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 s="1" t="s">
        <v>0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1.39</v>
      </c>
      <c r="P3336" s="5">
        <f t="shared" si="313"/>
        <v>117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 s="1" t="s">
        <v>0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</v>
      </c>
      <c r="P3337" s="5">
        <f t="shared" si="313"/>
        <v>80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 s="1" t="s">
        <v>0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5">
        <f t="shared" si="313"/>
        <v>28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 s="1" t="s">
        <v>0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1.1000000000000001</v>
      </c>
      <c r="P3339" s="5">
        <f t="shared" si="313"/>
        <v>81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 s="1" t="s">
        <v>0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</v>
      </c>
      <c r="P3340" s="5">
        <f t="shared" si="313"/>
        <v>137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 s="1" t="s">
        <v>0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</v>
      </c>
      <c r="P3341" s="5">
        <f t="shared" si="313"/>
        <v>178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 s="1" t="s">
        <v>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</v>
      </c>
      <c r="P3342" s="5">
        <f t="shared" si="313"/>
        <v>109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 s="1" t="s">
        <v>0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5">
        <f t="shared" si="313"/>
        <v>120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 s="1" t="s">
        <v>0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1.02</v>
      </c>
      <c r="P3344" s="5">
        <f t="shared" si="313"/>
        <v>78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 s="1" t="s">
        <v>0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</v>
      </c>
      <c r="P3345" s="5">
        <f t="shared" si="313"/>
        <v>52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 s="1" t="s">
        <v>0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</v>
      </c>
      <c r="P3346" s="5">
        <f t="shared" si="313"/>
        <v>114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 s="1" t="s">
        <v>0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 s="1" t="s">
        <v>0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5">
        <f t="shared" si="313"/>
        <v>92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 s="1" t="s">
        <v>0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</v>
      </c>
      <c r="P3349" s="5">
        <f t="shared" si="313"/>
        <v>109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 s="1" t="s">
        <v>0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</v>
      </c>
      <c r="P3350" s="5">
        <f t="shared" si="313"/>
        <v>70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 s="1" t="s">
        <v>0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</v>
      </c>
      <c r="P3351" s="5">
        <f t="shared" si="313"/>
        <v>110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 s="1" t="s">
        <v>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</v>
      </c>
      <c r="P3352" s="5">
        <f t="shared" si="313"/>
        <v>72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 s="1" t="s">
        <v>0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</v>
      </c>
      <c r="P3353" s="5">
        <f t="shared" si="313"/>
        <v>94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 s="1" t="s">
        <v>0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1.08</v>
      </c>
      <c r="P3354" s="5">
        <f t="shared" si="313"/>
        <v>77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 s="1" t="s">
        <v>0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5">
        <f t="shared" si="313"/>
        <v>36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 s="1" t="s">
        <v>0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1.02</v>
      </c>
      <c r="P3356" s="5">
        <f t="shared" si="313"/>
        <v>56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 s="1" t="s">
        <v>0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</v>
      </c>
      <c r="P3357" s="5">
        <f t="shared" si="313"/>
        <v>147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 s="1" t="s">
        <v>0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</v>
      </c>
      <c r="P3358" s="5">
        <f t="shared" si="313"/>
        <v>56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 s="1" t="s">
        <v>0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5">
        <f t="shared" si="313"/>
        <v>96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 s="1" t="s">
        <v>0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1.03</v>
      </c>
      <c r="P3360" s="5">
        <f t="shared" si="313"/>
        <v>64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 s="1" t="s">
        <v>0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</v>
      </c>
      <c r="P3361" s="5">
        <f t="shared" si="313"/>
        <v>185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 s="1" t="s">
        <v>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</v>
      </c>
      <c r="P3362" s="5">
        <f t="shared" si="313"/>
        <v>127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 s="1" t="s">
        <v>0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1.1299999999999999</v>
      </c>
      <c r="P3363" s="5">
        <f t="shared" si="313"/>
        <v>83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 s="1" t="s">
        <v>0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5">
        <f t="shared" si="313"/>
        <v>55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 s="1" t="s">
        <v>0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</v>
      </c>
      <c r="P3365" s="5">
        <f t="shared" si="313"/>
        <v>302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 s="1" t="s">
        <v>0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1.06</v>
      </c>
      <c r="P3366" s="5">
        <f t="shared" si="313"/>
        <v>44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 s="1" t="s">
        <v>0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5">
        <f t="shared" si="313"/>
        <v>867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 s="1" t="s">
        <v>0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5">
        <f t="shared" si="313"/>
        <v>61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 s="1" t="s">
        <v>0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1.19</v>
      </c>
      <c r="P3369" s="5">
        <f t="shared" si="313"/>
        <v>30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 s="1" t="s">
        <v>0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1.05</v>
      </c>
      <c r="P3370" s="5">
        <f t="shared" si="313"/>
        <v>45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 s="1" t="s">
        <v>0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1.04</v>
      </c>
      <c r="P3371" s="5">
        <f t="shared" si="313"/>
        <v>96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 s="1" t="s">
        <v>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1.18</v>
      </c>
      <c r="P3372" s="5">
        <f t="shared" si="313"/>
        <v>68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 s="1" t="s">
        <v>0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1.39</v>
      </c>
      <c r="P3373" s="5">
        <f t="shared" si="313"/>
        <v>31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 s="1" t="s">
        <v>0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1.04</v>
      </c>
      <c r="P3374" s="5">
        <f t="shared" si="313"/>
        <v>38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 s="1" t="s">
        <v>0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</v>
      </c>
      <c r="P3375" s="5">
        <f t="shared" si="313"/>
        <v>67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 s="1" t="s">
        <v>0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1.07</v>
      </c>
      <c r="P3376" s="5">
        <f t="shared" si="313"/>
        <v>72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 s="1" t="s">
        <v>0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5">
        <f t="shared" si="313"/>
        <v>176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 s="1" t="s">
        <v>0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</v>
      </c>
      <c r="P3378" s="5">
        <f t="shared" si="313"/>
        <v>421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 s="1" t="s">
        <v>0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</v>
      </c>
      <c r="P3379" s="5">
        <f t="shared" si="313"/>
        <v>105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 s="1" t="s">
        <v>0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1.08</v>
      </c>
      <c r="P3380" s="5">
        <f t="shared" si="313"/>
        <v>28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 s="1" t="s">
        <v>0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1.04</v>
      </c>
      <c r="P3381" s="5">
        <f t="shared" si="313"/>
        <v>55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 s="1" t="s">
        <v>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</v>
      </c>
      <c r="P3382" s="5">
        <f t="shared" si="313"/>
        <v>112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 s="1" t="s">
        <v>0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</v>
      </c>
      <c r="P3383" s="5">
        <f t="shared" si="313"/>
        <v>85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 s="1" t="s">
        <v>0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1.01</v>
      </c>
      <c r="P3384" s="5">
        <f t="shared" si="313"/>
        <v>77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 s="1" t="s">
        <v>0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1.1200000000000001</v>
      </c>
      <c r="P3385" s="5">
        <f t="shared" si="313"/>
        <v>65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 s="1" t="s">
        <v>0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</v>
      </c>
      <c r="P3386" s="5">
        <f t="shared" si="313"/>
        <v>94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 s="1" t="s">
        <v>0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5">
        <f t="shared" si="313"/>
        <v>133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 s="1" t="s">
        <v>0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5">
        <f t="shared" si="313"/>
        <v>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 s="1" t="s">
        <v>0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1.17</v>
      </c>
      <c r="P3389" s="5">
        <f t="shared" si="313"/>
        <v>100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 s="1" t="s">
        <v>0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1.04</v>
      </c>
      <c r="P3390" s="5">
        <f t="shared" si="313"/>
        <v>35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 s="1" t="s">
        <v>0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1.1499999999999999</v>
      </c>
      <c r="P3391" s="5">
        <f t="shared" si="313"/>
        <v>185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 s="1" t="s">
        <v>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</v>
      </c>
      <c r="P3392" s="5">
        <f t="shared" si="313"/>
        <v>70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 s="1" t="s">
        <v>0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5">
        <f t="shared" si="313"/>
        <v>62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 s="1" t="s">
        <v>0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5">
        <f t="shared" si="313"/>
        <v>42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 s="1" t="s">
        <v>0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ROUND(E3395/D3395,2)</f>
        <v>1.06</v>
      </c>
      <c r="P3395" s="5">
        <f t="shared" ref="P3395:P3458" si="319">ROUND(E3395/L3395,0)</f>
        <v>36</v>
      </c>
      <c r="Q3395" t="str">
        <f t="shared" ref="Q3395:Q3458" si="320">LEFT(N3395, FIND("/",N3395,1)-1)</f>
        <v>theater</v>
      </c>
      <c r="R3395" t="str">
        <f t="shared" ref="R3395:R3458" si="321">RIGHT(N3395, LEN(N3395)-FIND("/",N3395))</f>
        <v>plays</v>
      </c>
      <c r="S3395" s="10">
        <f t="shared" ref="S3395:S3458" si="322">(((J3395/60)/60/24)+DATE(1970,1,1))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 s="1" t="s">
        <v>0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 s="1" t="s">
        <v>0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5">
        <f t="shared" si="319"/>
        <v>24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 s="1" t="s">
        <v>0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</v>
      </c>
      <c r="P3398" s="5">
        <f t="shared" si="319"/>
        <v>56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 s="1" t="s">
        <v>0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5">
        <f t="shared" si="319"/>
        <v>12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 s="1" t="s">
        <v>0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1.1100000000000001</v>
      </c>
      <c r="P3400" s="5">
        <f t="shared" si="319"/>
        <v>68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 s="1" t="s">
        <v>0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1.04</v>
      </c>
      <c r="P3401" s="5">
        <f t="shared" si="319"/>
        <v>27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 s="1" t="s">
        <v>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</v>
      </c>
      <c r="P3402" s="5">
        <f t="shared" si="319"/>
        <v>118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 s="1" t="s">
        <v>0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1.02</v>
      </c>
      <c r="P3403" s="5">
        <f t="shared" si="319"/>
        <v>45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 s="1" t="s">
        <v>0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1.1000000000000001</v>
      </c>
      <c r="P3404" s="5">
        <f t="shared" si="319"/>
        <v>100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 s="1" t="s">
        <v>0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5">
        <f t="shared" si="319"/>
        <v>118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 s="1" t="s">
        <v>0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5">
        <f t="shared" si="319"/>
        <v>203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 s="1" t="s">
        <v>0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1.38</v>
      </c>
      <c r="P3407" s="5">
        <f t="shared" si="319"/>
        <v>28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 s="1" t="s">
        <v>0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</v>
      </c>
      <c r="P3408" s="5">
        <f t="shared" si="319"/>
        <v>110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 s="1" t="s">
        <v>0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</v>
      </c>
      <c r="P3409" s="5">
        <f t="shared" si="319"/>
        <v>32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 s="1" t="s">
        <v>0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5">
        <f t="shared" si="319"/>
        <v>59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 s="1" t="s">
        <v>0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1.24</v>
      </c>
      <c r="P3411" s="5">
        <f t="shared" si="319"/>
        <v>29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 s="1" t="s">
        <v>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1.0900000000000001</v>
      </c>
      <c r="P3412" s="5">
        <f t="shared" si="319"/>
        <v>81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 s="1" t="s">
        <v>0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1.04</v>
      </c>
      <c r="P3413" s="5">
        <f t="shared" si="319"/>
        <v>199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 s="1" t="s">
        <v>0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5">
        <f t="shared" si="319"/>
        <v>115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 s="1" t="s">
        <v>0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5">
        <f t="shared" si="319"/>
        <v>46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 s="1" t="s">
        <v>0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1.04</v>
      </c>
      <c r="P3416" s="5">
        <f t="shared" si="319"/>
        <v>71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 s="1" t="s">
        <v>0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5">
        <f t="shared" si="319"/>
        <v>22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 s="1" t="s">
        <v>0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1.2</v>
      </c>
      <c r="P3418" s="5">
        <f t="shared" si="319"/>
        <v>159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 s="1" t="s">
        <v>0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</v>
      </c>
      <c r="P3419" s="5">
        <f t="shared" si="319"/>
        <v>38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 s="1" t="s">
        <v>0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1.01</v>
      </c>
      <c r="P3420" s="5">
        <f t="shared" si="319"/>
        <v>72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 s="1" t="s">
        <v>0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1.07</v>
      </c>
      <c r="P3421" s="5">
        <f t="shared" si="319"/>
        <v>64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 s="1" t="s">
        <v>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5">
        <f t="shared" si="319"/>
        <v>28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 s="1" t="s">
        <v>0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</v>
      </c>
      <c r="P3423" s="5">
        <f t="shared" si="319"/>
        <v>103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 s="1" t="s">
        <v>0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1.0900000000000001</v>
      </c>
      <c r="P3424" s="5">
        <f t="shared" si="319"/>
        <v>71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 s="1" t="s">
        <v>0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 s="1" t="s">
        <v>0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1.04</v>
      </c>
      <c r="P3426" s="5">
        <f t="shared" si="319"/>
        <v>82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 s="1" t="s">
        <v>0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1.03</v>
      </c>
      <c r="P3427" s="5">
        <f t="shared" si="319"/>
        <v>297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 s="1" t="s">
        <v>0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</v>
      </c>
      <c r="P3428" s="5">
        <f t="shared" si="319"/>
        <v>47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 s="1" t="s">
        <v>0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5">
        <f t="shared" si="319"/>
        <v>52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 s="1" t="s">
        <v>0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1.03</v>
      </c>
      <c r="P3430" s="5">
        <f t="shared" si="319"/>
        <v>40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 s="1" t="s">
        <v>0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5">
        <f t="shared" si="319"/>
        <v>16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 s="1" t="s">
        <v>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1.0900000000000001</v>
      </c>
      <c r="P3432" s="5">
        <f t="shared" si="319"/>
        <v>30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 s="1" t="s">
        <v>0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5">
        <f t="shared" si="319"/>
        <v>95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 s="1" t="s">
        <v>0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1.1000000000000001</v>
      </c>
      <c r="P3434" s="5">
        <f t="shared" si="319"/>
        <v>52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 s="1" t="s">
        <v>0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</v>
      </c>
      <c r="P3435" s="5">
        <f t="shared" si="319"/>
        <v>134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 s="1" t="s">
        <v>0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1.06</v>
      </c>
      <c r="P3436" s="5">
        <f t="shared" si="319"/>
        <v>63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 s="1" t="s">
        <v>0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5">
        <f t="shared" si="319"/>
        <v>59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 s="1" t="s">
        <v>0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1.06</v>
      </c>
      <c r="P3438" s="5">
        <f t="shared" si="319"/>
        <v>143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 s="1" t="s">
        <v>0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5">
        <f t="shared" si="319"/>
        <v>84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 s="1" t="s">
        <v>0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</v>
      </c>
      <c r="P3440" s="5">
        <f t="shared" si="319"/>
        <v>186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 s="1" t="s">
        <v>0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1.35</v>
      </c>
      <c r="P3441" s="5">
        <f t="shared" si="319"/>
        <v>90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 s="1" t="s">
        <v>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</v>
      </c>
      <c r="P3442" s="5">
        <f t="shared" si="319"/>
        <v>64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 s="1" t="s">
        <v>0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1.03</v>
      </c>
      <c r="P3443" s="5">
        <f t="shared" si="319"/>
        <v>60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 s="1" t="s">
        <v>0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5">
        <f t="shared" si="319"/>
        <v>31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 s="1" t="s">
        <v>0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1.86</v>
      </c>
      <c r="P3445" s="5">
        <f t="shared" si="319"/>
        <v>41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 s="1" t="s">
        <v>0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5">
        <f t="shared" si="319"/>
        <v>43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 s="1" t="s">
        <v>0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5">
        <f t="shared" si="319"/>
        <v>65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 s="1" t="s">
        <v>0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</v>
      </c>
      <c r="P3448" s="5">
        <f t="shared" si="319"/>
        <v>43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 s="1" t="s">
        <v>0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1.08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 s="1" t="s">
        <v>0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1.1000000000000001</v>
      </c>
      <c r="P3450" s="5">
        <f t="shared" si="319"/>
        <v>51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 s="1" t="s">
        <v>0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1.71</v>
      </c>
      <c r="P3451" s="5">
        <f t="shared" si="319"/>
        <v>68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 s="1" t="s">
        <v>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5">
        <f t="shared" si="319"/>
        <v>19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 s="1" t="s">
        <v>0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</v>
      </c>
      <c r="P3453" s="5">
        <f t="shared" si="319"/>
        <v>41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 s="1" t="s">
        <v>0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</v>
      </c>
      <c r="P3454" s="5">
        <f t="shared" si="319"/>
        <v>41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 s="1" t="s">
        <v>0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</v>
      </c>
      <c r="P3455" s="5">
        <f t="shared" si="319"/>
        <v>28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 s="1" t="s">
        <v>0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1.01</v>
      </c>
      <c r="P3456" s="5">
        <f t="shared" si="319"/>
        <v>34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 s="1" t="s">
        <v>0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1.01</v>
      </c>
      <c r="P3457" s="5">
        <f t="shared" si="319"/>
        <v>146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 s="1" t="s">
        <v>0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</v>
      </c>
      <c r="P3458" s="5">
        <f t="shared" si="319"/>
        <v>359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 s="1" t="s">
        <v>0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ROUND(E3459/D3459,2)</f>
        <v>1.4</v>
      </c>
      <c r="P3459" s="5">
        <f t="shared" ref="P3459:P3522" si="325">ROUND(E3459/L3459,0)</f>
        <v>51</v>
      </c>
      <c r="Q3459" t="str">
        <f t="shared" ref="Q3459:Q3522" si="326">LEFT(N3459, FIND("/",N3459,1)-1)</f>
        <v>theater</v>
      </c>
      <c r="R3459" t="str">
        <f t="shared" ref="R3459:R3522" si="327">RIGHT(N3459, LEN(N3459)-FIND("/",N3459))</f>
        <v>plays</v>
      </c>
      <c r="S3459" s="10">
        <f t="shared" ref="S3459:S3522" si="328">(((J3459/60)/60/24)+DATE(1970,1,1))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 s="1" t="s">
        <v>0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</v>
      </c>
      <c r="P3460" s="5">
        <f t="shared" si="325"/>
        <v>45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 s="1" t="s">
        <v>0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</v>
      </c>
      <c r="P3461" s="5">
        <f t="shared" si="325"/>
        <v>18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 s="1" t="s">
        <v>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 s="1" t="s">
        <v>0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5">
        <f t="shared" si="325"/>
        <v>58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 s="1" t="s">
        <v>0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5">
        <f t="shared" si="325"/>
        <v>30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 s="1" t="s">
        <v>0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</v>
      </c>
      <c r="P3465" s="5">
        <f t="shared" si="325"/>
        <v>91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 s="1" t="s">
        <v>0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</v>
      </c>
      <c r="P3466" s="5">
        <f t="shared" si="325"/>
        <v>55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 s="1" t="s">
        <v>0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5">
        <f t="shared" si="325"/>
        <v>57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 s="1" t="s">
        <v>0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</v>
      </c>
      <c r="P3468" s="5">
        <f t="shared" si="325"/>
        <v>73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 s="1" t="s">
        <v>0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5">
        <f t="shared" si="325"/>
        <v>64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 s="1" t="s">
        <v>0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1.22</v>
      </c>
      <c r="P3470" s="5">
        <f t="shared" si="325"/>
        <v>716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 s="1" t="s">
        <v>0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1.1299999999999999</v>
      </c>
      <c r="P3471" s="5">
        <f t="shared" si="325"/>
        <v>50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 s="1" t="s">
        <v>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5">
        <f t="shared" si="325"/>
        <v>42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 s="1" t="s">
        <v>0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2.15</v>
      </c>
      <c r="P3473" s="5">
        <f t="shared" si="325"/>
        <v>36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 s="1" t="s">
        <v>0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</v>
      </c>
      <c r="P3474" s="5">
        <f t="shared" si="325"/>
        <v>89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 s="1" t="s">
        <v>0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5">
        <f t="shared" si="325"/>
        <v>148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 s="1" t="s">
        <v>0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5">
        <f t="shared" si="325"/>
        <v>52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 s="1" t="s">
        <v>0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1.1299999999999999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 s="1" t="s">
        <v>0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 s="1" t="s">
        <v>0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1.1499999999999999</v>
      </c>
      <c r="P3479" s="5">
        <f t="shared" si="325"/>
        <v>53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 s="1" t="s">
        <v>0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1.1299999999999999</v>
      </c>
      <c r="P3480" s="5">
        <f t="shared" si="325"/>
        <v>40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 s="1" t="s">
        <v>0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1.28</v>
      </c>
      <c r="P3481" s="5">
        <f t="shared" si="325"/>
        <v>34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 s="1" t="s">
        <v>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1.43</v>
      </c>
      <c r="P3482" s="5">
        <f t="shared" si="325"/>
        <v>165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 s="1" t="s">
        <v>0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1.19</v>
      </c>
      <c r="P3483" s="5">
        <f t="shared" si="325"/>
        <v>125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 s="1" t="s">
        <v>0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</v>
      </c>
      <c r="P3484" s="5">
        <f t="shared" si="325"/>
        <v>52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 s="1" t="s">
        <v>0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1.6</v>
      </c>
      <c r="P3485" s="5">
        <f t="shared" si="325"/>
        <v>40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 s="1" t="s">
        <v>0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1.1399999999999999</v>
      </c>
      <c r="P3486" s="5">
        <f t="shared" si="325"/>
        <v>65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 s="1" t="s">
        <v>0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1.01</v>
      </c>
      <c r="P3487" s="5">
        <f t="shared" si="325"/>
        <v>55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 s="1" t="s">
        <v>0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</v>
      </c>
      <c r="P3488" s="5">
        <f t="shared" si="325"/>
        <v>83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 s="1" t="s">
        <v>0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1.28</v>
      </c>
      <c r="P3489" s="5">
        <f t="shared" si="325"/>
        <v>39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 s="1" t="s">
        <v>0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</v>
      </c>
      <c r="P3490" s="5">
        <f t="shared" si="325"/>
        <v>125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 s="1" t="s">
        <v>0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1.1299999999999999</v>
      </c>
      <c r="P3491" s="5">
        <f t="shared" si="325"/>
        <v>78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 s="1" t="s">
        <v>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1.28</v>
      </c>
      <c r="P3492" s="5">
        <f t="shared" si="325"/>
        <v>47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 s="1" t="s">
        <v>0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</v>
      </c>
      <c r="P3493" s="5">
        <f t="shared" si="325"/>
        <v>79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 s="1" t="s">
        <v>0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</v>
      </c>
      <c r="P3494" s="5">
        <f t="shared" si="325"/>
        <v>114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 s="1" t="s">
        <v>0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5">
        <f t="shared" si="325"/>
        <v>52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 s="1" t="s">
        <v>0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5">
        <f t="shared" si="325"/>
        <v>31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 s="1" t="s">
        <v>0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1.07</v>
      </c>
      <c r="P3497" s="5">
        <f t="shared" si="325"/>
        <v>74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 s="1" t="s">
        <v>0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</v>
      </c>
      <c r="P3498" s="5">
        <f t="shared" si="325"/>
        <v>48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 s="1" t="s">
        <v>0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1.0900000000000001</v>
      </c>
      <c r="P3499" s="5">
        <f t="shared" si="325"/>
        <v>34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 s="1" t="s">
        <v>0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</v>
      </c>
      <c r="P3500" s="5">
        <f t="shared" si="325"/>
        <v>40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 s="1" t="s">
        <v>0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1.06</v>
      </c>
      <c r="P3501" s="5">
        <f t="shared" si="325"/>
        <v>60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 s="1" t="s">
        <v>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</v>
      </c>
      <c r="P3502" s="5">
        <f t="shared" si="325"/>
        <v>25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 s="1" t="s">
        <v>0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1.01</v>
      </c>
      <c r="P3503" s="5">
        <f t="shared" si="325"/>
        <v>36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 s="1" t="s">
        <v>0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 s="1" t="s">
        <v>0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1.08</v>
      </c>
      <c r="P3505" s="5">
        <f t="shared" si="325"/>
        <v>71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 s="1" t="s">
        <v>0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 s="1" t="s">
        <v>0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1.04</v>
      </c>
      <c r="P3507" s="5">
        <f t="shared" si="325"/>
        <v>67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 s="1" t="s">
        <v>0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1.02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 s="1" t="s">
        <v>0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 s="1" t="s">
        <v>0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 s="1" t="s">
        <v>0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</v>
      </c>
      <c r="P3511" s="5">
        <f t="shared" si="325"/>
        <v>97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 s="1" t="s">
        <v>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1.01</v>
      </c>
      <c r="P3512" s="5">
        <f t="shared" si="325"/>
        <v>60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 s="1" t="s">
        <v>0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</v>
      </c>
      <c r="P3513" s="5">
        <f t="shared" si="325"/>
        <v>80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 s="1" t="s">
        <v>0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5">
        <f t="shared" si="325"/>
        <v>59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 s="1" t="s">
        <v>0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</v>
      </c>
      <c r="P3515" s="5">
        <f t="shared" si="325"/>
        <v>75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 s="1" t="s">
        <v>0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 s="1" t="s">
        <v>0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1.03</v>
      </c>
      <c r="P3517" s="5">
        <f t="shared" si="325"/>
        <v>67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 s="1" t="s">
        <v>0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5">
        <f t="shared" si="325"/>
        <v>227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 s="1" t="s">
        <v>0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5">
        <f t="shared" si="325"/>
        <v>308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 s="1" t="s">
        <v>0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1.1000000000000001</v>
      </c>
      <c r="P3520" s="5">
        <f t="shared" si="325"/>
        <v>50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 s="1" t="s">
        <v>0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</v>
      </c>
      <c r="P3521" s="5">
        <f t="shared" si="325"/>
        <v>72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 s="1" t="s">
        <v>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1.01</v>
      </c>
      <c r="P3522" s="5">
        <f t="shared" si="325"/>
        <v>96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 s="1" t="s">
        <v>0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ROUND(E3523/D3523,2)</f>
        <v>1.69</v>
      </c>
      <c r="P3523" s="5">
        <f t="shared" ref="P3523:P3586" si="331">ROUND(E3523/L3523,0)</f>
        <v>46</v>
      </c>
      <c r="Q3523" t="str">
        <f t="shared" ref="Q3523:Q3586" si="332">LEFT(N3523, FIND("/",N3523,1)-1)</f>
        <v>theater</v>
      </c>
      <c r="R3523" t="str">
        <f t="shared" ref="R3523:R3586" si="333">RIGHT(N3523, LEN(N3523)-FIND("/",N3523))</f>
        <v>plays</v>
      </c>
      <c r="S3523" s="10">
        <f t="shared" ref="S3523:S3586" si="334">(((J3523/60)/60/24)+DATE(1970,1,1))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 s="1" t="s">
        <v>0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5">
        <f t="shared" si="331"/>
        <v>41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 s="1" t="s">
        <v>0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1.1399999999999999</v>
      </c>
      <c r="P3525" s="5">
        <f t="shared" si="331"/>
        <v>57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 s="1" t="s">
        <v>0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1.02</v>
      </c>
      <c r="P3526" s="5">
        <f t="shared" si="331"/>
        <v>137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 s="1" t="s">
        <v>0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5">
        <f t="shared" si="331"/>
        <v>76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 s="1" t="s">
        <v>0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 s="1" t="s">
        <v>0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1.17</v>
      </c>
      <c r="P3529" s="5">
        <f t="shared" si="331"/>
        <v>82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 s="1" t="s">
        <v>0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</v>
      </c>
      <c r="P3530" s="5">
        <f t="shared" si="331"/>
        <v>45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 s="1" t="s">
        <v>0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5">
        <f t="shared" si="331"/>
        <v>37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 s="1" t="s">
        <v>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 s="1" t="s">
        <v>0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5">
        <f t="shared" si="331"/>
        <v>49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 s="1" t="s">
        <v>0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1.19</v>
      </c>
      <c r="P3534" s="5">
        <f t="shared" si="331"/>
        <v>42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 s="1" t="s">
        <v>0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</v>
      </c>
      <c r="P3535" s="5">
        <f t="shared" si="331"/>
        <v>79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 s="1" t="s">
        <v>0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</v>
      </c>
      <c r="P3536" s="5">
        <f t="shared" si="331"/>
        <v>38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 s="1" t="s">
        <v>0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</v>
      </c>
      <c r="P3537" s="5">
        <f t="shared" si="331"/>
        <v>45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 s="1" t="s">
        <v>0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</v>
      </c>
      <c r="P3538" s="5">
        <f t="shared" si="331"/>
        <v>14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 s="1" t="s">
        <v>0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</v>
      </c>
      <c r="P3539" s="5">
        <f t="shared" si="331"/>
        <v>44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 s="1" t="s">
        <v>0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</v>
      </c>
      <c r="P3540" s="5">
        <f t="shared" si="331"/>
        <v>31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 s="1" t="s">
        <v>0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1.2</v>
      </c>
      <c r="P3541" s="5">
        <f t="shared" si="331"/>
        <v>55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 s="1" t="s">
        <v>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5">
        <f t="shared" si="331"/>
        <v>46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 s="1" t="s">
        <v>0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5">
        <f t="shared" si="331"/>
        <v>39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 s="1" t="s">
        <v>0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</v>
      </c>
      <c r="P3544" s="5">
        <f t="shared" si="331"/>
        <v>66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 s="1" t="s">
        <v>0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1.05</v>
      </c>
      <c r="P3545" s="5">
        <f t="shared" si="331"/>
        <v>54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 s="1" t="s">
        <v>0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5">
        <f t="shared" si="331"/>
        <v>104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 s="1" t="s">
        <v>0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</v>
      </c>
      <c r="P3547" s="5">
        <f t="shared" si="331"/>
        <v>31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 s="1" t="s">
        <v>0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</v>
      </c>
      <c r="P3548" s="5">
        <f t="shared" si="331"/>
        <v>59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 s="1" t="s">
        <v>0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1.1399999999999999</v>
      </c>
      <c r="P3549" s="5">
        <f t="shared" si="331"/>
        <v>119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 s="1" t="s">
        <v>0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1.02</v>
      </c>
      <c r="P3550" s="5">
        <f t="shared" si="331"/>
        <v>165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 s="1" t="s">
        <v>0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5">
        <f t="shared" si="331"/>
        <v>24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 s="1" t="s">
        <v>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1.05</v>
      </c>
      <c r="P3552" s="5">
        <f t="shared" si="331"/>
        <v>41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 s="1" t="s">
        <v>0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1.02</v>
      </c>
      <c r="P3553" s="5">
        <f t="shared" si="331"/>
        <v>61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 s="1" t="s">
        <v>0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5">
        <f t="shared" si="331"/>
        <v>39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 s="1" t="s">
        <v>0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</v>
      </c>
      <c r="P3555" s="5">
        <f t="shared" si="331"/>
        <v>56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 s="1" t="s">
        <v>0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1.1299999999999999</v>
      </c>
      <c r="P3556" s="5">
        <f t="shared" si="331"/>
        <v>107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 s="1" t="s">
        <v>0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5">
        <f t="shared" si="331"/>
        <v>171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 s="1" t="s">
        <v>0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</v>
      </c>
      <c r="P3558" s="5">
        <f t="shared" si="331"/>
        <v>111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 s="1" t="s">
        <v>0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</v>
      </c>
      <c r="P3559" s="5">
        <f t="shared" si="331"/>
        <v>179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 s="1" t="s">
        <v>0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5">
        <f t="shared" si="331"/>
        <v>23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 s="1" t="s">
        <v>0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1.04</v>
      </c>
      <c r="P3561" s="5">
        <f t="shared" si="331"/>
        <v>43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 s="1" t="s">
        <v>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</v>
      </c>
      <c r="P3562" s="5">
        <f t="shared" si="331"/>
        <v>47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 s="1" t="s">
        <v>0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</v>
      </c>
      <c r="P3563" s="5">
        <f t="shared" si="331"/>
        <v>47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 s="1" t="s">
        <v>0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1.49</v>
      </c>
      <c r="P3564" s="5">
        <f t="shared" si="331"/>
        <v>15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 s="1" t="s">
        <v>0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</v>
      </c>
      <c r="P3565" s="5">
        <f t="shared" si="331"/>
        <v>21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 s="1" t="s">
        <v>0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1.01</v>
      </c>
      <c r="P3566" s="5">
        <f t="shared" si="331"/>
        <v>59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 s="1" t="s">
        <v>0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1.31</v>
      </c>
      <c r="P3567" s="5">
        <f t="shared" si="331"/>
        <v>98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 s="1" t="s">
        <v>0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1.05</v>
      </c>
      <c r="P3568" s="5">
        <f t="shared" si="331"/>
        <v>55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 s="1" t="s">
        <v>0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1.0900000000000001</v>
      </c>
      <c r="P3569" s="5">
        <f t="shared" si="331"/>
        <v>27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 s="1" t="s">
        <v>0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5">
        <f t="shared" si="331"/>
        <v>58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 s="1" t="s">
        <v>0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</v>
      </c>
      <c r="P3571" s="5">
        <f t="shared" si="331"/>
        <v>123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 s="1" t="s">
        <v>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1.1399999999999999</v>
      </c>
      <c r="P3572" s="5">
        <f t="shared" si="331"/>
        <v>88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 s="1" t="s">
        <v>0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</v>
      </c>
      <c r="P3573" s="5">
        <f t="shared" si="331"/>
        <v>73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 s="1" t="s">
        <v>0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5">
        <f t="shared" si="331"/>
        <v>56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 s="1" t="s">
        <v>0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1.03</v>
      </c>
      <c r="P3575" s="5">
        <f t="shared" si="331"/>
        <v>40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 s="1" t="s">
        <v>0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</v>
      </c>
      <c r="P3576" s="5">
        <f t="shared" si="331"/>
        <v>137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 s="1" t="s">
        <v>0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</v>
      </c>
      <c r="P3577" s="5">
        <f t="shared" si="331"/>
        <v>99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 s="1" t="s">
        <v>0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 s="1" t="s">
        <v>0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5">
        <f t="shared" si="331"/>
        <v>29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 s="1" t="s">
        <v>0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</v>
      </c>
      <c r="P3580" s="5">
        <f t="shared" si="331"/>
        <v>41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 s="1" t="s">
        <v>0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5">
        <f t="shared" si="331"/>
        <v>36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 s="1" t="s">
        <v>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1.1399999999999999</v>
      </c>
      <c r="P3582" s="5">
        <f t="shared" si="331"/>
        <v>38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 s="1" t="s">
        <v>0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5">
        <f t="shared" si="331"/>
        <v>33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 s="1" t="s">
        <v>0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5">
        <f t="shared" si="331"/>
        <v>59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 s="1" t="s">
        <v>0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1.0900000000000001</v>
      </c>
      <c r="P3585" s="5">
        <f t="shared" si="331"/>
        <v>136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 s="1" t="s">
        <v>0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1.1599999999999999</v>
      </c>
      <c r="P3586" s="5">
        <f t="shared" si="331"/>
        <v>31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 s="1" t="s">
        <v>0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ROUND(E3587/D3587,2)</f>
        <v>1.19</v>
      </c>
      <c r="P3587" s="5">
        <f t="shared" ref="P3587:P3650" si="337">ROUND(E3587/L3587,0)</f>
        <v>176</v>
      </c>
      <c r="Q3587" t="str">
        <f t="shared" ref="Q3587:Q3650" si="338">LEFT(N3587, FIND("/",N3587,1)-1)</f>
        <v>theater</v>
      </c>
      <c r="R3587" t="str">
        <f t="shared" ref="R3587:R3650" si="339">RIGHT(N3587, LEN(N3587)-FIND("/",N3587))</f>
        <v>plays</v>
      </c>
      <c r="S3587" s="10">
        <f t="shared" ref="S3587:S3650" si="340">(((J3587/60)/60/24)+DATE(1970,1,1))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 s="1" t="s">
        <v>0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1.0900000000000001</v>
      </c>
      <c r="P3588" s="5">
        <f t="shared" si="337"/>
        <v>152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 s="1" t="s">
        <v>0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1.27</v>
      </c>
      <c r="P3589" s="5">
        <f t="shared" si="337"/>
        <v>23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 s="1" t="s">
        <v>0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1.01</v>
      </c>
      <c r="P3590" s="5">
        <f t="shared" si="337"/>
        <v>18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 s="1" t="s">
        <v>0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1.28</v>
      </c>
      <c r="P3591" s="5">
        <f t="shared" si="337"/>
        <v>82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 s="1" t="s">
        <v>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</v>
      </c>
      <c r="P3592" s="5">
        <f t="shared" si="337"/>
        <v>69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 s="1" t="s">
        <v>0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5">
        <f t="shared" si="337"/>
        <v>68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 s="1" t="s">
        <v>0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</v>
      </c>
      <c r="P3594" s="5">
        <f t="shared" si="337"/>
        <v>73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 s="1" t="s">
        <v>0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1.1100000000000001</v>
      </c>
      <c r="P3595" s="5">
        <f t="shared" si="337"/>
        <v>77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 s="1" t="s">
        <v>0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1.26</v>
      </c>
      <c r="P3596" s="5">
        <f t="shared" si="337"/>
        <v>56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 s="1" t="s">
        <v>0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1.19</v>
      </c>
      <c r="P3597" s="5">
        <f t="shared" si="337"/>
        <v>50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 s="1" t="s">
        <v>0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1.08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 s="1" t="s">
        <v>0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1.03</v>
      </c>
      <c r="P3599" s="5">
        <f t="shared" si="337"/>
        <v>78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 s="1" t="s">
        <v>0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1.1000000000000001</v>
      </c>
      <c r="P3600" s="5">
        <f t="shared" si="337"/>
        <v>41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 s="1" t="s">
        <v>0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5">
        <f t="shared" si="337"/>
        <v>59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 s="1" t="s">
        <v>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5">
        <f t="shared" si="337"/>
        <v>3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 s="1" t="s">
        <v>0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</v>
      </c>
      <c r="P3603" s="5">
        <f t="shared" si="337"/>
        <v>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 s="1" t="s">
        <v>0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</v>
      </c>
      <c r="P3604" s="5">
        <f t="shared" si="337"/>
        <v>82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 s="1" t="s">
        <v>0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1.71</v>
      </c>
      <c r="P3605" s="5">
        <f t="shared" si="337"/>
        <v>45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 s="1" t="s">
        <v>0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1.1299999999999999</v>
      </c>
      <c r="P3606" s="5">
        <f t="shared" si="337"/>
        <v>49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 s="1" t="s">
        <v>0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5">
        <f t="shared" si="337"/>
        <v>31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 s="1" t="s">
        <v>0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</v>
      </c>
      <c r="P3608" s="5">
        <f t="shared" si="337"/>
        <v>61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 s="1" t="s">
        <v>0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 s="1" t="s">
        <v>0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5">
        <f t="shared" si="337"/>
        <v>30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 s="1" t="s">
        <v>0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</v>
      </c>
      <c r="P3611" s="5">
        <f t="shared" si="337"/>
        <v>143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 s="1" t="s">
        <v>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</v>
      </c>
      <c r="P3612" s="5">
        <f t="shared" si="337"/>
        <v>52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 s="1" t="s">
        <v>0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5">
        <f t="shared" si="337"/>
        <v>67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 s="1" t="s">
        <v>0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</v>
      </c>
      <c r="P3614" s="5">
        <f t="shared" si="337"/>
        <v>127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 s="1" t="s">
        <v>0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5">
        <f t="shared" si="337"/>
        <v>63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 s="1" t="s">
        <v>0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1.01</v>
      </c>
      <c r="P3616" s="5">
        <f t="shared" si="337"/>
        <v>35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 s="1" t="s">
        <v>0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1.07</v>
      </c>
      <c r="P3617" s="5">
        <f t="shared" si="337"/>
        <v>37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 s="1" t="s">
        <v>0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1.25</v>
      </c>
      <c r="P3618" s="5">
        <f t="shared" si="337"/>
        <v>69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 s="1" t="s">
        <v>0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1.19</v>
      </c>
      <c r="P3619" s="5">
        <f t="shared" si="337"/>
        <v>17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 s="1" t="s">
        <v>0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5">
        <f t="shared" si="337"/>
        <v>36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 s="1" t="s">
        <v>0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5">
        <f t="shared" si="337"/>
        <v>66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 s="1" t="s">
        <v>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</v>
      </c>
      <c r="P3622" s="5">
        <f t="shared" si="337"/>
        <v>56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 s="1" t="s">
        <v>0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1.1000000000000001</v>
      </c>
      <c r="P3623" s="5">
        <f t="shared" si="337"/>
        <v>47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 s="1" t="s">
        <v>0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</v>
      </c>
      <c r="P3624" s="5">
        <f t="shared" si="337"/>
        <v>48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 s="1" t="s">
        <v>0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5">
        <f t="shared" si="337"/>
        <v>88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 s="1" t="s">
        <v>0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1.05</v>
      </c>
      <c r="P3626" s="5">
        <f t="shared" si="337"/>
        <v>81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 s="1" t="s">
        <v>0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1.03</v>
      </c>
      <c r="P3627" s="5">
        <f t="shared" si="337"/>
        <v>39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 s="1" t="s">
        <v>0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1.02</v>
      </c>
      <c r="P3628" s="5">
        <f t="shared" si="337"/>
        <v>85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 s="1" t="s">
        <v>0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5">
        <f t="shared" si="337"/>
        <v>69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 s="1" t="s">
        <v>0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 s="1" t="s">
        <v>0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0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 s="1" t="s">
        <v>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0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 s="1" t="s">
        <v>0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</v>
      </c>
      <c r="P3633" s="5">
        <f t="shared" si="337"/>
        <v>148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 s="1" t="s">
        <v>0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 s="1" t="s">
        <v>0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</v>
      </c>
      <c r="P3635" s="5">
        <f t="shared" si="337"/>
        <v>57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 s="1" t="s">
        <v>0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0.04</v>
      </c>
      <c r="P3636" s="5">
        <f t="shared" si="337"/>
        <v>177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 s="1" t="s">
        <v>0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</v>
      </c>
      <c r="P3637" s="5">
        <f t="shared" si="337"/>
        <v>128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 s="1" t="s">
        <v>0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 s="1" t="s">
        <v>0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0.31</v>
      </c>
      <c r="P3639" s="5">
        <f t="shared" si="337"/>
        <v>66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 s="1" t="s">
        <v>0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7.0000000000000007E-2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 s="1" t="s">
        <v>0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0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 s="1" t="s">
        <v>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0.06</v>
      </c>
      <c r="P3642" s="5">
        <f t="shared" si="337"/>
        <v>18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 s="1" t="s">
        <v>0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 s="1" t="s">
        <v>0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0.02</v>
      </c>
      <c r="P3644" s="5">
        <f t="shared" si="337"/>
        <v>8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 s="1" t="s">
        <v>0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 s="1" t="s">
        <v>0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</v>
      </c>
      <c r="P3646" s="5">
        <f t="shared" si="337"/>
        <v>68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 s="1" t="s">
        <v>0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 s="1" t="s">
        <v>0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0.05</v>
      </c>
      <c r="P3648" s="5">
        <f t="shared" si="337"/>
        <v>60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 s="1" t="s">
        <v>0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 s="1" t="s">
        <v>0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</v>
      </c>
      <c r="P3650" s="5">
        <f t="shared" si="337"/>
        <v>550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 s="1" t="s">
        <v>0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ROUND(E3651/D3651,2)</f>
        <v>1.04</v>
      </c>
      <c r="P3651" s="5">
        <f t="shared" ref="P3651:P3714" si="343">ROUND(E3651/L3651,0)</f>
        <v>98</v>
      </c>
      <c r="Q3651" t="str">
        <f t="shared" ref="Q3651:Q3714" si="344">LEFT(N3651, FIND("/",N3651,1)-1)</f>
        <v>theater</v>
      </c>
      <c r="R3651" t="str">
        <f t="shared" ref="R3651:R3714" si="345">RIGHT(N3651, LEN(N3651)-FIND("/",N3651))</f>
        <v>plays</v>
      </c>
      <c r="S3651" s="10">
        <f t="shared" ref="S3651:S3714" si="346">(((J3651/60)/60/24)+DATE(1970,1,1))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 s="1" t="s">
        <v>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5">
        <f t="shared" si="343"/>
        <v>29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 s="1" t="s">
        <v>0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5">
        <f t="shared" si="343"/>
        <v>58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 s="1" t="s">
        <v>0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2.5099999999999998</v>
      </c>
      <c r="P3654" s="5">
        <f t="shared" si="343"/>
        <v>44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 s="1" t="s">
        <v>0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1.01</v>
      </c>
      <c r="P3655" s="5">
        <f t="shared" si="343"/>
        <v>61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 s="1" t="s">
        <v>0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</v>
      </c>
      <c r="P3656" s="5">
        <f t="shared" si="343"/>
        <v>69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 s="1" t="s">
        <v>0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1.1599999999999999</v>
      </c>
      <c r="P3657" s="5">
        <f t="shared" si="343"/>
        <v>74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 s="1" t="s">
        <v>0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1.06</v>
      </c>
      <c r="P3658" s="5">
        <f t="shared" si="343"/>
        <v>115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 s="1" t="s">
        <v>0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1.1100000000000001</v>
      </c>
      <c r="P3659" s="5">
        <f t="shared" si="343"/>
        <v>111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 s="1" t="s">
        <v>0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1.01</v>
      </c>
      <c r="P3660" s="5">
        <f t="shared" si="343"/>
        <v>76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 s="1" t="s">
        <v>0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</v>
      </c>
      <c r="P3661" s="5">
        <f t="shared" si="343"/>
        <v>235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 s="1" t="s">
        <v>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5">
        <f t="shared" si="343"/>
        <v>11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 s="1" t="s">
        <v>0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5">
        <f t="shared" si="343"/>
        <v>93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 s="1" t="s">
        <v>0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</v>
      </c>
      <c r="P3664" s="5">
        <f t="shared" si="343"/>
        <v>203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 s="1" t="s">
        <v>0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 s="1" t="s">
        <v>0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1.0900000000000001</v>
      </c>
      <c r="P3666" s="5">
        <f t="shared" si="343"/>
        <v>46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 s="1" t="s">
        <v>0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1.1499999999999999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 s="1" t="s">
        <v>0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5">
        <f t="shared" si="343"/>
        <v>32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 s="1" t="s">
        <v>0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</v>
      </c>
      <c r="P3669" s="5">
        <f t="shared" si="343"/>
        <v>53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 s="1" t="s">
        <v>0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1.04</v>
      </c>
      <c r="P3670" s="5">
        <f t="shared" si="343"/>
        <v>37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 s="1" t="s">
        <v>0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</v>
      </c>
      <c r="P3671" s="5">
        <f t="shared" si="343"/>
        <v>81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 s="1" t="s">
        <v>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1.1000000000000001</v>
      </c>
      <c r="P3672" s="5">
        <f t="shared" si="343"/>
        <v>20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 s="1" t="s">
        <v>0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1.01</v>
      </c>
      <c r="P3673" s="5">
        <f t="shared" si="343"/>
        <v>88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 s="1" t="s">
        <v>0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1.02</v>
      </c>
      <c r="P3674" s="5">
        <f t="shared" si="343"/>
        <v>53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 s="1" t="s">
        <v>0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1.1399999999999999</v>
      </c>
      <c r="P3675" s="5">
        <f t="shared" si="343"/>
        <v>40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 s="1" t="s">
        <v>0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5">
        <f t="shared" si="343"/>
        <v>145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 s="1" t="s">
        <v>0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5">
        <f t="shared" si="343"/>
        <v>23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 s="1" t="s">
        <v>0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1.29</v>
      </c>
      <c r="P3678" s="5">
        <f t="shared" si="343"/>
        <v>64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 s="1" t="s">
        <v>0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1.03</v>
      </c>
      <c r="P3679" s="5">
        <f t="shared" si="343"/>
        <v>62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 s="1" t="s">
        <v>0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1.03</v>
      </c>
      <c r="P3680" s="5">
        <f t="shared" si="343"/>
        <v>66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 s="1" t="s">
        <v>0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1.1000000000000001</v>
      </c>
      <c r="P3681" s="5">
        <f t="shared" si="343"/>
        <v>73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 s="1" t="s">
        <v>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1.1299999999999999</v>
      </c>
      <c r="P3682" s="5">
        <f t="shared" si="343"/>
        <v>100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 s="1" t="s">
        <v>0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1.1200000000000001</v>
      </c>
      <c r="P3683" s="5">
        <f t="shared" si="343"/>
        <v>62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 s="1" t="s">
        <v>0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</v>
      </c>
      <c r="P3684" s="5">
        <f t="shared" si="343"/>
        <v>62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 s="1" t="s">
        <v>0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1.1100000000000001</v>
      </c>
      <c r="P3685" s="5">
        <f t="shared" si="343"/>
        <v>59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 s="1" t="s">
        <v>0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</v>
      </c>
      <c r="P3686" s="5">
        <f t="shared" si="343"/>
        <v>45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 s="1" t="s">
        <v>0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1.06</v>
      </c>
      <c r="P3687" s="5">
        <f t="shared" si="343"/>
        <v>42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 s="1" t="s">
        <v>0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</v>
      </c>
      <c r="P3688" s="5">
        <f t="shared" si="343"/>
        <v>59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 s="1" t="s">
        <v>0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</v>
      </c>
      <c r="P3689" s="5">
        <f t="shared" si="343"/>
        <v>200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 s="1" t="s">
        <v>0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1.0900000000000001</v>
      </c>
      <c r="P3690" s="5">
        <f t="shared" si="343"/>
        <v>84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 s="1" t="s">
        <v>0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</v>
      </c>
      <c r="P3691" s="5">
        <f t="shared" si="343"/>
        <v>57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 s="1" t="s">
        <v>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5">
        <f t="shared" si="343"/>
        <v>58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 s="1" t="s">
        <v>0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1.28</v>
      </c>
      <c r="P3693" s="5">
        <f t="shared" si="343"/>
        <v>187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 s="1" t="s">
        <v>0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5">
        <f t="shared" si="343"/>
        <v>74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 s="1" t="s">
        <v>0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</v>
      </c>
      <c r="P3695" s="5">
        <f t="shared" si="343"/>
        <v>31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 s="1" t="s">
        <v>0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</v>
      </c>
      <c r="P3696" s="5">
        <f t="shared" si="343"/>
        <v>63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 s="1" t="s">
        <v>0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</v>
      </c>
      <c r="P3697" s="5">
        <f t="shared" si="343"/>
        <v>121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 s="1" t="s">
        <v>0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5">
        <f t="shared" si="343"/>
        <v>40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 s="1" t="s">
        <v>0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 s="1" t="s">
        <v>0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1.1100000000000001</v>
      </c>
      <c r="P3700" s="5">
        <f t="shared" si="343"/>
        <v>41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 s="1" t="s">
        <v>0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1.01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 s="1" t="s">
        <v>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</v>
      </c>
      <c r="P3702" s="5">
        <f t="shared" si="343"/>
        <v>34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 s="1" t="s">
        <v>0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</v>
      </c>
      <c r="P3703" s="5">
        <f t="shared" si="343"/>
        <v>39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 s="1" t="s">
        <v>0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1.0900000000000001</v>
      </c>
      <c r="P3704" s="5">
        <f t="shared" si="343"/>
        <v>156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 s="1" t="s">
        <v>0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</v>
      </c>
      <c r="P3705" s="5">
        <f t="shared" si="343"/>
        <v>43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 s="1" t="s">
        <v>0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</v>
      </c>
      <c r="P3706" s="5">
        <f t="shared" si="343"/>
        <v>15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 s="1" t="s">
        <v>0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</v>
      </c>
      <c r="P3707" s="5">
        <f t="shared" si="343"/>
        <v>84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 s="1" t="s">
        <v>0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 s="1" t="s">
        <v>0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5">
        <f t="shared" si="343"/>
        <v>81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 s="1" t="s">
        <v>0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5">
        <f t="shared" si="343"/>
        <v>54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 s="1" t="s">
        <v>0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</v>
      </c>
      <c r="P3711" s="5">
        <f t="shared" si="343"/>
        <v>31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 s="1" t="s">
        <v>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</v>
      </c>
      <c r="P3712" s="5">
        <f t="shared" si="343"/>
        <v>68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 s="1" t="s">
        <v>0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5">
        <f t="shared" si="343"/>
        <v>27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 s="1" t="s">
        <v>0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1.54</v>
      </c>
      <c r="P3714" s="5">
        <f t="shared" si="343"/>
        <v>111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 s="1" t="s">
        <v>0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ROUND(E3715/D3715,2)</f>
        <v>1.02</v>
      </c>
      <c r="P3715" s="5">
        <f t="shared" ref="P3715:P3778" si="349">ROUND(E3715/L3715,0)</f>
        <v>107</v>
      </c>
      <c r="Q3715" t="str">
        <f t="shared" ref="Q3715:Q3778" si="350">LEFT(N3715, FIND("/",N3715,1)-1)</f>
        <v>theater</v>
      </c>
      <c r="R3715" t="str">
        <f t="shared" ref="R3715:R3778" si="351">RIGHT(N3715, LEN(N3715)-FIND("/",N3715))</f>
        <v>plays</v>
      </c>
      <c r="S3715" s="10">
        <f t="shared" ref="S3715:S3778" si="352">(((J3715/60)/60/24)+DATE(1970,1,1))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 s="1" t="s">
        <v>0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</v>
      </c>
      <c r="P3716" s="5">
        <f t="shared" si="349"/>
        <v>106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 s="1" t="s">
        <v>0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1.03</v>
      </c>
      <c r="P3717" s="5">
        <f t="shared" si="349"/>
        <v>133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 s="1" t="s">
        <v>0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1.56</v>
      </c>
      <c r="P3718" s="5">
        <f t="shared" si="349"/>
        <v>52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 s="1" t="s">
        <v>0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1.01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 s="1" t="s">
        <v>0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</v>
      </c>
      <c r="P3720" s="5">
        <f t="shared" si="349"/>
        <v>26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 s="1" t="s">
        <v>0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 s="1" t="s">
        <v>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1.05</v>
      </c>
      <c r="P3722" s="5">
        <f t="shared" si="349"/>
        <v>86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 s="1" t="s">
        <v>0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1.01</v>
      </c>
      <c r="P3723" s="5">
        <f t="shared" si="349"/>
        <v>115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 s="1" t="s">
        <v>0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1.1100000000000001</v>
      </c>
      <c r="P3724" s="5">
        <f t="shared" si="349"/>
        <v>48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 s="1" t="s">
        <v>0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</v>
      </c>
      <c r="P3725" s="5">
        <f t="shared" si="349"/>
        <v>73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 s="1" t="s">
        <v>0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1.03</v>
      </c>
      <c r="P3726" s="5">
        <f t="shared" si="349"/>
        <v>50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 s="1" t="s">
        <v>0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5">
        <f t="shared" si="349"/>
        <v>25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 s="1" t="s">
        <v>0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3.39</v>
      </c>
      <c r="P3728" s="5">
        <f t="shared" si="349"/>
        <v>63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 s="1" t="s">
        <v>0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1.01</v>
      </c>
      <c r="P3729" s="5">
        <f t="shared" si="349"/>
        <v>61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 s="1" t="s">
        <v>0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0.09</v>
      </c>
      <c r="P3730" s="5">
        <f t="shared" si="349"/>
        <v>60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 s="1" t="s">
        <v>0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7.0000000000000007E-2</v>
      </c>
      <c r="P3731" s="5">
        <f t="shared" si="349"/>
        <v>72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 s="1" t="s">
        <v>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 s="1" t="s">
        <v>0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</v>
      </c>
      <c r="P3733" s="5">
        <f t="shared" si="349"/>
        <v>52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 s="1" t="s">
        <v>0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</v>
      </c>
      <c r="P3734" s="5">
        <f t="shared" si="349"/>
        <v>33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 s="1" t="s">
        <v>0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 s="1" t="s">
        <v>0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0.28000000000000003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 s="1" t="s">
        <v>0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 s="1" t="s">
        <v>0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0.01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 s="1" t="s">
        <v>0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</v>
      </c>
      <c r="P3739" s="5">
        <f t="shared" si="349"/>
        <v>38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 s="1" t="s">
        <v>0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 s="1" t="s">
        <v>0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</v>
      </c>
      <c r="P3741" s="5">
        <f t="shared" si="349"/>
        <v>101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 s="1" t="s">
        <v>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0.18</v>
      </c>
      <c r="P3742" s="5">
        <f t="shared" si="349"/>
        <v>26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 s="1" t="s">
        <v>0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 s="1" t="s">
        <v>0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 s="1" t="s">
        <v>0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 s="1" t="s">
        <v>0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 s="1" t="s">
        <v>0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 s="1" t="s">
        <v>0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0.02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 s="1" t="s">
        <v>0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 s="1" t="s">
        <v>0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1.04</v>
      </c>
      <c r="P3750" s="5">
        <f t="shared" si="349"/>
        <v>100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 s="1" t="s">
        <v>0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 s="1" t="s">
        <v>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</v>
      </c>
      <c r="P3752" s="5">
        <f t="shared" si="349"/>
        <v>215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 s="1" t="s">
        <v>0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1.33</v>
      </c>
      <c r="P3753" s="5">
        <f t="shared" si="349"/>
        <v>121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 s="1" t="s">
        <v>0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5">
        <f t="shared" si="349"/>
        <v>38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 s="1" t="s">
        <v>0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</v>
      </c>
      <c r="P3755" s="5">
        <f t="shared" si="349"/>
        <v>172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 s="1" t="s">
        <v>0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5">
        <f t="shared" si="349"/>
        <v>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 s="1" t="s">
        <v>0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1.3</v>
      </c>
      <c r="P3757" s="5">
        <f t="shared" si="349"/>
        <v>25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 s="1" t="s">
        <v>0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</v>
      </c>
      <c r="P3758" s="5">
        <f t="shared" si="349"/>
        <v>268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 s="1" t="s">
        <v>0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1.0900000000000001</v>
      </c>
      <c r="P3759" s="5">
        <f t="shared" si="349"/>
        <v>76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 s="1" t="s">
        <v>0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</v>
      </c>
      <c r="P3760" s="5">
        <f t="shared" si="349"/>
        <v>59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 s="1" t="s">
        <v>0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1.1000000000000001</v>
      </c>
      <c r="P3761" s="5">
        <f t="shared" si="349"/>
        <v>50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 s="1" t="s">
        <v>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</v>
      </c>
      <c r="P3762" s="5">
        <f t="shared" si="349"/>
        <v>56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 s="1" t="s">
        <v>0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5">
        <f t="shared" si="349"/>
        <v>167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 s="1" t="s">
        <v>0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</v>
      </c>
      <c r="P3764" s="5">
        <f t="shared" si="349"/>
        <v>47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 s="1" t="s">
        <v>0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5">
        <f t="shared" si="349"/>
        <v>65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 s="1" t="s">
        <v>0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5">
        <f t="shared" si="349"/>
        <v>56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 s="1" t="s">
        <v>0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1.1299999999999999</v>
      </c>
      <c r="P3767" s="5">
        <f t="shared" si="349"/>
        <v>74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 s="1" t="s">
        <v>0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1.03</v>
      </c>
      <c r="P3768" s="5">
        <f t="shared" si="349"/>
        <v>107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 s="1" t="s">
        <v>0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1.17</v>
      </c>
      <c r="P3769" s="5">
        <f t="shared" si="349"/>
        <v>42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 s="1" t="s">
        <v>0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1.08</v>
      </c>
      <c r="P3770" s="5">
        <f t="shared" si="349"/>
        <v>74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 s="1" t="s">
        <v>0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5">
        <f t="shared" si="349"/>
        <v>73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 s="1" t="s">
        <v>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 s="1" t="s">
        <v>0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5">
        <f t="shared" si="349"/>
        <v>38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 s="1" t="s">
        <v>0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1.1000000000000001</v>
      </c>
      <c r="P3774" s="5">
        <f t="shared" si="349"/>
        <v>167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 s="1" t="s">
        <v>0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</v>
      </c>
      <c r="P3775" s="5">
        <f t="shared" si="349"/>
        <v>95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 s="1" t="s">
        <v>0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 s="1" t="s">
        <v>0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</v>
      </c>
      <c r="P3777" s="5">
        <f t="shared" si="349"/>
        <v>143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 s="1" t="s">
        <v>0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1.07</v>
      </c>
      <c r="P3778" s="5">
        <f t="shared" si="349"/>
        <v>91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 s="1" t="s">
        <v>0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ROUND(E3779/D3779,2)</f>
        <v>1.43</v>
      </c>
      <c r="P3779" s="5">
        <f t="shared" ref="P3779:P3842" si="355">ROUND(E3779/L3779,0)</f>
        <v>49</v>
      </c>
      <c r="Q3779" t="str">
        <f t="shared" ref="Q3779:Q3842" si="356">LEFT(N3779, FIND("/",N3779,1)-1)</f>
        <v>theater</v>
      </c>
      <c r="R3779" t="str">
        <f t="shared" ref="R3779:R3842" si="357">RIGHT(N3779, LEN(N3779)-FIND("/",N3779))</f>
        <v>musical</v>
      </c>
      <c r="S3779" s="10">
        <f t="shared" ref="S3779:S3842" si="358">(((J3779/60)/60/24)+DATE(1970,1,1))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 s="1" t="s">
        <v>0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</v>
      </c>
      <c r="P3780" s="5">
        <f t="shared" si="355"/>
        <v>70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 s="1" t="s">
        <v>0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1.04</v>
      </c>
      <c r="P3781" s="5">
        <f t="shared" si="355"/>
        <v>136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 s="1" t="s">
        <v>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 s="1" t="s">
        <v>0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1.1000000000000001</v>
      </c>
      <c r="P3783" s="5">
        <f t="shared" si="355"/>
        <v>95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 s="1" t="s">
        <v>0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1.02</v>
      </c>
      <c r="P3784" s="5">
        <f t="shared" si="355"/>
        <v>75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 s="1" t="s">
        <v>0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1.29</v>
      </c>
      <c r="P3785" s="5">
        <f t="shared" si="355"/>
        <v>64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 s="1" t="s">
        <v>0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 s="1" t="s">
        <v>0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1.51</v>
      </c>
      <c r="P3787" s="5">
        <f t="shared" si="355"/>
        <v>101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 s="1" t="s">
        <v>0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1.1100000000000001</v>
      </c>
      <c r="P3788" s="5">
        <f t="shared" si="355"/>
        <v>94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 s="1" t="s">
        <v>0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</v>
      </c>
      <c r="P3789" s="5">
        <f t="shared" si="355"/>
        <v>35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 s="1" t="s">
        <v>0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0.01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 s="1" t="s">
        <v>0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0.03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 s="1" t="s">
        <v>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 s="1" t="s">
        <v>0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 s="1" t="s">
        <v>0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</v>
      </c>
      <c r="P3794" s="5">
        <f t="shared" si="355"/>
        <v>18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 s="1" t="s">
        <v>0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0.6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 s="1" t="s">
        <v>0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 s="1" t="s">
        <v>0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0.02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 s="1" t="s">
        <v>0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0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 s="1" t="s">
        <v>0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0.9</v>
      </c>
      <c r="P3799" s="5">
        <f t="shared" si="355"/>
        <v>145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 s="1" t="s">
        <v>0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0.01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 s="1" t="s">
        <v>0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0.04</v>
      </c>
      <c r="P3801" s="5">
        <f t="shared" si="355"/>
        <v>101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 s="1" t="s">
        <v>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0.04</v>
      </c>
      <c r="P3802" s="5">
        <f t="shared" si="355"/>
        <v>55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 s="1" t="s">
        <v>0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0.09</v>
      </c>
      <c r="P3803" s="5">
        <f t="shared" si="355"/>
        <v>47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 s="1" t="s">
        <v>0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 s="1" t="s">
        <v>0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0.2</v>
      </c>
      <c r="P3805" s="5">
        <f t="shared" si="355"/>
        <v>59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 s="1" t="s">
        <v>0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 s="1" t="s">
        <v>0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0</v>
      </c>
      <c r="P3807" s="5">
        <f t="shared" si="355"/>
        <v>2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 s="1" t="s">
        <v>0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0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 s="1" t="s">
        <v>0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</v>
      </c>
      <c r="P3809" s="5">
        <f t="shared" si="355"/>
        <v>51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 s="1" t="s">
        <v>0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5">
        <f t="shared" si="355"/>
        <v>42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 s="1" t="s">
        <v>0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</v>
      </c>
      <c r="P3811" s="5">
        <f t="shared" si="355"/>
        <v>53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 s="1" t="s">
        <v>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1.22</v>
      </c>
      <c r="P3812" s="5">
        <f t="shared" si="355"/>
        <v>70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 s="1" t="s">
        <v>0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5">
        <f t="shared" si="355"/>
        <v>43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 s="1" t="s">
        <v>0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1.1000000000000001</v>
      </c>
      <c r="P3814" s="5">
        <f t="shared" si="355"/>
        <v>199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 s="1" t="s">
        <v>0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1.01</v>
      </c>
      <c r="P3815" s="5">
        <f t="shared" si="355"/>
        <v>79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 s="1" t="s">
        <v>0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</v>
      </c>
      <c r="P3816" s="5">
        <f t="shared" si="355"/>
        <v>62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 s="1" t="s">
        <v>0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</v>
      </c>
      <c r="P3817" s="5">
        <f t="shared" si="355"/>
        <v>50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 s="1" t="s">
        <v>0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</v>
      </c>
      <c r="P3818" s="5">
        <f t="shared" si="355"/>
        <v>48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 s="1" t="s">
        <v>0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</v>
      </c>
      <c r="P3819" s="5">
        <f t="shared" si="355"/>
        <v>107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 s="1" t="s">
        <v>0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 s="1" t="s">
        <v>0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</v>
      </c>
      <c r="P3821" s="5">
        <f t="shared" si="355"/>
        <v>41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 s="1" t="s">
        <v>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</v>
      </c>
      <c r="P3822" s="5">
        <f t="shared" si="355"/>
        <v>22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 s="1" t="s">
        <v>0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1.05</v>
      </c>
      <c r="P3823" s="5">
        <f t="shared" si="355"/>
        <v>80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 s="1" t="s">
        <v>0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1.1000000000000001</v>
      </c>
      <c r="P3824" s="5">
        <f t="shared" si="355"/>
        <v>72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 s="1" t="s">
        <v>0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5">
        <f t="shared" si="355"/>
        <v>65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 s="1" t="s">
        <v>0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5">
        <f t="shared" si="355"/>
        <v>39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 s="1" t="s">
        <v>0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</v>
      </c>
      <c r="P3827" s="5">
        <f t="shared" si="355"/>
        <v>108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 s="1" t="s">
        <v>0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</v>
      </c>
      <c r="P3828" s="5">
        <f t="shared" si="355"/>
        <v>28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 s="1" t="s">
        <v>0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1.53</v>
      </c>
      <c r="P3829" s="5">
        <f t="shared" si="355"/>
        <v>70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 s="1" t="s">
        <v>0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5">
        <f t="shared" si="355"/>
        <v>179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 s="1" t="s">
        <v>0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</v>
      </c>
      <c r="P3831" s="5">
        <f t="shared" si="355"/>
        <v>63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 s="1" t="s">
        <v>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 s="1" t="s">
        <v>0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</v>
      </c>
      <c r="P3833" s="5">
        <f t="shared" si="355"/>
        <v>59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 s="1" t="s">
        <v>0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1.05</v>
      </c>
      <c r="P3834" s="5">
        <f t="shared" si="355"/>
        <v>140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 s="1" t="s">
        <v>0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 s="1" t="s">
        <v>0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1.0900000000000001</v>
      </c>
      <c r="P3836" s="5">
        <f t="shared" si="355"/>
        <v>57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 s="1" t="s">
        <v>0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 s="1" t="s">
        <v>0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1.1299999999999999</v>
      </c>
      <c r="P3838" s="5">
        <f t="shared" si="355"/>
        <v>64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 s="1" t="s">
        <v>0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</v>
      </c>
      <c r="P3839" s="5">
        <f t="shared" si="355"/>
        <v>120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 s="1" t="s">
        <v>0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1.01</v>
      </c>
      <c r="P3840" s="5">
        <f t="shared" si="355"/>
        <v>1008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 s="1" t="s">
        <v>0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</v>
      </c>
      <c r="P3841" s="5">
        <f t="shared" si="355"/>
        <v>63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 s="1" t="s">
        <v>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5">
        <f t="shared" si="355"/>
        <v>22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 s="1" t="s">
        <v>0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ROUND(E3843/D3843,2)</f>
        <v>0.09</v>
      </c>
      <c r="P3843" s="5">
        <f t="shared" ref="P3843:P3906" si="361">ROUND(E3843/L3843,0)</f>
        <v>26</v>
      </c>
      <c r="Q3843" t="str">
        <f t="shared" ref="Q3843:Q3906" si="362">LEFT(N3843, FIND("/",N3843,1)-1)</f>
        <v>theater</v>
      </c>
      <c r="R3843" t="str">
        <f t="shared" ref="R3843:R3906" si="363">RIGHT(N3843, LEN(N3843)-FIND("/",N3843))</f>
        <v>plays</v>
      </c>
      <c r="S3843" s="10">
        <f t="shared" ref="S3843:S3906" si="364">(((J3843/60)/60/24)+DATE(1970,1,1))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 s="1" t="s">
        <v>0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0.22</v>
      </c>
      <c r="P3844" s="5">
        <f t="shared" si="361"/>
        <v>48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 s="1" t="s">
        <v>0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</v>
      </c>
      <c r="P3845" s="5">
        <f t="shared" si="361"/>
        <v>56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 s="1" t="s">
        <v>0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</v>
      </c>
      <c r="P3846" s="5">
        <f t="shared" si="361"/>
        <v>81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 s="1" t="s">
        <v>0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0.02</v>
      </c>
      <c r="P3847" s="5">
        <f t="shared" si="361"/>
        <v>70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 s="1" t="s">
        <v>0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0.03</v>
      </c>
      <c r="P3848" s="5">
        <f t="shared" si="361"/>
        <v>24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 s="1" t="s">
        <v>0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</v>
      </c>
      <c r="P3849" s="5">
        <f t="shared" si="361"/>
        <v>189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 s="1" t="s">
        <v>0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</v>
      </c>
      <c r="P3850" s="5">
        <f t="shared" si="361"/>
        <v>50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 s="1" t="s">
        <v>0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7.0000000000000007E-2</v>
      </c>
      <c r="P3851" s="5">
        <f t="shared" si="361"/>
        <v>75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 s="1" t="s">
        <v>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0.04</v>
      </c>
      <c r="P3852" s="5">
        <f t="shared" si="361"/>
        <v>10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 s="1" t="s">
        <v>0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</v>
      </c>
      <c r="P3853" s="5">
        <f t="shared" si="361"/>
        <v>36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 s="1" t="s">
        <v>0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 s="1" t="s">
        <v>0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0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 s="1" t="s">
        <v>0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</v>
      </c>
      <c r="P3856" s="5">
        <f t="shared" si="361"/>
        <v>89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 s="1" t="s">
        <v>0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0.03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 s="1" t="s">
        <v>0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 s="1" t="s">
        <v>0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0.05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 s="1" t="s">
        <v>0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 s="1" t="s">
        <v>0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 s="1" t="s">
        <v>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0.18</v>
      </c>
      <c r="P3862" s="5">
        <f t="shared" si="361"/>
        <v>82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 s="1" t="s">
        <v>0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 s="1" t="s">
        <v>0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0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 s="1" t="s">
        <v>0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 s="1" t="s">
        <v>0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0.01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 s="1" t="s">
        <v>0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0.27</v>
      </c>
      <c r="P3867" s="5">
        <f t="shared" si="361"/>
        <v>46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 s="1" t="s">
        <v>0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0.01</v>
      </c>
      <c r="P3868" s="5">
        <f t="shared" si="361"/>
        <v>6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 s="1" t="s">
        <v>0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0.13</v>
      </c>
      <c r="P3869" s="5">
        <f t="shared" si="361"/>
        <v>50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 s="1" t="s">
        <v>0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 s="1" t="s">
        <v>0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0.03</v>
      </c>
      <c r="P3871" s="5">
        <f t="shared" si="361"/>
        <v>30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 s="1" t="s">
        <v>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 s="1" t="s">
        <v>0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0.03</v>
      </c>
      <c r="P3873" s="5">
        <f t="shared" si="361"/>
        <v>13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 s="1" t="s">
        <v>0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 s="1" t="s">
        <v>0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 s="1" t="s">
        <v>0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 s="1" t="s">
        <v>0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 s="1" t="s">
        <v>0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0.53</v>
      </c>
      <c r="P3878" s="5">
        <f t="shared" si="361"/>
        <v>45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 s="1" t="s">
        <v>0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0.05</v>
      </c>
      <c r="P3879" s="5">
        <f t="shared" si="361"/>
        <v>89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 s="1" t="s">
        <v>0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0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 s="1" t="s">
        <v>0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 s="1" t="s">
        <v>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</v>
      </c>
      <c r="P3882" s="5">
        <f t="shared" si="361"/>
        <v>58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 s="1" t="s">
        <v>0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 s="1" t="s">
        <v>0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 s="1" t="s">
        <v>0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 s="1" t="s">
        <v>0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 s="1" t="s">
        <v>0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 s="1" t="s">
        <v>0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 s="1" t="s">
        <v>0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0.02</v>
      </c>
      <c r="P3889" s="5">
        <f t="shared" si="361"/>
        <v>18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 s="1" t="s">
        <v>0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</v>
      </c>
      <c r="P3890" s="5">
        <f t="shared" si="361"/>
        <v>39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 s="1" t="s">
        <v>0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0.01</v>
      </c>
      <c r="P3891" s="5">
        <f t="shared" si="361"/>
        <v>13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 s="1" t="s">
        <v>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0.17</v>
      </c>
      <c r="P3892" s="5">
        <f t="shared" si="361"/>
        <v>316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 s="1" t="s">
        <v>0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0.33</v>
      </c>
      <c r="P3893" s="5">
        <f t="shared" si="361"/>
        <v>37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 s="1" t="s">
        <v>0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 s="1" t="s">
        <v>0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0.22</v>
      </c>
      <c r="P3895" s="5">
        <f t="shared" si="361"/>
        <v>128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 s="1" t="s">
        <v>0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0.03</v>
      </c>
      <c r="P3896" s="5">
        <f t="shared" si="361"/>
        <v>47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 s="1" t="s">
        <v>0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 s="1" t="s">
        <v>0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0.11</v>
      </c>
      <c r="P3898" s="5">
        <f t="shared" si="361"/>
        <v>43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 s="1" t="s">
        <v>0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 s="1" t="s">
        <v>0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0.33</v>
      </c>
      <c r="P3900" s="5">
        <f t="shared" si="361"/>
        <v>51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 s="1" t="s">
        <v>0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0.01</v>
      </c>
      <c r="P3901" s="5">
        <f t="shared" si="361"/>
        <v>63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 s="1" t="s">
        <v>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0.05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 s="1" t="s">
        <v>0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0.01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 s="1" t="s">
        <v>0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0.49</v>
      </c>
      <c r="P3904" s="5">
        <f t="shared" si="361"/>
        <v>47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 s="1" t="s">
        <v>0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 s="1" t="s">
        <v>0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</v>
      </c>
      <c r="P3906" s="5">
        <f t="shared" si="361"/>
        <v>2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 s="1" t="s">
        <v>0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ROUND(E3907/D3907,2)</f>
        <v>0.12</v>
      </c>
      <c r="P3907" s="5">
        <f t="shared" ref="P3907:P3970" si="367">ROUND(E3907/L3907,0)</f>
        <v>25</v>
      </c>
      <c r="Q3907" t="str">
        <f t="shared" ref="Q3907:Q3970" si="368">LEFT(N3907, FIND("/",N3907,1)-1)</f>
        <v>theater</v>
      </c>
      <c r="R3907" t="str">
        <f t="shared" ref="R3907:R3970" si="369">RIGHT(N3907, LEN(N3907)-FIND("/",N3907))</f>
        <v>plays</v>
      </c>
      <c r="S3907" s="10">
        <f t="shared" ref="S3907:S3970" si="370">(((J3907/60)/60/24)+DATE(1970,1,1))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 s="1" t="s">
        <v>0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</v>
      </c>
      <c r="P3908" s="5">
        <f t="shared" si="367"/>
        <v>63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 s="1" t="s">
        <v>0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</v>
      </c>
      <c r="P3909" s="5">
        <f t="shared" si="367"/>
        <v>38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 s="1" t="s">
        <v>0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0.09</v>
      </c>
      <c r="P3910" s="5">
        <f t="shared" si="367"/>
        <v>16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 s="1" t="s">
        <v>0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</v>
      </c>
      <c r="P3911" s="5">
        <f t="shared" si="367"/>
        <v>34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 s="1" t="s">
        <v>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0.03</v>
      </c>
      <c r="P3912" s="5">
        <f t="shared" si="367"/>
        <v>62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 s="1" t="s">
        <v>0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</v>
      </c>
      <c r="P3913" s="5">
        <f t="shared" si="367"/>
        <v>83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 s="1" t="s">
        <v>0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0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 s="1" t="s">
        <v>0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5">
        <f t="shared" si="367"/>
        <v>143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 s="1" t="s">
        <v>0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</v>
      </c>
      <c r="P3916" s="5">
        <f t="shared" si="367"/>
        <v>34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 s="1" t="s">
        <v>0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 s="1" t="s">
        <v>0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 s="1" t="s">
        <v>0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 s="1" t="s">
        <v>0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 s="1" t="s">
        <v>0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0.02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 s="1" t="s">
        <v>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0.05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 s="1" t="s">
        <v>0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 s="1" t="s">
        <v>0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0.08</v>
      </c>
      <c r="P3924" s="5">
        <f t="shared" si="367"/>
        <v>10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 s="1" t="s">
        <v>0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</v>
      </c>
      <c r="P3925" s="5">
        <f t="shared" si="367"/>
        <v>81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 s="1" t="s">
        <v>0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</v>
      </c>
      <c r="P3926" s="5">
        <f t="shared" si="367"/>
        <v>57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 s="1" t="s">
        <v>0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 s="1" t="s">
        <v>0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 s="1" t="s">
        <v>0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5">
        <f t="shared" si="367"/>
        <v>13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 s="1" t="s">
        <v>0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 s="1" t="s">
        <v>0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0.02</v>
      </c>
      <c r="P3931" s="5">
        <f t="shared" si="367"/>
        <v>32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 s="1" t="s">
        <v>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 s="1" t="s">
        <v>0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 s="1" t="s">
        <v>0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0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 s="1" t="s">
        <v>0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0.16</v>
      </c>
      <c r="P3935" s="5">
        <f t="shared" si="367"/>
        <v>92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 s="1" t="s">
        <v>0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5">
        <f t="shared" si="367"/>
        <v>46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 s="1" t="s">
        <v>0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0.44</v>
      </c>
      <c r="P3937" s="5">
        <f t="shared" si="367"/>
        <v>57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 s="1" t="s">
        <v>0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 s="1" t="s">
        <v>0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</v>
      </c>
      <c r="P3939" s="5">
        <f t="shared" si="367"/>
        <v>249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 s="1" t="s">
        <v>0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</v>
      </c>
      <c r="P3940" s="5">
        <f t="shared" si="367"/>
        <v>79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 s="1" t="s">
        <v>0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 s="1" t="s">
        <v>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</v>
      </c>
      <c r="P3942" s="5">
        <f t="shared" si="367"/>
        <v>6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 s="1" t="s">
        <v>0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0.01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 s="1" t="s">
        <v>0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 s="1" t="s">
        <v>0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0.36</v>
      </c>
      <c r="P3945" s="5">
        <f t="shared" si="367"/>
        <v>137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 s="1" t="s">
        <v>0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 s="1" t="s">
        <v>0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 s="1" t="s">
        <v>0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0.03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 s="1" t="s">
        <v>0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0.03</v>
      </c>
      <c r="P3949" s="5">
        <f t="shared" si="367"/>
        <v>51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 s="1" t="s">
        <v>0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 s="1" t="s">
        <v>0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0.16</v>
      </c>
      <c r="P3951" s="5">
        <f t="shared" si="367"/>
        <v>49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 s="1" t="s">
        <v>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0.01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 s="1" t="s">
        <v>0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0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 s="1" t="s">
        <v>0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0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 s="1" t="s">
        <v>0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 s="1" t="s">
        <v>0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 s="1" t="s">
        <v>0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</v>
      </c>
      <c r="P3957" s="5">
        <f t="shared" si="367"/>
        <v>53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 s="1" t="s">
        <v>0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 s="1" t="s">
        <v>0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0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 s="1" t="s">
        <v>0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</v>
      </c>
      <c r="P3960" s="5">
        <f t="shared" si="367"/>
        <v>40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 s="1" t="s">
        <v>0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</v>
      </c>
      <c r="P3961" s="5">
        <f t="shared" si="367"/>
        <v>24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 s="1" t="s">
        <v>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0.02</v>
      </c>
      <c r="P3962" s="5">
        <f t="shared" si="367"/>
        <v>11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 s="1" t="s">
        <v>0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</v>
      </c>
      <c r="P3963" s="5">
        <f t="shared" si="367"/>
        <v>11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 s="1" t="s">
        <v>0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0.03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 s="1" t="s">
        <v>0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 s="1" t="s">
        <v>0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0.06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 s="1" t="s">
        <v>0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0.14000000000000001</v>
      </c>
      <c r="P3967" s="5">
        <f t="shared" si="367"/>
        <v>71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 s="1" t="s">
        <v>0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0.01</v>
      </c>
      <c r="P3968" s="5">
        <f t="shared" si="367"/>
        <v>23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 s="1" t="s">
        <v>0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 s="1" t="s">
        <v>0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0.11</v>
      </c>
      <c r="P3970" s="5">
        <f t="shared" si="367"/>
        <v>48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 s="1" t="s">
        <v>0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ROUND(E3971/D3971,2)</f>
        <v>7.0000000000000007E-2</v>
      </c>
      <c r="P3971" s="5">
        <f t="shared" ref="P3971:P4034" si="373">ROUND(E3971/L3971,0)</f>
        <v>35</v>
      </c>
      <c r="Q3971" t="str">
        <f t="shared" ref="Q3971:Q4034" si="374">LEFT(N3971, FIND("/",N3971,1)-1)</f>
        <v>theater</v>
      </c>
      <c r="R3971" t="str">
        <f t="shared" ref="R3971:R4034" si="375">RIGHT(N3971, LEN(N3971)-FIND("/",N3971))</f>
        <v>plays</v>
      </c>
      <c r="S3971" s="10">
        <f t="shared" ref="S3971:S4034" si="376">(((J3971/60)/60/24)+DATE(1970,1,1))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 s="1" t="s">
        <v>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0</v>
      </c>
      <c r="P3972" s="5">
        <f t="shared" si="373"/>
        <v>6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 s="1" t="s">
        <v>0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0.01</v>
      </c>
      <c r="P3973" s="5">
        <f t="shared" si="373"/>
        <v>23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 s="1" t="s">
        <v>0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</v>
      </c>
      <c r="P3974" s="5">
        <f t="shared" si="373"/>
        <v>26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 s="1" t="s">
        <v>0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</v>
      </c>
      <c r="P3975" s="5">
        <f t="shared" si="373"/>
        <v>106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 s="1" t="s">
        <v>0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5">
        <f t="shared" si="373"/>
        <v>29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 s="1" t="s">
        <v>0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 s="1" t="s">
        <v>0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0.48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 s="1" t="s">
        <v>0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0.01</v>
      </c>
      <c r="P3979" s="5">
        <f t="shared" si="373"/>
        <v>218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 s="1" t="s">
        <v>0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0.11</v>
      </c>
      <c r="P3980" s="5">
        <f t="shared" si="373"/>
        <v>27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 s="1" t="s">
        <v>0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0.02</v>
      </c>
      <c r="P3981" s="5">
        <f t="shared" si="373"/>
        <v>18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 s="1" t="s">
        <v>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5">
        <f t="shared" si="373"/>
        <v>64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 s="1" t="s">
        <v>0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0.04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 s="1" t="s">
        <v>0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 s="1" t="s">
        <v>0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0.35</v>
      </c>
      <c r="P3985" s="5">
        <f t="shared" si="373"/>
        <v>84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 s="1" t="s">
        <v>0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0.06</v>
      </c>
      <c r="P3986" s="5">
        <f t="shared" si="373"/>
        <v>10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 s="1" t="s">
        <v>0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</v>
      </c>
      <c r="P3987" s="5">
        <f t="shared" si="373"/>
        <v>34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 s="1" t="s">
        <v>0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0.1</v>
      </c>
      <c r="P3988" s="5">
        <f t="shared" si="373"/>
        <v>38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 s="1" t="s">
        <v>0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0.38</v>
      </c>
      <c r="P3989" s="5">
        <f t="shared" si="373"/>
        <v>12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 s="1" t="s">
        <v>0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0.02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 s="1" t="s">
        <v>0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 s="1" t="s">
        <v>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0.04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 s="1" t="s">
        <v>0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 s="1" t="s">
        <v>0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0.05</v>
      </c>
      <c r="P3994" s="5">
        <f t="shared" si="373"/>
        <v>60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 s="1" t="s">
        <v>0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0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 s="1" t="s">
        <v>0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 s="1" t="s">
        <v>0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5">
        <f t="shared" si="373"/>
        <v>18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 s="1" t="s">
        <v>0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0.17</v>
      </c>
      <c r="P3998" s="5">
        <f t="shared" si="373"/>
        <v>29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 s="1" t="s">
        <v>0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 s="1" t="s">
        <v>0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0.56999999999999995</v>
      </c>
      <c r="P4000" s="5">
        <f t="shared" si="373"/>
        <v>60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 s="1" t="s">
        <v>0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0.17</v>
      </c>
      <c r="P4001" s="5">
        <f t="shared" si="373"/>
        <v>83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 s="1" t="s">
        <v>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 s="1" t="s">
        <v>0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0.38</v>
      </c>
      <c r="P4003" s="5">
        <f t="shared" si="373"/>
        <v>32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 s="1" t="s">
        <v>0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0.02</v>
      </c>
      <c r="P4004" s="5">
        <f t="shared" si="373"/>
        <v>6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 s="1" t="s">
        <v>0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</v>
      </c>
      <c r="P4005" s="5">
        <f t="shared" si="373"/>
        <v>101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 s="1" t="s">
        <v>0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 s="1" t="s">
        <v>0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0.01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 s="1" t="s">
        <v>0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0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 s="1" t="s">
        <v>0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 s="1" t="s">
        <v>0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 s="1" t="s">
        <v>0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0.04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 s="1" t="s">
        <v>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</v>
      </c>
      <c r="P4012" s="5">
        <f t="shared" si="373"/>
        <v>46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 s="1" t="s">
        <v>0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0.08</v>
      </c>
      <c r="P4013" s="5">
        <f t="shared" si="373"/>
        <v>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 s="1" t="s">
        <v>0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 s="1" t="s">
        <v>0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0.01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 s="1" t="s">
        <v>0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 s="1" t="s">
        <v>0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0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 s="1" t="s">
        <v>0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 s="1" t="s">
        <v>0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0.01</v>
      </c>
      <c r="P4019" s="5">
        <f t="shared" si="373"/>
        <v>53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 s="1" t="s">
        <v>0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0.09</v>
      </c>
      <c r="P4020" s="5">
        <f t="shared" si="373"/>
        <v>33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 s="1" t="s">
        <v>0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0.01</v>
      </c>
      <c r="P4021" s="5">
        <f t="shared" si="373"/>
        <v>7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 s="1" t="s">
        <v>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0.17</v>
      </c>
      <c r="P4022" s="5">
        <f t="shared" si="373"/>
        <v>33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 s="1" t="s">
        <v>0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0.01</v>
      </c>
      <c r="P4023" s="5">
        <f t="shared" si="373"/>
        <v>63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 s="1" t="s">
        <v>0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0.7</v>
      </c>
      <c r="P4024" s="5">
        <f t="shared" si="373"/>
        <v>64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 s="1" t="s">
        <v>0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 s="1" t="s">
        <v>0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0.01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 s="1" t="s">
        <v>0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5">
        <f t="shared" si="373"/>
        <v>63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 s="1" t="s">
        <v>0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 s="1" t="s">
        <v>0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7.0000000000000007E-2</v>
      </c>
      <c r="P4029" s="5">
        <f t="shared" si="373"/>
        <v>31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 s="1" t="s">
        <v>0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0.28000000000000003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 s="1" t="s">
        <v>0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 s="1" t="s">
        <v>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5">
        <f t="shared" si="373"/>
        <v>67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 s="1" t="s">
        <v>0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 s="1" t="s">
        <v>0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7.0000000000000007E-2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 s="1" t="s">
        <v>0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ROUND(E4035/D4035,2)</f>
        <v>0.26</v>
      </c>
      <c r="P4035" s="5">
        <f t="shared" ref="P4035:P4098" si="379">ROUND(E4035/L4035,0)</f>
        <v>65</v>
      </c>
      <c r="Q4035" t="str">
        <f t="shared" ref="Q4035:Q4098" si="380">LEFT(N4035, FIND("/",N4035,1)-1)</f>
        <v>theater</v>
      </c>
      <c r="R4035" t="str">
        <f t="shared" ref="R4035:R4098" si="381">RIGHT(N4035, LEN(N4035)-FIND("/",N4035))</f>
        <v>plays</v>
      </c>
      <c r="S4035" s="10">
        <f t="shared" ref="S4035:S4098" si="382">(((J4035/60)/60/24)+DATE(1970,1,1))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 s="1" t="s">
        <v>0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0.01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 s="1" t="s">
        <v>0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0.37</v>
      </c>
      <c r="P4037" s="5">
        <f t="shared" si="379"/>
        <v>147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 s="1" t="s">
        <v>0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</v>
      </c>
      <c r="P4038" s="5">
        <f t="shared" si="379"/>
        <v>166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 s="1" t="s">
        <v>0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 s="1" t="s">
        <v>0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</v>
      </c>
      <c r="P4040" s="5">
        <f t="shared" si="379"/>
        <v>75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 s="1" t="s">
        <v>0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 s="1" t="s">
        <v>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 s="1" t="s">
        <v>0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</v>
      </c>
      <c r="P4043" s="5">
        <f t="shared" si="379"/>
        <v>11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 s="1" t="s">
        <v>0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 s="1" t="s">
        <v>0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 s="1" t="s">
        <v>0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0.38</v>
      </c>
      <c r="P4046" s="5">
        <f t="shared" si="379"/>
        <v>56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 s="1" t="s">
        <v>0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 s="1" t="s">
        <v>0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0.08</v>
      </c>
      <c r="P4048" s="5">
        <f t="shared" si="379"/>
        <v>38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 s="1" t="s">
        <v>0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0.02</v>
      </c>
      <c r="P4049" s="5">
        <f t="shared" si="379"/>
        <v>28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 s="1" t="s">
        <v>0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0.18</v>
      </c>
      <c r="P4050" s="5">
        <f t="shared" si="379"/>
        <v>33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 s="1" t="s">
        <v>0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 s="1" t="s">
        <v>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0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 s="1" t="s">
        <v>0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 s="1" t="s">
        <v>0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0.38</v>
      </c>
      <c r="P4054" s="5">
        <f t="shared" si="379"/>
        <v>87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 s="1" t="s">
        <v>0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 s="1" t="s">
        <v>0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 s="1" t="s">
        <v>0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0.18</v>
      </c>
      <c r="P4057" s="5">
        <f t="shared" si="379"/>
        <v>42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 s="1" t="s">
        <v>0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5">
        <f t="shared" si="379"/>
        <v>88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 s="1" t="s">
        <v>0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</v>
      </c>
      <c r="P4059" s="5">
        <f t="shared" si="379"/>
        <v>129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 s="1" t="s">
        <v>0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0.03</v>
      </c>
      <c r="P4060" s="5">
        <f t="shared" si="379"/>
        <v>24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 s="1" t="s">
        <v>0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0.03</v>
      </c>
      <c r="P4061" s="5">
        <f t="shared" si="379"/>
        <v>36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 s="1" t="s">
        <v>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0.03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 s="1" t="s">
        <v>0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 s="1" t="s">
        <v>0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0.02</v>
      </c>
      <c r="P4064" s="5">
        <f t="shared" si="379"/>
        <v>163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 s="1" t="s">
        <v>0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0.01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 s="1" t="s">
        <v>0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</v>
      </c>
      <c r="P4066" s="5">
        <f t="shared" si="379"/>
        <v>64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 s="1" t="s">
        <v>0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0.01</v>
      </c>
      <c r="P4067" s="5">
        <f t="shared" si="379"/>
        <v>7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 s="1" t="s">
        <v>0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 s="1" t="s">
        <v>0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0.61</v>
      </c>
      <c r="P4069" s="5">
        <f t="shared" si="379"/>
        <v>179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 s="1" t="s">
        <v>0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5">
        <f t="shared" si="379"/>
        <v>35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 s="1" t="s">
        <v>0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</v>
      </c>
      <c r="P4071" s="5">
        <f t="shared" si="379"/>
        <v>33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 s="1" t="s">
        <v>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0.17</v>
      </c>
      <c r="P4072" s="5">
        <f t="shared" si="379"/>
        <v>28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 s="1" t="s">
        <v>0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 s="1" t="s">
        <v>0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 s="1" t="s">
        <v>0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0.01</v>
      </c>
      <c r="P4075" s="5">
        <f t="shared" si="379"/>
        <v>19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 s="1" t="s">
        <v>0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 s="1" t="s">
        <v>0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0.28999999999999998</v>
      </c>
      <c r="P4077" s="5">
        <f t="shared" si="379"/>
        <v>44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 s="1" t="s">
        <v>0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 s="1" t="s">
        <v>0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0.09</v>
      </c>
      <c r="P4079" s="5">
        <f t="shared" si="379"/>
        <v>223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 s="1" t="s">
        <v>0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 s="1" t="s">
        <v>0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 s="1" t="s">
        <v>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 s="1" t="s">
        <v>0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0.16</v>
      </c>
      <c r="P4083" s="5">
        <f t="shared" si="379"/>
        <v>29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 s="1" t="s">
        <v>0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5">
        <f t="shared" si="379"/>
        <v>2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 s="1" t="s">
        <v>0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0.22</v>
      </c>
      <c r="P4085" s="5">
        <f t="shared" si="379"/>
        <v>127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 s="1" t="s">
        <v>0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 s="1" t="s">
        <v>0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 s="1" t="s">
        <v>0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0.05</v>
      </c>
      <c r="P4088" s="5">
        <f t="shared" si="379"/>
        <v>9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 s="1" t="s">
        <v>0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 s="1" t="s">
        <v>0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0.11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 s="1" t="s">
        <v>0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0.05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 s="1" t="s">
        <v>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0.03</v>
      </c>
      <c r="P4092" s="5">
        <f t="shared" si="379"/>
        <v>11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 s="1" t="s">
        <v>0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0.13</v>
      </c>
      <c r="P4093" s="5">
        <f t="shared" si="379"/>
        <v>26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 s="1" t="s">
        <v>0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0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 s="1" t="s">
        <v>0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0.02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 s="1" t="s">
        <v>0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0.37</v>
      </c>
      <c r="P4096" s="5">
        <f t="shared" si="379"/>
        <v>91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 s="1" t="s">
        <v>0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0.03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 s="1" t="s">
        <v>0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 s="1" t="s">
        <v>0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ROUND(E4099/D4099,2)</f>
        <v>0</v>
      </c>
      <c r="P4099" s="5" t="e">
        <f t="shared" ref="P4099:P4115" si="385">ROUND(E4099/L4099,0)</f>
        <v>#DIV/0!</v>
      </c>
      <c r="Q4099" t="str">
        <f t="shared" ref="Q4099:Q4115" si="386">LEFT(N4099, FIND("/",N4099,1)-1)</f>
        <v>theater</v>
      </c>
      <c r="R4099" t="str">
        <f t="shared" ref="R4099:R4115" si="387">RIGHT(N4099, LEN(N4099)-FIND("/",N4099))</f>
        <v>plays</v>
      </c>
      <c r="S4099" s="10">
        <f t="shared" ref="S4099:S4115" si="388">(((J4099/60)/60/24)+DATE(1970,1,1))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 s="1" t="s">
        <v>0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 s="1" t="s">
        <v>0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0.01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 s="1" t="s">
        <v>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 s="1" t="s">
        <v>0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 s="1" t="s">
        <v>0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</v>
      </c>
      <c r="P4104" s="5">
        <f t="shared" si="385"/>
        <v>23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 s="1" t="s">
        <v>0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5">
        <f t="shared" si="385"/>
        <v>17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 s="1" t="s">
        <v>0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</v>
      </c>
      <c r="P4106" s="5">
        <f t="shared" si="385"/>
        <v>46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 s="1" t="s">
        <v>0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7.0000000000000007E-2</v>
      </c>
      <c r="P4107" s="5">
        <f t="shared" si="385"/>
        <v>383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 s="1" t="s">
        <v>0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0.71</v>
      </c>
      <c r="P4108" s="5">
        <f t="shared" si="385"/>
        <v>107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 s="1" t="s">
        <v>0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0.02</v>
      </c>
      <c r="P4109" s="5">
        <f t="shared" si="385"/>
        <v>10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 s="1" t="s">
        <v>0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0.02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 s="1" t="s">
        <v>0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 s="1" t="s">
        <v>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0.28999999999999998</v>
      </c>
      <c r="P4112" s="5">
        <f t="shared" si="385"/>
        <v>14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 s="1" t="s">
        <v>0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0.03</v>
      </c>
      <c r="P4113" s="5">
        <f t="shared" si="385"/>
        <v>16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 s="1" t="s">
        <v>0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 s="1" t="s">
        <v>0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ellIs" dxfId="2" priority="5" operator="equal">
      <formula>"failed"</formula>
    </cfRule>
    <cfRule type="cellIs" dxfId="1" priority="6" operator="equal">
      <formula>"canceled"</formula>
    </cfRule>
    <cfRule type="cellIs" dxfId="0" priority="7" operator="equal">
      <formula>"successful"</formula>
    </cfRule>
  </conditionalFormatting>
  <conditionalFormatting sqref="O1:O1048576">
    <cfRule type="colorScale" priority="1">
      <colorScale>
        <cfvo type="num" val="1"/>
        <cfvo type="num" val="2"/>
        <color rgb="FF009900"/>
        <color rgb="FF0000FF"/>
      </colorScale>
    </cfRule>
    <cfRule type="colorScale" priority="2">
      <colorScale>
        <cfvo type="num" val="0"/>
        <cfvo type="num" val="0.99"/>
        <color rgb="FFC00000"/>
        <color rgb="FF00990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BC2A1-992B-4EF4-8676-013BABFC1F9B}">
  <sheetPr codeName="Sheet2"/>
  <dimension ref="A2:F15"/>
  <sheetViews>
    <sheetView workbookViewId="0">
      <selection activeCell="F18" sqref="F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7" t="s">
        <v>8223</v>
      </c>
      <c r="B2" t="s">
        <v>8310</v>
      </c>
    </row>
    <row r="4" spans="1:6" x14ac:dyDescent="0.25">
      <c r="A4" s="7" t="s">
        <v>8311</v>
      </c>
      <c r="B4" s="7" t="s">
        <v>8323</v>
      </c>
    </row>
    <row r="5" spans="1:6" x14ac:dyDescent="0.2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25">
      <c r="A6" s="9" t="s">
        <v>8313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5">
      <c r="A7" s="9" t="s">
        <v>8314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5">
      <c r="A8" s="9" t="s">
        <v>8315</v>
      </c>
      <c r="B8" s="8"/>
      <c r="C8" s="8">
        <v>140</v>
      </c>
      <c r="D8" s="8"/>
      <c r="E8" s="8">
        <v>80</v>
      </c>
      <c r="F8" s="8">
        <v>220</v>
      </c>
    </row>
    <row r="9" spans="1:6" x14ac:dyDescent="0.25">
      <c r="A9" s="9" t="s">
        <v>8316</v>
      </c>
      <c r="B9" s="8">
        <v>24</v>
      </c>
      <c r="C9" s="8"/>
      <c r="D9" s="8"/>
      <c r="E9" s="8"/>
      <c r="F9" s="8">
        <v>24</v>
      </c>
    </row>
    <row r="10" spans="1:6" x14ac:dyDescent="0.25">
      <c r="A10" s="9" t="s">
        <v>8317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5">
      <c r="A11" s="9" t="s">
        <v>8318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5">
      <c r="A12" s="9" t="s">
        <v>8319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25">
      <c r="A13" s="9" t="s">
        <v>8320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25">
      <c r="A14" s="9" t="s">
        <v>8321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5">
      <c r="A15" s="9" t="s">
        <v>8322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A18F3-7CDB-49D2-924C-2C834B50CEB2}">
  <dimension ref="A1:F47"/>
  <sheetViews>
    <sheetView workbookViewId="0">
      <selection activeCell="F50" sqref="F5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8309</v>
      </c>
      <c r="B2" t="s">
        <v>8310</v>
      </c>
    </row>
    <row r="4" spans="1:6" x14ac:dyDescent="0.25">
      <c r="A4" s="7" t="s">
        <v>8311</v>
      </c>
      <c r="B4" s="7" t="s">
        <v>8323</v>
      </c>
    </row>
    <row r="5" spans="1:6" x14ac:dyDescent="0.2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25">
      <c r="A6" s="9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9" t="s">
        <v>8325</v>
      </c>
      <c r="B7" s="8">
        <v>20</v>
      </c>
      <c r="C7" s="8"/>
      <c r="D7" s="8"/>
      <c r="E7" s="8"/>
      <c r="F7" s="8">
        <v>20</v>
      </c>
    </row>
    <row r="8" spans="1:6" x14ac:dyDescent="0.25">
      <c r="A8" s="9" t="s">
        <v>8326</v>
      </c>
      <c r="B8" s="8">
        <v>24</v>
      </c>
      <c r="C8" s="8"/>
      <c r="D8" s="8"/>
      <c r="E8" s="8"/>
      <c r="F8" s="8">
        <v>24</v>
      </c>
    </row>
    <row r="9" spans="1:6" x14ac:dyDescent="0.25">
      <c r="A9" s="9" t="s">
        <v>8327</v>
      </c>
      <c r="B9" s="8"/>
      <c r="C9" s="8">
        <v>40</v>
      </c>
      <c r="D9" s="8"/>
      <c r="E9" s="8"/>
      <c r="F9" s="8">
        <v>40</v>
      </c>
    </row>
    <row r="10" spans="1:6" x14ac:dyDescent="0.25">
      <c r="A10" s="9" t="s">
        <v>8328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9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9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9" t="s">
        <v>8331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9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9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9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9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9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9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9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9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9" t="s">
        <v>8340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9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9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9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9" t="s">
        <v>8344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9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9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9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9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9" t="s">
        <v>8349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9" t="s">
        <v>8350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9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9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9" t="s">
        <v>8353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9" t="s">
        <v>8354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9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9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9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9" t="s">
        <v>8358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9" t="s">
        <v>8359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9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9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9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9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9" t="s">
        <v>8364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9" t="s">
        <v>8322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EA63A-C0B7-4B64-82AA-30C7F61290F6}">
  <dimension ref="A1:F18"/>
  <sheetViews>
    <sheetView workbookViewId="0">
      <selection activeCell="E17" sqref="E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8379</v>
      </c>
      <c r="B1" t="s">
        <v>8310</v>
      </c>
    </row>
    <row r="2" spans="1:6" x14ac:dyDescent="0.25">
      <c r="A2" s="7" t="s">
        <v>8309</v>
      </c>
      <c r="B2" t="s">
        <v>8310</v>
      </c>
    </row>
    <row r="4" spans="1:6" x14ac:dyDescent="0.25">
      <c r="A4" s="7" t="s">
        <v>8311</v>
      </c>
      <c r="B4" s="7" t="s">
        <v>8323</v>
      </c>
    </row>
    <row r="5" spans="1:6" x14ac:dyDescent="0.2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25">
      <c r="A6" s="11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1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1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11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1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1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11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1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1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1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1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1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1" t="s">
        <v>8322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91C4C-5EF0-4BBD-9BCD-A442485A340C}">
  <dimension ref="A1:H13"/>
  <sheetViews>
    <sheetView tabSelected="1" zoomScaleNormal="100" workbookViewId="0">
      <selection activeCell="B2" sqref="B2"/>
    </sheetView>
  </sheetViews>
  <sheetFormatPr defaultRowHeight="15" x14ac:dyDescent="0.25"/>
  <cols>
    <col min="1" max="1" width="29.28515625" customWidth="1"/>
    <col min="2" max="2" width="18.42578125" customWidth="1"/>
    <col min="3" max="3" width="18.28515625" customWidth="1"/>
    <col min="4" max="4" width="18.5703125" customWidth="1"/>
    <col min="5" max="5" width="16.85546875" customWidth="1"/>
    <col min="6" max="6" width="22.28515625" bestFit="1" customWidth="1"/>
    <col min="7" max="7" width="18" bestFit="1" customWidth="1"/>
    <col min="8" max="8" width="20.42578125" bestFit="1" customWidth="1"/>
  </cols>
  <sheetData>
    <row r="1" spans="1:8" s="12" customFormat="1" x14ac:dyDescent="0.25">
      <c r="A1" s="12" t="s">
        <v>8380</v>
      </c>
      <c r="B1" s="12" t="s">
        <v>8381</v>
      </c>
      <c r="C1" s="12" t="s">
        <v>8382</v>
      </c>
      <c r="D1" s="12" t="s">
        <v>8399</v>
      </c>
      <c r="E1" s="12" t="s">
        <v>8383</v>
      </c>
      <c r="F1" s="12" t="s">
        <v>8384</v>
      </c>
      <c r="G1" s="12" t="s">
        <v>8385</v>
      </c>
      <c r="H1" s="12" t="s">
        <v>8386</v>
      </c>
    </row>
    <row r="2" spans="1:8" x14ac:dyDescent="0.25">
      <c r="A2" t="s">
        <v>8398</v>
      </c>
      <c r="B2">
        <f>COUNTIFS(Origin!$D:$D,"&lt;1000",Origin!$F:$F,"=successful")</f>
        <v>322</v>
      </c>
      <c r="C2">
        <f>COUNTIFS(Origin!$D:$D,"&lt;1000",Origin!$F:$F,"=failed")</f>
        <v>113</v>
      </c>
      <c r="D2">
        <f>COUNTIFS(Origin!$D:$D,"&lt;1000",Origin!$F:$F,"=canceled")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8387</v>
      </c>
      <c r="B3">
        <f>COUNTIFS(Origin!$D:$D,"&gt;=1000",Origin!$D:$D,"&lt;=4999",Origin!$F:$F,"successful")</f>
        <v>932</v>
      </c>
      <c r="C3">
        <f>COUNTIFS(Origin!$D:$D,"&gt;=1000",Origin!$D:$D,"&lt;=4999",Origin!$F:$F,"failed")</f>
        <v>420</v>
      </c>
      <c r="D3">
        <f>COUNTIFS(Origin!$D:$D,"&gt;=1000",Origin!$D:$D,"&lt;=4999",Origin!$F:$F,"canceled")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t="s">
        <v>8388</v>
      </c>
      <c r="B4">
        <f>COUNTIFS(Origin!$D:$D,"&gt;=5000",Origin!$D:$D,"&lt;=9999",Origin!$F:$F,"successful")</f>
        <v>381</v>
      </c>
      <c r="C4">
        <f>COUNTIFS(Origin!$D:$D,"&gt;=5000",Origin!$D:$D,"&lt;=9999",Origin!$F:$F,"failed")</f>
        <v>283</v>
      </c>
      <c r="D4">
        <f>COUNTIFS(Origin!$D:$D,"&gt;=5000",Origin!$D:$D,"&lt;=9999",Origin!$F:$F,"canceled")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8389</v>
      </c>
      <c r="B5">
        <f>COUNTIFS(Origin!$D:$D,"&gt;=10000",Origin!$D:$D,"&lt;=14999",Origin!$F:$F,"successful")</f>
        <v>168</v>
      </c>
      <c r="C5">
        <f>COUNTIFS(Origin!$D:$D,"&gt;=10000",Origin!$D:$D,"&lt;=14999",Origin!$F:$F,"failed")</f>
        <v>144</v>
      </c>
      <c r="D5">
        <f>COUNTIFS(Origin!$D:$D,"&gt;=10000",Origin!$D:$D,"&lt;=14999",Origin!$F:$F,"canceled")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8390</v>
      </c>
      <c r="B6">
        <f>COUNTIFS(Origin!$D:$D,"&gt;=15000",Origin!$D:$D,"&lt;=19999",Origin!$F:$F,"successful")</f>
        <v>94</v>
      </c>
      <c r="C6">
        <f>COUNTIFS(Origin!$D:$D,"&gt;=15000",Origin!$D:$D,"&lt;=19999",Origin!$F:$F,"failed")</f>
        <v>90</v>
      </c>
      <c r="D6">
        <f>COUNTIFS(Origin!$D:$D,"&gt;=15000",Origin!$D:$D,"&lt;=19999",Origin!$F:$F,"canceled")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8391</v>
      </c>
      <c r="B7">
        <f>COUNTIFS(Origin!$D:$D,"&gt;=20000",Origin!$D:$D,"&lt;=24999",Origin!$F:$F,"successful")</f>
        <v>62</v>
      </c>
      <c r="C7">
        <f>COUNTIFS(Origin!$D:$D,"&gt;=20000",Origin!$D:$D,"&lt;=24999",Origin!$F:$F,"failed")</f>
        <v>72</v>
      </c>
      <c r="D7">
        <f>COUNTIFS(Origin!$D:$D,"&gt;=20000",Origin!$D:$D,"&lt;=24999",Origin!$F:$F,"canceled")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8392</v>
      </c>
      <c r="B8">
        <f>COUNTIFS(Origin!$D:$D,"&gt;=25000",Origin!$D:$D,"&lt;=29999",Origin!$F:$F,"successful")</f>
        <v>55</v>
      </c>
      <c r="C8">
        <f>COUNTIFS(Origin!$D:$D,"&gt;=25000",Origin!$D:$D,"&lt;=29999",Origin!$F:$F,"failed")</f>
        <v>64</v>
      </c>
      <c r="D8">
        <f>COUNTIFS(Origin!$D:$D,"&gt;=25000",Origin!$D:$D,"&lt;=29999",Origin!$F:$F,"canceled")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8393</v>
      </c>
      <c r="B9">
        <f>COUNTIFS(Origin!$D:$D,"&gt;=30000",Origin!$D:$D,"&lt;=34999",Origin!$F:$F,"successful")</f>
        <v>32</v>
      </c>
      <c r="C9">
        <f>COUNTIFS(Origin!$D:$D,"&gt;=30000",Origin!$D:$D,"&lt;=34999",Origin!$F:$F,"failed")</f>
        <v>37</v>
      </c>
      <c r="D9">
        <f>COUNTIFS(Origin!$D:$D,"&gt;=30000",Origin!$D:$D,"&lt;=34999",Origin!$F:$F,"canceled")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8394</v>
      </c>
      <c r="B10">
        <f>COUNTIFS(Origin!$D:$D,"&gt;=35000",Origin!$D:$D,"&lt;=39999",Origin!$F:$F,"successful")</f>
        <v>26</v>
      </c>
      <c r="C10">
        <f>COUNTIFS(Origin!$D:$D,"&gt;=35000",Origin!$D:$D,"&lt;=39999",Origin!$F:$F,"failed")</f>
        <v>22</v>
      </c>
      <c r="D10">
        <f>COUNTIFS(Origin!$D:$D,"&gt;=35000",Origin!$D:$D,"&lt;=39999",Origin!$F:$F,"canceled")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8395</v>
      </c>
      <c r="B11">
        <f>COUNTIFS(Origin!$D:$D,"&gt;=40000",Origin!$D:$D,"&lt;=44999",Origin!$F:$F,"successful")</f>
        <v>21</v>
      </c>
      <c r="C11">
        <f>COUNTIFS(Origin!$D:$D,"&gt;=40000",Origin!$D:$D,"&lt;=44999",Origin!$F:$F,"failed")</f>
        <v>16</v>
      </c>
      <c r="D11">
        <f>COUNTIFS(Origin!$D:$D,"&gt;=40000",Origin!$D:$D,"&lt;=44999",Origin!$F:$F,"canceled")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8396</v>
      </c>
      <c r="B12">
        <f>COUNTIFS(Origin!$D:$D,"&gt;=45000",Origin!$D:$D,"&lt;=49999",Origin!$F:$F,"successful")</f>
        <v>6</v>
      </c>
      <c r="C12">
        <f>COUNTIFS(Origin!$D:$D,"&gt;=45000",Origin!$D:$D,"&lt;=49999",Origin!$F:$F,"failed")</f>
        <v>11</v>
      </c>
      <c r="D12">
        <f>COUNTIFS(Origin!$D:$D,"&gt;=45000",Origin!$D:$D,"&lt;=49999",Origin!$F:$F,"canceled")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8397</v>
      </c>
      <c r="B13">
        <f>COUNTIFS(Origin!$D:$D,"&gt;=50000",Origin!$F:$F,"=successful")</f>
        <v>86</v>
      </c>
      <c r="C13">
        <f>COUNTIFS(Origin!$D:$D,"&gt;=50000",Origin!$F:$F,"=failed")</f>
        <v>258</v>
      </c>
      <c r="D13">
        <f>COUNTIFS(Origin!$D:$D,"&gt;=50000",Origin!$F:$F,"=canceled")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Nupur Murthy</cp:lastModifiedBy>
  <dcterms:created xsi:type="dcterms:W3CDTF">2017-04-20T15:17:24Z</dcterms:created>
  <dcterms:modified xsi:type="dcterms:W3CDTF">2019-07-26T23:36:21Z</dcterms:modified>
</cp:coreProperties>
</file>