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
    </mc:Choice>
  </mc:AlternateContent>
  <xr:revisionPtr revIDLastSave="0" documentId="13_ncr:1_{A81AD925-EBB9-4DE2-A7AA-3AC0CB6CE0A1}" xr6:coauthVersionLast="47" xr6:coauthVersionMax="47" xr10:uidLastSave="{00000000-0000-0000-0000-000000000000}"/>
  <bookViews>
    <workbookView xWindow="-108" yWindow="-108" windowWidth="23256" windowHeight="12456" xr2:uid="{00000000-000D-0000-FFFF-FFFF00000000}"/>
  </bookViews>
  <sheets>
    <sheet name="Home" sheetId="31" r:id="rId1"/>
    <sheet name="Others" sheetId="6" r:id="rId2"/>
    <sheet name="Client" sheetId="33" r:id="rId3"/>
    <sheet name="Employee" sheetId="2" r:id="rId4"/>
    <sheet name="Quotation" sheetId="30" r:id="rId5"/>
    <sheet name="Client Bill" sheetId="32" r:id="rId6"/>
    <sheet name="Bill" sheetId="15" r:id="rId7"/>
    <sheet name="June-24" sheetId="4" r:id="rId8"/>
    <sheet name="July-24" sheetId="19" r:id="rId9"/>
    <sheet name="August-24" sheetId="21" r:id="rId10"/>
    <sheet name="September-24" sheetId="27" r:id="rId11"/>
    <sheet name="October-24" sheetId="26" r:id="rId12"/>
    <sheet name="November-24" sheetId="25" r:id="rId13"/>
    <sheet name="December24" sheetId="24" r:id="rId14"/>
    <sheet name="January25" sheetId="23" r:id="rId15"/>
    <sheet name="February25" sheetId="22" r:id="rId16"/>
    <sheet name="March25" sheetId="20" r:id="rId17"/>
  </sheets>
  <definedNames>
    <definedName name="Nid" localSheetId="2">Client!$B$2:$B$102</definedName>
    <definedName name="Nid">Employee!$B$2:$B$102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0" i="33" l="1"/>
  <c r="G99" i="33"/>
  <c r="G98" i="33"/>
  <c r="G97" i="33"/>
  <c r="G96" i="33"/>
  <c r="G95" i="33"/>
  <c r="G94" i="33"/>
  <c r="G93" i="33"/>
  <c r="G92" i="33"/>
  <c r="G91" i="33"/>
  <c r="G90" i="33"/>
  <c r="G89" i="33"/>
  <c r="G88" i="33"/>
  <c r="G87" i="33"/>
  <c r="G86" i="33"/>
  <c r="G85" i="33"/>
  <c r="G84" i="33"/>
  <c r="G83" i="33"/>
  <c r="G82" i="33"/>
  <c r="G81" i="33"/>
  <c r="G80" i="33"/>
  <c r="G79" i="33"/>
  <c r="G78" i="33"/>
  <c r="G77" i="33"/>
  <c r="G76" i="33"/>
  <c r="G75" i="33"/>
  <c r="G74" i="33"/>
  <c r="G73" i="33"/>
  <c r="G72" i="33"/>
  <c r="G71" i="33"/>
  <c r="G70" i="33"/>
  <c r="G69" i="33"/>
  <c r="G68" i="33"/>
  <c r="G67" i="33"/>
  <c r="G66" i="33"/>
  <c r="G65" i="33"/>
  <c r="G64" i="33"/>
  <c r="G63" i="33"/>
  <c r="G62" i="33"/>
  <c r="G61" i="33"/>
  <c r="G60" i="33"/>
  <c r="G59" i="33"/>
  <c r="G58" i="33"/>
  <c r="G57" i="33"/>
  <c r="G56" i="33"/>
  <c r="G55" i="33"/>
  <c r="G54" i="33"/>
  <c r="G53" i="33"/>
  <c r="G52" i="33"/>
  <c r="G51" i="33"/>
  <c r="G50" i="33"/>
  <c r="G49" i="33"/>
  <c r="G48" i="33"/>
  <c r="G47" i="33"/>
  <c r="G46" i="33"/>
  <c r="G45" i="33"/>
  <c r="G44" i="33"/>
  <c r="G43" i="33"/>
  <c r="G42" i="33"/>
  <c r="G41" i="33"/>
  <c r="G40" i="33"/>
  <c r="G39" i="33"/>
  <c r="G38" i="33"/>
  <c r="G37" i="33"/>
  <c r="G36" i="33"/>
  <c r="G35" i="33"/>
  <c r="G34" i="33"/>
  <c r="G33" i="33"/>
  <c r="G32" i="33"/>
  <c r="G31" i="33"/>
  <c r="G30" i="33"/>
  <c r="G29" i="33"/>
  <c r="G28" i="33"/>
  <c r="G27" i="33"/>
  <c r="G26" i="33"/>
  <c r="G25" i="33"/>
  <c r="G24" i="33"/>
  <c r="G23" i="33"/>
  <c r="G22" i="33"/>
  <c r="G21" i="33"/>
  <c r="G20" i="33"/>
  <c r="G19" i="33"/>
  <c r="G18" i="33"/>
  <c r="G17" i="33"/>
  <c r="G16" i="33"/>
  <c r="G15" i="33"/>
  <c r="G14" i="33"/>
  <c r="G13" i="33"/>
  <c r="G12" i="33"/>
  <c r="G11" i="33"/>
  <c r="G10" i="33"/>
  <c r="G9" i="33"/>
  <c r="G8" i="33"/>
  <c r="G7" i="33"/>
  <c r="G6" i="33"/>
  <c r="G5" i="33"/>
  <c r="G4" i="33"/>
  <c r="G3" i="33"/>
  <c r="G2" i="33"/>
  <c r="J8" i="32"/>
  <c r="C8" i="32"/>
  <c r="J7" i="32"/>
  <c r="C7" i="32"/>
  <c r="J6" i="32"/>
  <c r="B25" i="32" s="1"/>
  <c r="C6" i="32"/>
  <c r="J5" i="32"/>
  <c r="B26" i="32" s="1"/>
  <c r="J4" i="32"/>
  <c r="J8" i="30"/>
  <c r="C8" i="30"/>
  <c r="J7" i="30"/>
  <c r="C7" i="30"/>
  <c r="J6" i="30"/>
  <c r="B24" i="30" s="1"/>
  <c r="C6" i="30"/>
  <c r="J5" i="30"/>
  <c r="J4" i="30"/>
  <c r="J5" i="15"/>
  <c r="C6" i="15"/>
  <c r="C7" i="15"/>
  <c r="J8" i="15"/>
  <c r="J7" i="15"/>
  <c r="C8" i="15"/>
  <c r="J6" i="15"/>
  <c r="J4" i="15"/>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AR207" i="27"/>
  <c r="AM207" i="27" a="1"/>
  <c r="AM207" i="27" s="1"/>
  <c r="AL207" i="27" a="1"/>
  <c r="AL207" i="27" s="1"/>
  <c r="AR205" i="27"/>
  <c r="AM205" i="27" a="1"/>
  <c r="AM205" i="27" s="1"/>
  <c r="AL205" i="27" a="1"/>
  <c r="AL205" i="27" s="1"/>
  <c r="AR203" i="27"/>
  <c r="AM203" i="27" a="1"/>
  <c r="AM203" i="27" s="1"/>
  <c r="AL203" i="27" a="1"/>
  <c r="AL203" i="27" s="1"/>
  <c r="AR201" i="27"/>
  <c r="AM201" i="27" a="1"/>
  <c r="AM201" i="27" s="1"/>
  <c r="AL201" i="27" a="1"/>
  <c r="AL201" i="27" s="1"/>
  <c r="AR199" i="27"/>
  <c r="AM199" i="27" a="1"/>
  <c r="AM199" i="27" s="1"/>
  <c r="AL199" i="27" a="1"/>
  <c r="AL199" i="27" s="1"/>
  <c r="AR197" i="27"/>
  <c r="AM197" i="27" a="1"/>
  <c r="AM197" i="27" s="1"/>
  <c r="AL197" i="27" a="1"/>
  <c r="AL197" i="27" s="1"/>
  <c r="AR195" i="27"/>
  <c r="AM195" i="27" a="1"/>
  <c r="AM195" i="27" s="1"/>
  <c r="AL195" i="27" a="1"/>
  <c r="AL195" i="27" s="1"/>
  <c r="AR193" i="27"/>
  <c r="AM193" i="27" a="1"/>
  <c r="AM193" i="27" s="1"/>
  <c r="AL193" i="27" a="1"/>
  <c r="AL193" i="27" s="1"/>
  <c r="AR191" i="27"/>
  <c r="AM191" i="27" a="1"/>
  <c r="AM191" i="27" s="1"/>
  <c r="AL191" i="27" a="1"/>
  <c r="AL191" i="27" s="1"/>
  <c r="AR189" i="27"/>
  <c r="AM189" i="27" a="1"/>
  <c r="AM189" i="27" s="1"/>
  <c r="AL189" i="27" a="1"/>
  <c r="AL189" i="27" s="1"/>
  <c r="AR187" i="27"/>
  <c r="AM187" i="27" a="1"/>
  <c r="AM187" i="27" s="1"/>
  <c r="AL187" i="27" a="1"/>
  <c r="AL187" i="27" s="1"/>
  <c r="AR185" i="27"/>
  <c r="AM185" i="27" a="1"/>
  <c r="AM185" i="27" s="1"/>
  <c r="AL185" i="27" a="1"/>
  <c r="AL185" i="27" s="1"/>
  <c r="AR183" i="27"/>
  <c r="AM183" i="27" a="1"/>
  <c r="AM183" i="27" s="1"/>
  <c r="AL183" i="27" a="1"/>
  <c r="AL183" i="27" s="1"/>
  <c r="AR181" i="27"/>
  <c r="AM181" i="27" a="1"/>
  <c r="AM181" i="27" s="1"/>
  <c r="AL181" i="27" a="1"/>
  <c r="AL181" i="27" s="1"/>
  <c r="AR179" i="27"/>
  <c r="AM179" i="27" a="1"/>
  <c r="AM179" i="27" s="1"/>
  <c r="AL179" i="27" a="1"/>
  <c r="AL179" i="27" s="1"/>
  <c r="AR177" i="27"/>
  <c r="AM177" i="27" a="1"/>
  <c r="AM177" i="27" s="1"/>
  <c r="AL177" i="27" a="1"/>
  <c r="AL177" i="27" s="1"/>
  <c r="AR175" i="27"/>
  <c r="AM175" i="27" a="1"/>
  <c r="AM175" i="27" s="1"/>
  <c r="AL175" i="27" a="1"/>
  <c r="AL175" i="27" s="1"/>
  <c r="AR173" i="27"/>
  <c r="AM173" i="27" a="1"/>
  <c r="AM173" i="27" s="1"/>
  <c r="AL173" i="27" a="1"/>
  <c r="AL173" i="27" s="1"/>
  <c r="AR171" i="27"/>
  <c r="AM171" i="27" a="1"/>
  <c r="AM171" i="27" s="1"/>
  <c r="AL171" i="27" a="1"/>
  <c r="AL171" i="27" s="1"/>
  <c r="AR169" i="27"/>
  <c r="AM169" i="27" a="1"/>
  <c r="AM169" i="27" s="1"/>
  <c r="AL169" i="27" a="1"/>
  <c r="AL169" i="27" s="1"/>
  <c r="AR167" i="27"/>
  <c r="AM167" i="27" a="1"/>
  <c r="AM167" i="27" s="1"/>
  <c r="AL167" i="27" a="1"/>
  <c r="AL167" i="27" s="1"/>
  <c r="AR165" i="27"/>
  <c r="AM165" i="27" a="1"/>
  <c r="AM165" i="27" s="1"/>
  <c r="AL165" i="27" a="1"/>
  <c r="AL165" i="27" s="1"/>
  <c r="AR163" i="27"/>
  <c r="AM163" i="27" a="1"/>
  <c r="AM163" i="27" s="1"/>
  <c r="AL163" i="27" a="1"/>
  <c r="AL163" i="27" s="1"/>
  <c r="AR161" i="27"/>
  <c r="AM161" i="27" a="1"/>
  <c r="AM161" i="27" s="1"/>
  <c r="AL161" i="27" a="1"/>
  <c r="AL161" i="27" s="1"/>
  <c r="AR159" i="27"/>
  <c r="AM159" i="27" a="1"/>
  <c r="AM159" i="27" s="1"/>
  <c r="AL159" i="27" a="1"/>
  <c r="AL159" i="27" s="1"/>
  <c r="AR157" i="27"/>
  <c r="AM157" i="27" a="1"/>
  <c r="AM157" i="27" s="1"/>
  <c r="AL157" i="27" a="1"/>
  <c r="AL157" i="27" s="1"/>
  <c r="AR155" i="27"/>
  <c r="AM155" i="27" a="1"/>
  <c r="AM155" i="27" s="1"/>
  <c r="AL155" i="27" a="1"/>
  <c r="AL155" i="27" s="1"/>
  <c r="AR153" i="27"/>
  <c r="AM153" i="27" a="1"/>
  <c r="AM153" i="27" s="1"/>
  <c r="AL153" i="27" a="1"/>
  <c r="AL153" i="27" s="1"/>
  <c r="AR151" i="27"/>
  <c r="AM151" i="27" a="1"/>
  <c r="AM151" i="27" s="1"/>
  <c r="AL151" i="27" a="1"/>
  <c r="AL151" i="27" s="1"/>
  <c r="AR149" i="27"/>
  <c r="AM149" i="27" a="1"/>
  <c r="AM149" i="27" s="1"/>
  <c r="AL149" i="27" a="1"/>
  <c r="AL149" i="27" s="1"/>
  <c r="AR147" i="27"/>
  <c r="AM147" i="27" a="1"/>
  <c r="AM147" i="27" s="1"/>
  <c r="AL147" i="27" a="1"/>
  <c r="AL147" i="27" s="1"/>
  <c r="AR145" i="27"/>
  <c r="AM145" i="27" a="1"/>
  <c r="AM145" i="27" s="1"/>
  <c r="AL145" i="27" a="1"/>
  <c r="AL145" i="27" s="1"/>
  <c r="AR143" i="27"/>
  <c r="AM143" i="27" a="1"/>
  <c r="AM143" i="27" s="1"/>
  <c r="AL143" i="27" a="1"/>
  <c r="AL143" i="27" s="1"/>
  <c r="AR141" i="27"/>
  <c r="AM141" i="27" a="1"/>
  <c r="AM141" i="27" s="1"/>
  <c r="AL141" i="27" a="1"/>
  <c r="AL141" i="27" s="1"/>
  <c r="AR139" i="27"/>
  <c r="AM139" i="27" a="1"/>
  <c r="AM139" i="27" s="1"/>
  <c r="AL139" i="27" a="1"/>
  <c r="AL139" i="27" s="1"/>
  <c r="AR137" i="27"/>
  <c r="AM137" i="27" a="1"/>
  <c r="AM137" i="27" s="1"/>
  <c r="AL137" i="27" a="1"/>
  <c r="AL137" i="27" s="1"/>
  <c r="AR135" i="27"/>
  <c r="AM135" i="27" a="1"/>
  <c r="AM135" i="27" s="1"/>
  <c r="AL135" i="27" a="1"/>
  <c r="AL135" i="27" s="1"/>
  <c r="AR133" i="27"/>
  <c r="AM133" i="27" a="1"/>
  <c r="AM133" i="27" s="1"/>
  <c r="AL133" i="27" a="1"/>
  <c r="AL133" i="27" s="1"/>
  <c r="AR131" i="27"/>
  <c r="AM131" i="27" a="1"/>
  <c r="AM131" i="27" s="1"/>
  <c r="AL131" i="27" a="1"/>
  <c r="AL131" i="27" s="1"/>
  <c r="AR129" i="27"/>
  <c r="AM129" i="27" a="1"/>
  <c r="AM129" i="27" s="1"/>
  <c r="AL129" i="27" a="1"/>
  <c r="AL129" i="27" s="1"/>
  <c r="AR127" i="27"/>
  <c r="AM127" i="27" a="1"/>
  <c r="AM127" i="27" s="1"/>
  <c r="AL127" i="27" a="1"/>
  <c r="AL127" i="27" s="1"/>
  <c r="AR125" i="27"/>
  <c r="AM125" i="27" a="1"/>
  <c r="AM125" i="27" s="1"/>
  <c r="AL125" i="27" a="1"/>
  <c r="AL125" i="27" s="1"/>
  <c r="AR123" i="27"/>
  <c r="AM123" i="27" a="1"/>
  <c r="AM123" i="27" s="1"/>
  <c r="AL123" i="27" a="1"/>
  <c r="AL123" i="27" s="1"/>
  <c r="AR121" i="27"/>
  <c r="AM121" i="27" a="1"/>
  <c r="AM121" i="27" s="1"/>
  <c r="AL121" i="27" a="1"/>
  <c r="AL121" i="27" s="1"/>
  <c r="AR119" i="27"/>
  <c r="AM119" i="27" a="1"/>
  <c r="AM119" i="27" s="1"/>
  <c r="AL119" i="27" a="1"/>
  <c r="AL119" i="27" s="1"/>
  <c r="AR117" i="27"/>
  <c r="AM117" i="27" a="1"/>
  <c r="AM117" i="27" s="1"/>
  <c r="AL117" i="27" a="1"/>
  <c r="AL117" i="27" s="1"/>
  <c r="AR115" i="27"/>
  <c r="AM115" i="27" a="1"/>
  <c r="AM115" i="27" s="1"/>
  <c r="AL115" i="27" a="1"/>
  <c r="AL115" i="27" s="1"/>
  <c r="AR113" i="27"/>
  <c r="AM113" i="27" a="1"/>
  <c r="AM113" i="27" s="1"/>
  <c r="AL113" i="27" a="1"/>
  <c r="AL113" i="27" s="1"/>
  <c r="AR111" i="27"/>
  <c r="AM111" i="27" a="1"/>
  <c r="AM111" i="27" s="1"/>
  <c r="AL111" i="27" a="1"/>
  <c r="AL111" i="27" s="1"/>
  <c r="AR109" i="27"/>
  <c r="AM109" i="27" a="1"/>
  <c r="AM109" i="27" s="1"/>
  <c r="AL109" i="27" a="1"/>
  <c r="AL109" i="27" s="1"/>
  <c r="AR107" i="27"/>
  <c r="AM107" i="27" a="1"/>
  <c r="AM107" i="27" s="1"/>
  <c r="AL107" i="27" a="1"/>
  <c r="AL107" i="27" s="1"/>
  <c r="AR105" i="27"/>
  <c r="AM105" i="27" a="1"/>
  <c r="AM105" i="27" s="1"/>
  <c r="AL105" i="27" a="1"/>
  <c r="AL105" i="27" s="1"/>
  <c r="AR103" i="27"/>
  <c r="AM103" i="27" a="1"/>
  <c r="AM103" i="27" s="1"/>
  <c r="AL103" i="27" a="1"/>
  <c r="AL103" i="27" s="1"/>
  <c r="AR101" i="27"/>
  <c r="AM101" i="27" a="1"/>
  <c r="AM101" i="27" s="1"/>
  <c r="AL101" i="27" a="1"/>
  <c r="AL101" i="27" s="1"/>
  <c r="AR99" i="27"/>
  <c r="AM99" i="27" a="1"/>
  <c r="AM99" i="27" s="1"/>
  <c r="AL99" i="27" a="1"/>
  <c r="AL99" i="27" s="1"/>
  <c r="AR97" i="27"/>
  <c r="AM97" i="27" a="1"/>
  <c r="AM97" i="27" s="1"/>
  <c r="AL97" i="27" a="1"/>
  <c r="AL97" i="27" s="1"/>
  <c r="AR95" i="27"/>
  <c r="AM95" i="27" a="1"/>
  <c r="AM95" i="27" s="1"/>
  <c r="AL95" i="27" a="1"/>
  <c r="AL95" i="27" s="1"/>
  <c r="AR93" i="27"/>
  <c r="AM93" i="27" a="1"/>
  <c r="AM93" i="27" s="1"/>
  <c r="AL93" i="27" a="1"/>
  <c r="AL93" i="27" s="1"/>
  <c r="AR91" i="27"/>
  <c r="AM91" i="27" a="1"/>
  <c r="AM91" i="27" s="1"/>
  <c r="AL91" i="27" a="1"/>
  <c r="AL91" i="27" s="1"/>
  <c r="AR89" i="27"/>
  <c r="AM89" i="27" a="1"/>
  <c r="AM89" i="27" s="1"/>
  <c r="AL89" i="27" a="1"/>
  <c r="AL89" i="27" s="1"/>
  <c r="AR87" i="27"/>
  <c r="AM87" i="27" a="1"/>
  <c r="AM87" i="27" s="1"/>
  <c r="AL87" i="27" a="1"/>
  <c r="AL87" i="27" s="1"/>
  <c r="AR85" i="27"/>
  <c r="AM85" i="27" a="1"/>
  <c r="AM85" i="27" s="1"/>
  <c r="AL85" i="27" a="1"/>
  <c r="AL85" i="27" s="1"/>
  <c r="AR83" i="27"/>
  <c r="AM83" i="27" a="1"/>
  <c r="AM83" i="27" s="1"/>
  <c r="AL83" i="27" a="1"/>
  <c r="AL83" i="27" s="1"/>
  <c r="AR81" i="27"/>
  <c r="AM81" i="27" a="1"/>
  <c r="AM81" i="27" s="1"/>
  <c r="AL81" i="27" a="1"/>
  <c r="AL81" i="27" s="1"/>
  <c r="AR79" i="27"/>
  <c r="AM79" i="27" a="1"/>
  <c r="AM79" i="27" s="1"/>
  <c r="AL79" i="27" a="1"/>
  <c r="AL79" i="27" s="1"/>
  <c r="AR77" i="27"/>
  <c r="AM77" i="27" a="1"/>
  <c r="AM77" i="27" s="1"/>
  <c r="AL77" i="27" a="1"/>
  <c r="AL77" i="27" s="1"/>
  <c r="AR75" i="27"/>
  <c r="AM75" i="27" a="1"/>
  <c r="AM75" i="27" s="1"/>
  <c r="AL75" i="27" a="1"/>
  <c r="AL75" i="27" s="1"/>
  <c r="AR73" i="27"/>
  <c r="AM73" i="27" a="1"/>
  <c r="AM73" i="27" s="1"/>
  <c r="AL73" i="27" a="1"/>
  <c r="AL73" i="27" s="1"/>
  <c r="AR71" i="27"/>
  <c r="AM71" i="27" a="1"/>
  <c r="AM71" i="27" s="1"/>
  <c r="AL71" i="27" a="1"/>
  <c r="AL71" i="27" s="1"/>
  <c r="AR69" i="27"/>
  <c r="AM69" i="27" a="1"/>
  <c r="AM69" i="27" s="1"/>
  <c r="AL69" i="27" a="1"/>
  <c r="AL69" i="27" s="1"/>
  <c r="AR67" i="27"/>
  <c r="AM67" i="27" a="1"/>
  <c r="AM67" i="27" s="1"/>
  <c r="AL67" i="27" a="1"/>
  <c r="AL67" i="27" s="1"/>
  <c r="AR65" i="27"/>
  <c r="AM65" i="27" a="1"/>
  <c r="AM65" i="27" s="1"/>
  <c r="AL65" i="27" a="1"/>
  <c r="AL65" i="27" s="1"/>
  <c r="AR63" i="27"/>
  <c r="AM63" i="27" a="1"/>
  <c r="AM63" i="27" s="1"/>
  <c r="AL63" i="27" a="1"/>
  <c r="AL63" i="27" s="1"/>
  <c r="AR61" i="27"/>
  <c r="AM61" i="27" a="1"/>
  <c r="AM61" i="27" s="1"/>
  <c r="AL61" i="27" a="1"/>
  <c r="AL61" i="27" s="1"/>
  <c r="AR59" i="27"/>
  <c r="AM59" i="27" a="1"/>
  <c r="AM59" i="27" s="1"/>
  <c r="AL59" i="27" a="1"/>
  <c r="AL59" i="27" s="1"/>
  <c r="AR57" i="27"/>
  <c r="AM57" i="27" a="1"/>
  <c r="AM57" i="27" s="1"/>
  <c r="AL57" i="27" a="1"/>
  <c r="AL57" i="27" s="1"/>
  <c r="AR55" i="27"/>
  <c r="AM55" i="27" a="1"/>
  <c r="AM55" i="27" s="1"/>
  <c r="AL55" i="27" a="1"/>
  <c r="AL55" i="27" s="1"/>
  <c r="AR53" i="27"/>
  <c r="AM53" i="27" a="1"/>
  <c r="AM53" i="27" s="1"/>
  <c r="AL53" i="27" a="1"/>
  <c r="AL53" i="27" s="1"/>
  <c r="AR51" i="27"/>
  <c r="AM51" i="27" a="1"/>
  <c r="AM51" i="27" s="1"/>
  <c r="AL51" i="27" a="1"/>
  <c r="AL51" i="27" s="1"/>
  <c r="AR49" i="27"/>
  <c r="AM49" i="27" a="1"/>
  <c r="AM49" i="27" s="1"/>
  <c r="AL49" i="27" a="1"/>
  <c r="AL49" i="27" s="1"/>
  <c r="AR47" i="27"/>
  <c r="AM47" i="27" a="1"/>
  <c r="AM47" i="27" s="1"/>
  <c r="AL47" i="27" a="1"/>
  <c r="AL47" i="27" s="1"/>
  <c r="AR45" i="27"/>
  <c r="AM45" i="27" a="1"/>
  <c r="AM45" i="27" s="1"/>
  <c r="AL45" i="27" a="1"/>
  <c r="AL45" i="27" s="1"/>
  <c r="AR43" i="27"/>
  <c r="AM43" i="27" a="1"/>
  <c r="AM43" i="27" s="1"/>
  <c r="AL43" i="27" a="1"/>
  <c r="AL43" i="27" s="1"/>
  <c r="AR41" i="27"/>
  <c r="AM41" i="27" a="1"/>
  <c r="AM41" i="27" s="1"/>
  <c r="AL41" i="27" a="1"/>
  <c r="AL41" i="27" s="1"/>
  <c r="AR39" i="27"/>
  <c r="AM39" i="27" a="1"/>
  <c r="AM39" i="27" s="1"/>
  <c r="AL39" i="27" a="1"/>
  <c r="AL39" i="27" s="1"/>
  <c r="AR37" i="27"/>
  <c r="AM37" i="27" a="1"/>
  <c r="AM37" i="27" s="1"/>
  <c r="AL37" i="27" a="1"/>
  <c r="AL37" i="27" s="1"/>
  <c r="AR35" i="27"/>
  <c r="AM35" i="27" a="1"/>
  <c r="AM35" i="27" s="1"/>
  <c r="AL35" i="27" a="1"/>
  <c r="AL35" i="27" s="1"/>
  <c r="AR33" i="27"/>
  <c r="AM33" i="27" a="1"/>
  <c r="AM33" i="27" s="1"/>
  <c r="AL33" i="27" a="1"/>
  <c r="AL33" i="27" s="1"/>
  <c r="AR31" i="27"/>
  <c r="AM31" i="27" a="1"/>
  <c r="AM31" i="27" s="1"/>
  <c r="AL31" i="27" a="1"/>
  <c r="AL31" i="27" s="1"/>
  <c r="AR29" i="27"/>
  <c r="AM29" i="27" a="1"/>
  <c r="AM29" i="27" s="1"/>
  <c r="AL29" i="27" a="1"/>
  <c r="AL29" i="27" s="1"/>
  <c r="AR27" i="27"/>
  <c r="AM27" i="27" a="1"/>
  <c r="AM27" i="27" s="1"/>
  <c r="AL27" i="27" a="1"/>
  <c r="AL27" i="27" s="1"/>
  <c r="AR25" i="27"/>
  <c r="AM25" i="27" a="1"/>
  <c r="AM25" i="27" s="1"/>
  <c r="AL25" i="27" a="1"/>
  <c r="AL25" i="27" s="1"/>
  <c r="AR23" i="27"/>
  <c r="AM23" i="27" a="1"/>
  <c r="AM23" i="27" s="1"/>
  <c r="AL23" i="27" a="1"/>
  <c r="AL23" i="27" s="1"/>
  <c r="AR21" i="27"/>
  <c r="AM21" i="27" a="1"/>
  <c r="AM21" i="27" s="1"/>
  <c r="AL21" i="27" a="1"/>
  <c r="AL21" i="27" s="1"/>
  <c r="AR19" i="27"/>
  <c r="AM19" i="27" a="1"/>
  <c r="AM19" i="27" s="1"/>
  <c r="AL19" i="27" a="1"/>
  <c r="AL19" i="27" s="1"/>
  <c r="AR17" i="27"/>
  <c r="AM17" i="27" a="1"/>
  <c r="AM17" i="27" s="1"/>
  <c r="AL17" i="27" a="1"/>
  <c r="AL17" i="27" s="1"/>
  <c r="AR15" i="27"/>
  <c r="AM15" i="27" a="1"/>
  <c r="AM15" i="27" s="1"/>
  <c r="AL15" i="27" a="1"/>
  <c r="AL15" i="27" s="1"/>
  <c r="AR13" i="27"/>
  <c r="AM13" i="27" a="1"/>
  <c r="AM13" i="27" s="1"/>
  <c r="AL13" i="27" a="1"/>
  <c r="AL13" i="27" s="1"/>
  <c r="AR11" i="27"/>
  <c r="AM11" i="27" a="1"/>
  <c r="AM11" i="27" s="1"/>
  <c r="AL11" i="27" a="1"/>
  <c r="AL11" i="27" s="1"/>
  <c r="AR9" i="27"/>
  <c r="AM9" i="27" a="1"/>
  <c r="AM9" i="27" s="1"/>
  <c r="AL9" i="27" a="1"/>
  <c r="AL9" i="27" s="1"/>
  <c r="AR7" i="27"/>
  <c r="AM7" i="27" a="1"/>
  <c r="AM7" i="27" s="1"/>
  <c r="AL7" i="27" a="1"/>
  <c r="AL7" i="27" s="1"/>
  <c r="AR5" i="27"/>
  <c r="AM5" i="27" a="1"/>
  <c r="AM5" i="27" s="1"/>
  <c r="AL5" i="27" a="1"/>
  <c r="AL5" i="27" s="1"/>
  <c r="AR207" i="26"/>
  <c r="AM207" i="26" a="1"/>
  <c r="AM207" i="26" s="1"/>
  <c r="AL207" i="26"/>
  <c r="AQ207" i="26" s="1"/>
  <c r="AL207" i="26" a="1"/>
  <c r="AR205" i="26"/>
  <c r="AM205" i="26" a="1"/>
  <c r="AM205" i="26" s="1"/>
  <c r="AL205" i="26" a="1"/>
  <c r="AL205" i="26" s="1"/>
  <c r="AR203" i="26"/>
  <c r="AM203" i="26"/>
  <c r="AM203" i="26" a="1"/>
  <c r="AL203" i="26"/>
  <c r="AQ203" i="26" s="1"/>
  <c r="AL203" i="26" a="1"/>
  <c r="AR201" i="26"/>
  <c r="AM201" i="26" a="1"/>
  <c r="AM201" i="26" s="1"/>
  <c r="AL201" i="26" a="1"/>
  <c r="AL201" i="26" s="1"/>
  <c r="AR199" i="26"/>
  <c r="AM199" i="26" a="1"/>
  <c r="AM199" i="26" s="1"/>
  <c r="AL199" i="26" a="1"/>
  <c r="AL199" i="26" s="1"/>
  <c r="AR197" i="26"/>
  <c r="AM197" i="26" a="1"/>
  <c r="AM197" i="26" s="1"/>
  <c r="AL197" i="26"/>
  <c r="AQ197" i="26" s="1"/>
  <c r="AL197" i="26" a="1"/>
  <c r="AR195" i="26"/>
  <c r="AM195" i="26" a="1"/>
  <c r="AM195" i="26" s="1"/>
  <c r="AL195" i="26" a="1"/>
  <c r="AL195" i="26" s="1"/>
  <c r="AR193" i="26"/>
  <c r="AM193" i="26" a="1"/>
  <c r="AM193" i="26" s="1"/>
  <c r="AL193" i="26" a="1"/>
  <c r="AL193" i="26" s="1"/>
  <c r="AR191" i="26"/>
  <c r="AM191" i="26" a="1"/>
  <c r="AM191" i="26" s="1"/>
  <c r="AL191" i="26"/>
  <c r="AQ191" i="26" s="1"/>
  <c r="AL191" i="26" a="1"/>
  <c r="AR189" i="26"/>
  <c r="AM189" i="26" a="1"/>
  <c r="AM189" i="26" s="1"/>
  <c r="AL189" i="26" a="1"/>
  <c r="AL189" i="26" s="1"/>
  <c r="AR187" i="26"/>
  <c r="AM187" i="26" a="1"/>
  <c r="AM187" i="26" s="1"/>
  <c r="AL187" i="26" a="1"/>
  <c r="AL187" i="26" s="1"/>
  <c r="AR185" i="26"/>
  <c r="AM185" i="26" a="1"/>
  <c r="AM185" i="26" s="1"/>
  <c r="AL185" i="26"/>
  <c r="AL185" i="26" a="1"/>
  <c r="AR183" i="26"/>
  <c r="AM183" i="26" a="1"/>
  <c r="AM183" i="26" s="1"/>
  <c r="AL183" i="26" a="1"/>
  <c r="AL183" i="26" s="1"/>
  <c r="AR181" i="26"/>
  <c r="AM181" i="26" a="1"/>
  <c r="AM181" i="26" s="1"/>
  <c r="AL181" i="26" a="1"/>
  <c r="AL181" i="26" s="1"/>
  <c r="AR179" i="26"/>
  <c r="AM179" i="26" a="1"/>
  <c r="AM179" i="26" s="1"/>
  <c r="AL179" i="26"/>
  <c r="AQ179" i="26" s="1"/>
  <c r="AL179" i="26" a="1"/>
  <c r="AR177" i="26"/>
  <c r="AM177" i="26" a="1"/>
  <c r="AM177" i="26" s="1"/>
  <c r="AL177" i="26" a="1"/>
  <c r="AL177" i="26" s="1"/>
  <c r="AR175" i="26"/>
  <c r="AM175" i="26" a="1"/>
  <c r="AM175" i="26" s="1"/>
  <c r="AL175" i="26" a="1"/>
  <c r="AL175" i="26" s="1"/>
  <c r="AR173" i="26"/>
  <c r="AM173" i="26" a="1"/>
  <c r="AM173" i="26" s="1"/>
  <c r="AL173" i="26"/>
  <c r="AL173" i="26" a="1"/>
  <c r="AR171" i="26"/>
  <c r="AM171" i="26" a="1"/>
  <c r="AM171" i="26" s="1"/>
  <c r="AL171" i="26" a="1"/>
  <c r="AL171" i="26" s="1"/>
  <c r="AR169" i="26"/>
  <c r="AM169" i="26" a="1"/>
  <c r="AM169" i="26" s="1"/>
  <c r="AL169" i="26" a="1"/>
  <c r="AL169" i="26" s="1"/>
  <c r="AR167" i="26"/>
  <c r="AM167" i="26" a="1"/>
  <c r="AM167" i="26" s="1"/>
  <c r="AL167" i="26"/>
  <c r="AQ167" i="26" s="1"/>
  <c r="AL167" i="26" a="1"/>
  <c r="AR165" i="26"/>
  <c r="AM165" i="26" a="1"/>
  <c r="AM165" i="26" s="1"/>
  <c r="AL165" i="26" a="1"/>
  <c r="AL165" i="26" s="1"/>
  <c r="AR163" i="26"/>
  <c r="AM163" i="26" a="1"/>
  <c r="AM163" i="26" s="1"/>
  <c r="AL163" i="26" a="1"/>
  <c r="AL163" i="26" s="1"/>
  <c r="AR161" i="26"/>
  <c r="AM161" i="26" a="1"/>
  <c r="AM161" i="26" s="1"/>
  <c r="AL161" i="26"/>
  <c r="AQ161" i="26" s="1"/>
  <c r="AL161" i="26" a="1"/>
  <c r="AR159" i="26"/>
  <c r="AM159" i="26" a="1"/>
  <c r="AM159" i="26" s="1"/>
  <c r="AL159" i="26" a="1"/>
  <c r="AL159" i="26" s="1"/>
  <c r="AR157" i="26"/>
  <c r="AM157" i="26" a="1"/>
  <c r="AM157" i="26" s="1"/>
  <c r="AL157" i="26" a="1"/>
  <c r="AL157" i="26" s="1"/>
  <c r="AR155" i="26"/>
  <c r="AM155" i="26" a="1"/>
  <c r="AM155" i="26" s="1"/>
  <c r="AL155" i="26"/>
  <c r="AQ155" i="26" s="1"/>
  <c r="AL155" i="26" a="1"/>
  <c r="AR153" i="26"/>
  <c r="AM153" i="26" a="1"/>
  <c r="AM153" i="26" s="1"/>
  <c r="AL153" i="26" a="1"/>
  <c r="AL153" i="26" s="1"/>
  <c r="AR151" i="26"/>
  <c r="AM151" i="26" a="1"/>
  <c r="AM151" i="26" s="1"/>
  <c r="AL151" i="26" a="1"/>
  <c r="AL151" i="26" s="1"/>
  <c r="AR149" i="26"/>
  <c r="AM149" i="26" a="1"/>
  <c r="AM149" i="26" s="1"/>
  <c r="AL149" i="26"/>
  <c r="AL149" i="26" a="1"/>
  <c r="AR147" i="26"/>
  <c r="AM147" i="26" a="1"/>
  <c r="AM147" i="26" s="1"/>
  <c r="AL147" i="26" a="1"/>
  <c r="AL147" i="26" s="1"/>
  <c r="AR145" i="26"/>
  <c r="AM145" i="26" a="1"/>
  <c r="AM145" i="26" s="1"/>
  <c r="AL145" i="26" a="1"/>
  <c r="AL145" i="26" s="1"/>
  <c r="AR143" i="26"/>
  <c r="AM143" i="26" a="1"/>
  <c r="AM143" i="26" s="1"/>
  <c r="AL143" i="26"/>
  <c r="AQ143" i="26" s="1"/>
  <c r="AL143" i="26" a="1"/>
  <c r="AR141" i="26"/>
  <c r="AM141" i="26" a="1"/>
  <c r="AM141" i="26" s="1"/>
  <c r="AL141" i="26" a="1"/>
  <c r="AL141" i="26" s="1"/>
  <c r="AR139" i="26"/>
  <c r="AM139" i="26" a="1"/>
  <c r="AM139" i="26" s="1"/>
  <c r="AL139" i="26" a="1"/>
  <c r="AL139" i="26" s="1"/>
  <c r="AR137" i="26"/>
  <c r="AM137" i="26" a="1"/>
  <c r="AM137" i="26" s="1"/>
  <c r="AL137" i="26"/>
  <c r="AL137" i="26" a="1"/>
  <c r="AR135" i="26"/>
  <c r="AM135" i="26" a="1"/>
  <c r="AM135" i="26" s="1"/>
  <c r="AL135" i="26" a="1"/>
  <c r="AL135" i="26" s="1"/>
  <c r="AR133" i="26"/>
  <c r="AM133" i="26" a="1"/>
  <c r="AM133" i="26" s="1"/>
  <c r="AL133" i="26" a="1"/>
  <c r="AL133" i="26" s="1"/>
  <c r="AR131" i="26"/>
  <c r="AM131" i="26" a="1"/>
  <c r="AM131" i="26" s="1"/>
  <c r="AL131" i="26"/>
  <c r="AQ131" i="26" s="1"/>
  <c r="AL131" i="26" a="1"/>
  <c r="AR129" i="26"/>
  <c r="AM129" i="26" a="1"/>
  <c r="AM129" i="26" s="1"/>
  <c r="AL129" i="26" a="1"/>
  <c r="AL129" i="26" s="1"/>
  <c r="AR127" i="26"/>
  <c r="AM127" i="26" a="1"/>
  <c r="AM127" i="26" s="1"/>
  <c r="AL127" i="26" a="1"/>
  <c r="AL127" i="26" s="1"/>
  <c r="AR125" i="26"/>
  <c r="AM125" i="26" a="1"/>
  <c r="AM125" i="26" s="1"/>
  <c r="AL125" i="26"/>
  <c r="AQ125" i="26" s="1"/>
  <c r="AL125" i="26" a="1"/>
  <c r="AR123" i="26"/>
  <c r="AM123" i="26" a="1"/>
  <c r="AM123" i="26" s="1"/>
  <c r="AL123" i="26" a="1"/>
  <c r="AL123" i="26" s="1"/>
  <c r="AR121" i="26"/>
  <c r="AM121" i="26" a="1"/>
  <c r="AM121" i="26" s="1"/>
  <c r="AL121" i="26" a="1"/>
  <c r="AL121" i="26" s="1"/>
  <c r="AR119" i="26"/>
  <c r="AM119" i="26" a="1"/>
  <c r="AM119" i="26" s="1"/>
  <c r="AL119" i="26"/>
  <c r="AQ119" i="26" s="1"/>
  <c r="AL119" i="26" a="1"/>
  <c r="AR117" i="26"/>
  <c r="AM117" i="26" a="1"/>
  <c r="AM117" i="26" s="1"/>
  <c r="AL117" i="26" a="1"/>
  <c r="AL117" i="26" s="1"/>
  <c r="AR115" i="26"/>
  <c r="AM115" i="26" a="1"/>
  <c r="AM115" i="26" s="1"/>
  <c r="AL115" i="26" a="1"/>
  <c r="AL115" i="26" s="1"/>
  <c r="AR113" i="26"/>
  <c r="AM113" i="26" a="1"/>
  <c r="AM113" i="26" s="1"/>
  <c r="AL113" i="26"/>
  <c r="AL113" i="26" a="1"/>
  <c r="AR111" i="26"/>
  <c r="AM111" i="26" a="1"/>
  <c r="AM111" i="26" s="1"/>
  <c r="AL111" i="26" a="1"/>
  <c r="AL111" i="26" s="1"/>
  <c r="AR109" i="26"/>
  <c r="AM109" i="26" a="1"/>
  <c r="AM109" i="26" s="1"/>
  <c r="AL109" i="26" a="1"/>
  <c r="AL109" i="26" s="1"/>
  <c r="AR107" i="26"/>
  <c r="AM107" i="26" a="1"/>
  <c r="AM107" i="26" s="1"/>
  <c r="AL107" i="26"/>
  <c r="AL107" i="26" a="1"/>
  <c r="AR105" i="26"/>
  <c r="AM105" i="26" a="1"/>
  <c r="AM105" i="26" s="1"/>
  <c r="AL105" i="26" a="1"/>
  <c r="AL105" i="26" s="1"/>
  <c r="AR103" i="26"/>
  <c r="AM103" i="26" a="1"/>
  <c r="AM103" i="26" s="1"/>
  <c r="AL103" i="26" a="1"/>
  <c r="AL103" i="26" s="1"/>
  <c r="AR101" i="26"/>
  <c r="AM101" i="26" a="1"/>
  <c r="AM101" i="26" s="1"/>
  <c r="AL101" i="26"/>
  <c r="AL101" i="26" a="1"/>
  <c r="AR99" i="26"/>
  <c r="AM99" i="26" a="1"/>
  <c r="AM99" i="26" s="1"/>
  <c r="AL99" i="26" a="1"/>
  <c r="AL99" i="26" s="1"/>
  <c r="AR97" i="26"/>
  <c r="AM97" i="26" a="1"/>
  <c r="AM97" i="26" s="1"/>
  <c r="AL97" i="26" a="1"/>
  <c r="AL97" i="26" s="1"/>
  <c r="AP97" i="26" s="1"/>
  <c r="AR95" i="26"/>
  <c r="AM95" i="26" a="1"/>
  <c r="AM95" i="26" s="1"/>
  <c r="AL95" i="26"/>
  <c r="AL95" i="26" a="1"/>
  <c r="AR93" i="26"/>
  <c r="AM93" i="26" a="1"/>
  <c r="AM93" i="26" s="1"/>
  <c r="AL93" i="26" a="1"/>
  <c r="AL93" i="26" s="1"/>
  <c r="AR91" i="26"/>
  <c r="AM91" i="26" a="1"/>
  <c r="AM91" i="26" s="1"/>
  <c r="AL91" i="26" a="1"/>
  <c r="AL91" i="26" s="1"/>
  <c r="AP91" i="26" s="1"/>
  <c r="AR89" i="26"/>
  <c r="AM89" i="26" a="1"/>
  <c r="AM89" i="26" s="1"/>
  <c r="AL89" i="26"/>
  <c r="AL89" i="26" a="1"/>
  <c r="AR87" i="26"/>
  <c r="AM87" i="26" a="1"/>
  <c r="AM87" i="26" s="1"/>
  <c r="AL87" i="26" a="1"/>
  <c r="AL87" i="26" s="1"/>
  <c r="AR85" i="26"/>
  <c r="AM85" i="26" a="1"/>
  <c r="AM85" i="26" s="1"/>
  <c r="AL85" i="26" a="1"/>
  <c r="AL85" i="26" s="1"/>
  <c r="AR83" i="26"/>
  <c r="AM83" i="26" a="1"/>
  <c r="AM83" i="26" s="1"/>
  <c r="AL83" i="26"/>
  <c r="AL83" i="26" a="1"/>
  <c r="AR81" i="26"/>
  <c r="AM81" i="26" a="1"/>
  <c r="AM81" i="26" s="1"/>
  <c r="AL81" i="26" a="1"/>
  <c r="AL81" i="26" s="1"/>
  <c r="AR79" i="26"/>
  <c r="AM79" i="26" a="1"/>
  <c r="AM79" i="26" s="1"/>
  <c r="AL79" i="26" a="1"/>
  <c r="AL79" i="26" s="1"/>
  <c r="AP79" i="26" s="1"/>
  <c r="AR77" i="26"/>
  <c r="AM77" i="26" a="1"/>
  <c r="AM77" i="26" s="1"/>
  <c r="AL77" i="26"/>
  <c r="AL77" i="26" a="1"/>
  <c r="AR75" i="26"/>
  <c r="AM75" i="26" a="1"/>
  <c r="AM75" i="26" s="1"/>
  <c r="AL75" i="26" a="1"/>
  <c r="AL75" i="26" s="1"/>
  <c r="AR73" i="26"/>
  <c r="AQ73" i="26"/>
  <c r="AM73" i="26" a="1"/>
  <c r="AM73" i="26" s="1"/>
  <c r="AL73" i="26" a="1"/>
  <c r="AL73" i="26" s="1"/>
  <c r="AR71" i="26"/>
  <c r="AM71" i="26" a="1"/>
  <c r="AM71" i="26" s="1"/>
  <c r="AL71" i="26"/>
  <c r="AL71" i="26" a="1"/>
  <c r="AR69" i="26"/>
  <c r="AM69" i="26" a="1"/>
  <c r="AM69" i="26" s="1"/>
  <c r="AL69" i="26" a="1"/>
  <c r="AL69" i="26" s="1"/>
  <c r="AR67" i="26"/>
  <c r="AM67" i="26" a="1"/>
  <c r="AM67" i="26" s="1"/>
  <c r="AL67" i="26" a="1"/>
  <c r="AL67" i="26" s="1"/>
  <c r="AR65" i="26"/>
  <c r="AM65" i="26" a="1"/>
  <c r="AM65" i="26" s="1"/>
  <c r="AL65" i="26"/>
  <c r="AL65" i="26" a="1"/>
  <c r="AR63" i="26"/>
  <c r="AM63" i="26" a="1"/>
  <c r="AM63" i="26" s="1"/>
  <c r="AL63" i="26" a="1"/>
  <c r="AL63" i="26" s="1"/>
  <c r="AR61" i="26"/>
  <c r="AM61" i="26" a="1"/>
  <c r="AM61" i="26" s="1"/>
  <c r="AL61" i="26" a="1"/>
  <c r="AL61" i="26" s="1"/>
  <c r="AP61" i="26" s="1"/>
  <c r="AR59" i="26"/>
  <c r="AM59" i="26" a="1"/>
  <c r="AM59" i="26" s="1"/>
  <c r="AL59" i="26"/>
  <c r="AL59" i="26" a="1"/>
  <c r="AR57" i="26"/>
  <c r="AM57" i="26" a="1"/>
  <c r="AM57" i="26" s="1"/>
  <c r="AL57" i="26" a="1"/>
  <c r="AL57" i="26" s="1"/>
  <c r="AR55" i="26"/>
  <c r="AQ55" i="26"/>
  <c r="AM55" i="26" a="1"/>
  <c r="AM55" i="26" s="1"/>
  <c r="AL55" i="26" a="1"/>
  <c r="AL55" i="26" s="1"/>
  <c r="AP55" i="26" s="1"/>
  <c r="AR53" i="26"/>
  <c r="AM53" i="26" a="1"/>
  <c r="AM53" i="26" s="1"/>
  <c r="AL53" i="26"/>
  <c r="AL53" i="26" a="1"/>
  <c r="AR51" i="26"/>
  <c r="AM51" i="26" a="1"/>
  <c r="AM51" i="26" s="1"/>
  <c r="AL51" i="26" a="1"/>
  <c r="AL51" i="26" s="1"/>
  <c r="AR49" i="26"/>
  <c r="AQ49" i="26"/>
  <c r="AM49" i="26" a="1"/>
  <c r="AM49" i="26" s="1"/>
  <c r="AL49" i="26" a="1"/>
  <c r="AL49" i="26" s="1"/>
  <c r="AR47" i="26"/>
  <c r="AM47" i="26" a="1"/>
  <c r="AM47" i="26" s="1"/>
  <c r="AL47" i="26"/>
  <c r="AL47" i="26" a="1"/>
  <c r="AR45" i="26"/>
  <c r="AM45" i="26" a="1"/>
  <c r="AM45" i="26" s="1"/>
  <c r="AL45" i="26" a="1"/>
  <c r="AL45" i="26" s="1"/>
  <c r="AR43" i="26"/>
  <c r="AM43" i="26" a="1"/>
  <c r="AM43" i="26" s="1"/>
  <c r="AL43" i="26" a="1"/>
  <c r="AL43" i="26" s="1"/>
  <c r="AR41" i="26"/>
  <c r="AM41" i="26" a="1"/>
  <c r="AM41" i="26" s="1"/>
  <c r="AL41" i="26"/>
  <c r="AL41" i="26" a="1"/>
  <c r="AR39" i="26"/>
  <c r="AM39" i="26" a="1"/>
  <c r="AM39" i="26" s="1"/>
  <c r="AL39" i="26" a="1"/>
  <c r="AL39" i="26" s="1"/>
  <c r="AR37" i="26"/>
  <c r="AM37" i="26" a="1"/>
  <c r="AM37" i="26" s="1"/>
  <c r="AL37" i="26" a="1"/>
  <c r="AL37" i="26" s="1"/>
  <c r="AP37" i="26" s="1"/>
  <c r="AR35" i="26"/>
  <c r="AM35" i="26" a="1"/>
  <c r="AM35" i="26" s="1"/>
  <c r="AL35" i="26"/>
  <c r="AL35" i="26" a="1"/>
  <c r="AR33" i="26"/>
  <c r="AM33" i="26" a="1"/>
  <c r="AM33" i="26" s="1"/>
  <c r="AL33" i="26" a="1"/>
  <c r="AL33" i="26" s="1"/>
  <c r="AR31" i="26"/>
  <c r="AM31" i="26" a="1"/>
  <c r="AM31" i="26" s="1"/>
  <c r="AL31" i="26" a="1"/>
  <c r="AL31" i="26" s="1"/>
  <c r="AR29" i="26"/>
  <c r="AM29" i="26" a="1"/>
  <c r="AM29" i="26" s="1"/>
  <c r="AL29" i="26"/>
  <c r="AL29" i="26" a="1"/>
  <c r="AR27" i="26"/>
  <c r="AM27" i="26" a="1"/>
  <c r="AM27" i="26" s="1"/>
  <c r="AL27" i="26" a="1"/>
  <c r="AL27" i="26" s="1"/>
  <c r="AR25" i="26"/>
  <c r="AM25" i="26" a="1"/>
  <c r="AM25" i="26" s="1"/>
  <c r="AL25" i="26" a="1"/>
  <c r="AL25" i="26" s="1"/>
  <c r="AP25" i="26" s="1"/>
  <c r="AR23" i="26"/>
  <c r="AM23" i="26" a="1"/>
  <c r="AM23" i="26" s="1"/>
  <c r="AL23" i="26"/>
  <c r="AL23" i="26" a="1"/>
  <c r="AR21" i="26"/>
  <c r="AM21" i="26" a="1"/>
  <c r="AM21" i="26" s="1"/>
  <c r="AL21" i="26" a="1"/>
  <c r="AL21" i="26" s="1"/>
  <c r="AR19" i="26"/>
  <c r="AQ19" i="26"/>
  <c r="AM19" i="26" a="1"/>
  <c r="AM19" i="26" s="1"/>
  <c r="AL19" i="26" a="1"/>
  <c r="AL19" i="26" s="1"/>
  <c r="AP19" i="26" s="1"/>
  <c r="AR17" i="26"/>
  <c r="AM17" i="26" a="1"/>
  <c r="AM17" i="26" s="1"/>
  <c r="AL17" i="26"/>
  <c r="AL17" i="26" a="1"/>
  <c r="AR15" i="26"/>
  <c r="AM15" i="26" a="1"/>
  <c r="AM15" i="26" s="1"/>
  <c r="AL15" i="26" a="1"/>
  <c r="AL15" i="26" s="1"/>
  <c r="AR13" i="26"/>
  <c r="AM13" i="26" a="1"/>
  <c r="AM13" i="26" s="1"/>
  <c r="AL13" i="26" a="1"/>
  <c r="AL13" i="26" s="1"/>
  <c r="AR11" i="26"/>
  <c r="AM11" i="26" a="1"/>
  <c r="AM11" i="26" s="1"/>
  <c r="AL11" i="26"/>
  <c r="AL11" i="26" a="1"/>
  <c r="AR9" i="26"/>
  <c r="AM9" i="26" a="1"/>
  <c r="AM9" i="26" s="1"/>
  <c r="AL9" i="26" a="1"/>
  <c r="AL9" i="26" s="1"/>
  <c r="AR7" i="26"/>
  <c r="AM7" i="26" a="1"/>
  <c r="AM7" i="26" s="1"/>
  <c r="AL7" i="26" a="1"/>
  <c r="AL7" i="26" s="1"/>
  <c r="AP7" i="26" s="1"/>
  <c r="AR5" i="26"/>
  <c r="AM5" i="26" a="1"/>
  <c r="AM5" i="26" s="1"/>
  <c r="AL5" i="26"/>
  <c r="AL5" i="26" a="1"/>
  <c r="AR207" i="25"/>
  <c r="AM207" i="25" a="1"/>
  <c r="AM207" i="25" s="1"/>
  <c r="AL207" i="25" a="1"/>
  <c r="AL207" i="25" s="1"/>
  <c r="AR205" i="25"/>
  <c r="AM205" i="25" a="1"/>
  <c r="AM205" i="25" s="1"/>
  <c r="AL205" i="25" a="1"/>
  <c r="AL205" i="25" s="1"/>
  <c r="AR203" i="25"/>
  <c r="AM203" i="25"/>
  <c r="AM203" i="25" a="1"/>
  <c r="AL203" i="25"/>
  <c r="AQ203" i="25" s="1"/>
  <c r="AL203" i="25" a="1"/>
  <c r="AR201" i="25"/>
  <c r="AM201" i="25" a="1"/>
  <c r="AM201" i="25" s="1"/>
  <c r="AL201" i="25" a="1"/>
  <c r="AL201" i="25" s="1"/>
  <c r="AR199" i="25"/>
  <c r="AM199" i="25" a="1"/>
  <c r="AM199" i="25" s="1"/>
  <c r="AL199" i="25" a="1"/>
  <c r="AL199" i="25" s="1"/>
  <c r="AR197" i="25"/>
  <c r="AM197" i="25"/>
  <c r="AM197" i="25" a="1"/>
  <c r="AL197" i="25"/>
  <c r="AL197" i="25" a="1"/>
  <c r="AR195" i="25"/>
  <c r="AM195" i="25" a="1"/>
  <c r="AM195" i="25" s="1"/>
  <c r="AL195" i="25" a="1"/>
  <c r="AL195" i="25" s="1"/>
  <c r="AR193" i="25"/>
  <c r="AM193" i="25" a="1"/>
  <c r="AM193" i="25" s="1"/>
  <c r="AL193" i="25" a="1"/>
  <c r="AL193" i="25" s="1"/>
  <c r="AR191" i="25"/>
  <c r="AM191" i="25"/>
  <c r="AM191" i="25" a="1"/>
  <c r="AL191" i="25"/>
  <c r="AL191" i="25" a="1"/>
  <c r="AR189" i="25"/>
  <c r="AM189" i="25" a="1"/>
  <c r="AM189" i="25" s="1"/>
  <c r="AL189" i="25" a="1"/>
  <c r="AL189" i="25" s="1"/>
  <c r="AR187" i="25"/>
  <c r="AM187" i="25" a="1"/>
  <c r="AM187" i="25" s="1"/>
  <c r="AL187" i="25" a="1"/>
  <c r="AL187" i="25" s="1"/>
  <c r="AR185" i="25"/>
  <c r="AM185" i="25"/>
  <c r="AM185" i="25" a="1"/>
  <c r="AL185" i="25"/>
  <c r="AQ185" i="25" s="1"/>
  <c r="AL185" i="25" a="1"/>
  <c r="AR183" i="25"/>
  <c r="AM183" i="25" a="1"/>
  <c r="AM183" i="25" s="1"/>
  <c r="AL183" i="25" a="1"/>
  <c r="AL183" i="25" s="1"/>
  <c r="AR181" i="25"/>
  <c r="AM181" i="25" a="1"/>
  <c r="AM181" i="25" s="1"/>
  <c r="AL181" i="25" a="1"/>
  <c r="AL181" i="25" s="1"/>
  <c r="AR179" i="25"/>
  <c r="AM179" i="25"/>
  <c r="AM179" i="25" a="1"/>
  <c r="AL179" i="25"/>
  <c r="AQ179" i="25" s="1"/>
  <c r="AL179" i="25" a="1"/>
  <c r="AR177" i="25"/>
  <c r="AM177" i="25" a="1"/>
  <c r="AM177" i="25" s="1"/>
  <c r="AL177" i="25" a="1"/>
  <c r="AL177" i="25" s="1"/>
  <c r="AR175" i="25"/>
  <c r="AM175" i="25" a="1"/>
  <c r="AM175" i="25" s="1"/>
  <c r="AL175" i="25" a="1"/>
  <c r="AL175" i="25" s="1"/>
  <c r="AR173" i="25"/>
  <c r="AM173" i="25"/>
  <c r="AM173" i="25" a="1"/>
  <c r="AL173" i="25"/>
  <c r="AQ173" i="25" s="1"/>
  <c r="AL173" i="25" a="1"/>
  <c r="AR171" i="25"/>
  <c r="AM171" i="25" a="1"/>
  <c r="AM171" i="25" s="1"/>
  <c r="AL171" i="25" a="1"/>
  <c r="AL171" i="25" s="1"/>
  <c r="AR169" i="25"/>
  <c r="AM169" i="25" a="1"/>
  <c r="AM169" i="25" s="1"/>
  <c r="AL169" i="25" a="1"/>
  <c r="AL169" i="25" s="1"/>
  <c r="AR167" i="25"/>
  <c r="AM167" i="25"/>
  <c r="AM167" i="25" a="1"/>
  <c r="AL167" i="25"/>
  <c r="AQ167" i="25" s="1"/>
  <c r="AL167" i="25" a="1"/>
  <c r="AR165" i="25"/>
  <c r="AM165" i="25" a="1"/>
  <c r="AM165" i="25" s="1"/>
  <c r="AL165" i="25" a="1"/>
  <c r="AL165" i="25" s="1"/>
  <c r="AR163" i="25"/>
  <c r="AM163" i="25" a="1"/>
  <c r="AM163" i="25" s="1"/>
  <c r="AL163" i="25" a="1"/>
  <c r="AL163" i="25" s="1"/>
  <c r="AR161" i="25"/>
  <c r="AM161" i="25"/>
  <c r="AM161" i="25" a="1"/>
  <c r="AL161" i="25"/>
  <c r="AQ161" i="25" s="1"/>
  <c r="AL161" i="25" a="1"/>
  <c r="AR159" i="25"/>
  <c r="AM159" i="25" a="1"/>
  <c r="AM159" i="25" s="1"/>
  <c r="AL159" i="25" a="1"/>
  <c r="AL159" i="25" s="1"/>
  <c r="AR157" i="25"/>
  <c r="AM157" i="25" a="1"/>
  <c r="AM157" i="25" s="1"/>
  <c r="AL157" i="25" a="1"/>
  <c r="AL157" i="25" s="1"/>
  <c r="AR155" i="25"/>
  <c r="AM155" i="25"/>
  <c r="AM155" i="25" a="1"/>
  <c r="AL155" i="25"/>
  <c r="AQ155" i="25" s="1"/>
  <c r="AL155" i="25" a="1"/>
  <c r="AR153" i="25"/>
  <c r="AM153" i="25" a="1"/>
  <c r="AM153" i="25" s="1"/>
  <c r="AL153" i="25" a="1"/>
  <c r="AL153" i="25" s="1"/>
  <c r="AR151" i="25"/>
  <c r="AM151" i="25" a="1"/>
  <c r="AM151" i="25" s="1"/>
  <c r="AL151" i="25" a="1"/>
  <c r="AL151" i="25" s="1"/>
  <c r="AR149" i="25"/>
  <c r="AM149" i="25"/>
  <c r="AM149" i="25" a="1"/>
  <c r="AL149" i="25"/>
  <c r="AL149" i="25" a="1"/>
  <c r="AR147" i="25"/>
  <c r="AM147" i="25" a="1"/>
  <c r="AM147" i="25" s="1"/>
  <c r="AL147" i="25" a="1"/>
  <c r="AL147" i="25" s="1"/>
  <c r="AR145" i="25"/>
  <c r="AM145" i="25" a="1"/>
  <c r="AM145" i="25" s="1"/>
  <c r="AL145" i="25" a="1"/>
  <c r="AL145" i="25" s="1"/>
  <c r="AP145" i="25" s="1"/>
  <c r="AR143" i="25"/>
  <c r="AM143" i="25"/>
  <c r="AM143" i="25" a="1"/>
  <c r="AL143" i="25"/>
  <c r="AL143" i="25" a="1"/>
  <c r="AR141" i="25"/>
  <c r="AM141" i="25" a="1"/>
  <c r="AM141" i="25" s="1"/>
  <c r="AL141" i="25" a="1"/>
  <c r="AL141" i="25" s="1"/>
  <c r="AR139" i="25"/>
  <c r="AM139" i="25" a="1"/>
  <c r="AM139" i="25" s="1"/>
  <c r="AL139" i="25" a="1"/>
  <c r="AL139" i="25" s="1"/>
  <c r="AP139" i="25" s="1"/>
  <c r="AR137" i="25"/>
  <c r="AM137" i="25"/>
  <c r="AM137" i="25" a="1"/>
  <c r="AL137" i="25"/>
  <c r="AL137" i="25" a="1"/>
  <c r="AR135" i="25"/>
  <c r="AM135" i="25" a="1"/>
  <c r="AM135" i="25" s="1"/>
  <c r="AL135" i="25" a="1"/>
  <c r="AL135" i="25" s="1"/>
  <c r="AR133" i="25"/>
  <c r="AM133" i="25" a="1"/>
  <c r="AM133" i="25" s="1"/>
  <c r="AL133" i="25" a="1"/>
  <c r="AL133" i="25" s="1"/>
  <c r="AP133" i="25" s="1"/>
  <c r="AR131" i="25"/>
  <c r="AM131" i="25"/>
  <c r="AM131" i="25" a="1"/>
  <c r="AL131" i="25"/>
  <c r="AL131" i="25" a="1"/>
  <c r="AR129" i="25"/>
  <c r="AM129" i="25" a="1"/>
  <c r="AM129" i="25" s="1"/>
  <c r="AL129" i="25" a="1"/>
  <c r="AL129" i="25" s="1"/>
  <c r="AR127" i="25"/>
  <c r="AM127" i="25" a="1"/>
  <c r="AM127" i="25" s="1"/>
  <c r="AL127" i="25" a="1"/>
  <c r="AL127" i="25" s="1"/>
  <c r="AP127" i="25" s="1"/>
  <c r="AR125" i="25"/>
  <c r="AM125" i="25"/>
  <c r="AM125" i="25" a="1"/>
  <c r="AL125" i="25"/>
  <c r="AL125" i="25" a="1"/>
  <c r="AR123" i="25"/>
  <c r="AM123" i="25" a="1"/>
  <c r="AM123" i="25" s="1"/>
  <c r="AL123" i="25" a="1"/>
  <c r="AL123" i="25" s="1"/>
  <c r="AR121" i="25"/>
  <c r="AM121" i="25" a="1"/>
  <c r="AM121" i="25" s="1"/>
  <c r="AL121" i="25" a="1"/>
  <c r="AL121" i="25" s="1"/>
  <c r="AP121" i="25" s="1"/>
  <c r="AR119" i="25"/>
  <c r="AM119" i="25"/>
  <c r="AM119" i="25" a="1"/>
  <c r="AL119" i="25"/>
  <c r="AL119" i="25" a="1"/>
  <c r="AR117" i="25"/>
  <c r="AM117" i="25" a="1"/>
  <c r="AM117" i="25" s="1"/>
  <c r="AL117" i="25" a="1"/>
  <c r="AL117" i="25" s="1"/>
  <c r="AR115" i="25"/>
  <c r="AM115" i="25" a="1"/>
  <c r="AM115" i="25" s="1"/>
  <c r="AL115" i="25" a="1"/>
  <c r="AL115" i="25" s="1"/>
  <c r="AP115" i="25" s="1"/>
  <c r="AR113" i="25"/>
  <c r="AM113" i="25"/>
  <c r="AM113" i="25" a="1"/>
  <c r="AL113" i="25"/>
  <c r="AL113" i="25" a="1"/>
  <c r="AR111" i="25"/>
  <c r="AM111" i="25" a="1"/>
  <c r="AM111" i="25" s="1"/>
  <c r="AL111" i="25" a="1"/>
  <c r="AL111" i="25" s="1"/>
  <c r="AR109" i="25"/>
  <c r="AM109" i="25" a="1"/>
  <c r="AM109" i="25" s="1"/>
  <c r="AL109" i="25" a="1"/>
  <c r="AL109" i="25" s="1"/>
  <c r="AP109" i="25" s="1"/>
  <c r="AR107" i="25"/>
  <c r="AM107" i="25"/>
  <c r="AM107" i="25" a="1"/>
  <c r="AL107" i="25"/>
  <c r="AL107" i="25" a="1"/>
  <c r="AR105" i="25"/>
  <c r="AM105" i="25" a="1"/>
  <c r="AM105" i="25" s="1"/>
  <c r="AL105" i="25" a="1"/>
  <c r="AL105" i="25" s="1"/>
  <c r="AR103" i="25"/>
  <c r="AM103" i="25" a="1"/>
  <c r="AM103" i="25" s="1"/>
  <c r="AL103" i="25" a="1"/>
  <c r="AL103" i="25" s="1"/>
  <c r="AP103" i="25" s="1"/>
  <c r="AR101" i="25"/>
  <c r="AM101" i="25"/>
  <c r="AM101" i="25" a="1"/>
  <c r="AL101" i="25"/>
  <c r="AL101" i="25" a="1"/>
  <c r="AR99" i="25"/>
  <c r="AM99" i="25" a="1"/>
  <c r="AM99" i="25" s="1"/>
  <c r="AL99" i="25" a="1"/>
  <c r="AL99" i="25" s="1"/>
  <c r="AR97" i="25"/>
  <c r="AM97" i="25" a="1"/>
  <c r="AM97" i="25" s="1"/>
  <c r="AL97" i="25" a="1"/>
  <c r="AL97" i="25" s="1"/>
  <c r="AP97" i="25" s="1"/>
  <c r="AR95" i="25"/>
  <c r="AM95" i="25"/>
  <c r="AM95" i="25" a="1"/>
  <c r="AL95" i="25"/>
  <c r="AL95" i="25" a="1"/>
  <c r="AR93" i="25"/>
  <c r="AM93" i="25" a="1"/>
  <c r="AM93" i="25" s="1"/>
  <c r="AL93" i="25" a="1"/>
  <c r="AL93" i="25" s="1"/>
  <c r="AR91" i="25"/>
  <c r="AM91" i="25" a="1"/>
  <c r="AM91" i="25" s="1"/>
  <c r="AL91" i="25" a="1"/>
  <c r="AL91" i="25" s="1"/>
  <c r="AP91" i="25" s="1"/>
  <c r="AR89" i="25"/>
  <c r="AM89" i="25"/>
  <c r="AM89" i="25" a="1"/>
  <c r="AL89" i="25"/>
  <c r="AL89" i="25" a="1"/>
  <c r="AR87" i="25"/>
  <c r="AM87" i="25" a="1"/>
  <c r="AM87" i="25" s="1"/>
  <c r="AL87" i="25" a="1"/>
  <c r="AL87" i="25" s="1"/>
  <c r="AR85" i="25"/>
  <c r="AM85" i="25" a="1"/>
  <c r="AM85" i="25" s="1"/>
  <c r="AL85" i="25" a="1"/>
  <c r="AL85" i="25" s="1"/>
  <c r="AP85" i="25" s="1"/>
  <c r="AR83" i="25"/>
  <c r="AM83" i="25"/>
  <c r="AM83" i="25" a="1"/>
  <c r="AL83" i="25"/>
  <c r="AL83" i="25" a="1"/>
  <c r="AR81" i="25"/>
  <c r="AM81" i="25" a="1"/>
  <c r="AM81" i="25" s="1"/>
  <c r="AL81" i="25" a="1"/>
  <c r="AL81" i="25" s="1"/>
  <c r="AR79" i="25"/>
  <c r="AM79" i="25" a="1"/>
  <c r="AM79" i="25" s="1"/>
  <c r="AL79" i="25" a="1"/>
  <c r="AL79" i="25" s="1"/>
  <c r="AP79" i="25" s="1"/>
  <c r="AR77" i="25"/>
  <c r="AM77" i="25"/>
  <c r="AM77" i="25" a="1"/>
  <c r="AL77" i="25"/>
  <c r="AL77" i="25" a="1"/>
  <c r="AR75" i="25"/>
  <c r="AM75" i="25" a="1"/>
  <c r="AM75" i="25" s="1"/>
  <c r="AL75" i="25" a="1"/>
  <c r="AL75" i="25" s="1"/>
  <c r="AR73" i="25"/>
  <c r="AM73" i="25" a="1"/>
  <c r="AM73" i="25" s="1"/>
  <c r="AL73" i="25" a="1"/>
  <c r="AL73" i="25" s="1"/>
  <c r="AP73" i="25" s="1"/>
  <c r="AR71" i="25"/>
  <c r="AM71" i="25"/>
  <c r="AM71" i="25" a="1"/>
  <c r="AL71" i="25"/>
  <c r="AL71" i="25" a="1"/>
  <c r="AR69" i="25"/>
  <c r="AM69" i="25" a="1"/>
  <c r="AM69" i="25" s="1"/>
  <c r="AL69" i="25" a="1"/>
  <c r="AL69" i="25" s="1"/>
  <c r="AR67" i="25"/>
  <c r="AM67" i="25" a="1"/>
  <c r="AM67" i="25" s="1"/>
  <c r="AL67" i="25" a="1"/>
  <c r="AL67" i="25" s="1"/>
  <c r="AP67" i="25" s="1"/>
  <c r="AR65" i="25"/>
  <c r="AM65" i="25"/>
  <c r="AM65" i="25" a="1"/>
  <c r="AL65" i="25"/>
  <c r="AL65" i="25" a="1"/>
  <c r="AR63" i="25"/>
  <c r="AM63" i="25" a="1"/>
  <c r="AM63" i="25" s="1"/>
  <c r="AL63" i="25" a="1"/>
  <c r="AL63" i="25" s="1"/>
  <c r="AR61" i="25"/>
  <c r="AM61" i="25" a="1"/>
  <c r="AM61" i="25" s="1"/>
  <c r="AL61" i="25" a="1"/>
  <c r="AL61" i="25" s="1"/>
  <c r="AP61" i="25" s="1"/>
  <c r="AR59" i="25"/>
  <c r="AM59" i="25"/>
  <c r="AM59" i="25" a="1"/>
  <c r="AL59" i="25"/>
  <c r="AL59" i="25" a="1"/>
  <c r="AR57" i="25"/>
  <c r="AM57" i="25" a="1"/>
  <c r="AM57" i="25" s="1"/>
  <c r="AL57" i="25" a="1"/>
  <c r="AL57" i="25" s="1"/>
  <c r="AR55" i="25"/>
  <c r="AM55" i="25" a="1"/>
  <c r="AM55" i="25" s="1"/>
  <c r="AL55" i="25" a="1"/>
  <c r="AL55" i="25" s="1"/>
  <c r="AP55" i="25" s="1"/>
  <c r="AR53" i="25"/>
  <c r="AM53" i="25"/>
  <c r="AM53" i="25" a="1"/>
  <c r="AL53" i="25"/>
  <c r="AL53" i="25" a="1"/>
  <c r="AR51" i="25"/>
  <c r="AM51" i="25" a="1"/>
  <c r="AM51" i="25" s="1"/>
  <c r="AL51" i="25" a="1"/>
  <c r="AL51" i="25" s="1"/>
  <c r="AR49" i="25"/>
  <c r="AM49" i="25" a="1"/>
  <c r="AM49" i="25" s="1"/>
  <c r="AL49" i="25" a="1"/>
  <c r="AL49" i="25" s="1"/>
  <c r="AP49" i="25" s="1"/>
  <c r="AR47" i="25"/>
  <c r="AM47" i="25"/>
  <c r="AM47" i="25" a="1"/>
  <c r="AL47" i="25"/>
  <c r="AL47" i="25" a="1"/>
  <c r="AR45" i="25"/>
  <c r="AM45" i="25" a="1"/>
  <c r="AM45" i="25" s="1"/>
  <c r="AL45" i="25" a="1"/>
  <c r="AL45" i="25" s="1"/>
  <c r="AR43" i="25"/>
  <c r="AM43" i="25" a="1"/>
  <c r="AM43" i="25" s="1"/>
  <c r="AL43" i="25" a="1"/>
  <c r="AL43" i="25" s="1"/>
  <c r="AP43" i="25" s="1"/>
  <c r="AR41" i="25"/>
  <c r="AM41" i="25" a="1"/>
  <c r="AM41" i="25" s="1"/>
  <c r="AL41" i="25"/>
  <c r="AL41" i="25" a="1"/>
  <c r="AR39" i="25"/>
  <c r="AM39" i="25" a="1"/>
  <c r="AM39" i="25" s="1"/>
  <c r="AL39" i="25" a="1"/>
  <c r="AL39" i="25" s="1"/>
  <c r="AR37" i="25"/>
  <c r="AM37" i="25" a="1"/>
  <c r="AM37" i="25" s="1"/>
  <c r="AL37" i="25" a="1"/>
  <c r="AL37" i="25" s="1"/>
  <c r="AP37" i="25" s="1"/>
  <c r="AR35" i="25"/>
  <c r="AM35" i="25" a="1"/>
  <c r="AM35" i="25" s="1"/>
  <c r="AL35" i="25"/>
  <c r="AL35" i="25" a="1"/>
  <c r="AR33" i="25"/>
  <c r="AM33" i="25" a="1"/>
  <c r="AM33" i="25" s="1"/>
  <c r="AL33" i="25" a="1"/>
  <c r="AL33" i="25" s="1"/>
  <c r="AR31" i="25"/>
  <c r="AM31" i="25" a="1"/>
  <c r="AM31" i="25" s="1"/>
  <c r="AL31" i="25" a="1"/>
  <c r="AL31" i="25" s="1"/>
  <c r="AP31" i="25" s="1"/>
  <c r="AR29" i="25"/>
  <c r="AM29" i="25" a="1"/>
  <c r="AM29" i="25" s="1"/>
  <c r="AL29" i="25"/>
  <c r="AL29" i="25" a="1"/>
  <c r="AR27" i="25"/>
  <c r="AM27" i="25" a="1"/>
  <c r="AM27" i="25" s="1"/>
  <c r="AL27" i="25" a="1"/>
  <c r="AL27" i="25" s="1"/>
  <c r="AR25" i="25"/>
  <c r="AM25" i="25" a="1"/>
  <c r="AM25" i="25" s="1"/>
  <c r="AL25" i="25" a="1"/>
  <c r="AL25" i="25" s="1"/>
  <c r="AP25" i="25" s="1"/>
  <c r="AR23" i="25"/>
  <c r="AM23" i="25" a="1"/>
  <c r="AM23" i="25" s="1"/>
  <c r="AL23" i="25"/>
  <c r="AL23" i="25" a="1"/>
  <c r="AR21" i="25"/>
  <c r="AM21" i="25" a="1"/>
  <c r="AM21" i="25" s="1"/>
  <c r="AL21" i="25" a="1"/>
  <c r="AL21" i="25" s="1"/>
  <c r="AR19" i="25"/>
  <c r="AM19" i="25" a="1"/>
  <c r="AM19" i="25" s="1"/>
  <c r="AL19" i="25" a="1"/>
  <c r="AL19" i="25" s="1"/>
  <c r="AP19" i="25" s="1"/>
  <c r="AR17" i="25"/>
  <c r="AM17" i="25" a="1"/>
  <c r="AM17" i="25" s="1"/>
  <c r="AL17" i="25"/>
  <c r="AL17" i="25" a="1"/>
  <c r="AR15" i="25"/>
  <c r="AM15" i="25" a="1"/>
  <c r="AM15" i="25" s="1"/>
  <c r="AL15" i="25" a="1"/>
  <c r="AL15" i="25" s="1"/>
  <c r="AR13" i="25"/>
  <c r="AM13" i="25" a="1"/>
  <c r="AM13" i="25" s="1"/>
  <c r="AL13" i="25" a="1"/>
  <c r="AL13" i="25" s="1"/>
  <c r="AQ13" i="25" s="1"/>
  <c r="AR11" i="25"/>
  <c r="AM11" i="25" a="1"/>
  <c r="AM11" i="25" s="1"/>
  <c r="AL11" i="25" a="1"/>
  <c r="AL11" i="25" s="1"/>
  <c r="AR9" i="25"/>
  <c r="AM9" i="25" a="1"/>
  <c r="AM9" i="25" s="1"/>
  <c r="AL9" i="25" a="1"/>
  <c r="AL9" i="25" s="1"/>
  <c r="AR7" i="25"/>
  <c r="AM7" i="25" a="1"/>
  <c r="AM7" i="25" s="1"/>
  <c r="AL7" i="25" a="1"/>
  <c r="AL7" i="25" s="1"/>
  <c r="AQ7" i="25" s="1"/>
  <c r="AR5" i="25"/>
  <c r="AM5" i="25" a="1"/>
  <c r="AM5" i="25" s="1"/>
  <c r="AL5" i="25" a="1"/>
  <c r="AL5" i="25" s="1"/>
  <c r="AR207" i="24"/>
  <c r="AM207" i="24" a="1"/>
  <c r="AM207" i="24" s="1"/>
  <c r="AL207" i="24" a="1"/>
  <c r="AL207" i="24" s="1"/>
  <c r="AR205" i="24"/>
  <c r="AM205" i="24" a="1"/>
  <c r="AM205" i="24" s="1"/>
  <c r="AL205" i="24" a="1"/>
  <c r="AL205" i="24" s="1"/>
  <c r="AR203" i="24"/>
  <c r="AM203" i="24"/>
  <c r="AM203" i="24" a="1"/>
  <c r="AL203" i="24" a="1"/>
  <c r="AL203" i="24" s="1"/>
  <c r="AR201" i="24"/>
  <c r="AM201" i="24" a="1"/>
  <c r="AM201" i="24" s="1"/>
  <c r="AL201" i="24" a="1"/>
  <c r="AL201" i="24" s="1"/>
  <c r="AR199" i="24"/>
  <c r="AM199" i="24" a="1"/>
  <c r="AM199" i="24" s="1"/>
  <c r="AL199" i="24" a="1"/>
  <c r="AL199" i="24" s="1"/>
  <c r="AR197" i="24"/>
  <c r="AM197" i="24"/>
  <c r="AM197" i="24" a="1"/>
  <c r="AL197" i="24" a="1"/>
  <c r="AL197" i="24" s="1"/>
  <c r="AR195" i="24"/>
  <c r="AM195" i="24" a="1"/>
  <c r="AM195" i="24" s="1"/>
  <c r="AL195" i="24" a="1"/>
  <c r="AL195" i="24" s="1"/>
  <c r="AR193" i="24"/>
  <c r="AM193" i="24" a="1"/>
  <c r="AM193" i="24" s="1"/>
  <c r="AL193" i="24" a="1"/>
  <c r="AL193" i="24" s="1"/>
  <c r="AR191" i="24"/>
  <c r="AM191" i="24"/>
  <c r="AM191" i="24" a="1"/>
  <c r="AL191" i="24" a="1"/>
  <c r="AL191" i="24" s="1"/>
  <c r="AR189" i="24"/>
  <c r="AM189" i="24" a="1"/>
  <c r="AM189" i="24" s="1"/>
  <c r="AL189" i="24" a="1"/>
  <c r="AL189" i="24" s="1"/>
  <c r="AR187" i="24"/>
  <c r="AM187" i="24" a="1"/>
  <c r="AM187" i="24" s="1"/>
  <c r="AL187" i="24" a="1"/>
  <c r="AL187" i="24" s="1"/>
  <c r="AR185" i="24"/>
  <c r="AM185" i="24"/>
  <c r="AM185" i="24" a="1"/>
  <c r="AL185" i="24" a="1"/>
  <c r="AL185" i="24" s="1"/>
  <c r="AR183" i="24"/>
  <c r="AM183" i="24" a="1"/>
  <c r="AM183" i="24" s="1"/>
  <c r="AL183" i="24" a="1"/>
  <c r="AL183" i="24" s="1"/>
  <c r="AR181" i="24"/>
  <c r="AM181" i="24" a="1"/>
  <c r="AM181" i="24" s="1"/>
  <c r="AL181" i="24" a="1"/>
  <c r="AL181" i="24" s="1"/>
  <c r="AR179" i="24"/>
  <c r="AM179" i="24"/>
  <c r="AM179" i="24" a="1"/>
  <c r="AL179" i="24" a="1"/>
  <c r="AL179" i="24" s="1"/>
  <c r="AR177" i="24"/>
  <c r="AM177" i="24" a="1"/>
  <c r="AM177" i="24" s="1"/>
  <c r="AL177" i="24" a="1"/>
  <c r="AL177" i="24" s="1"/>
  <c r="AR175" i="24"/>
  <c r="AM175" i="24" a="1"/>
  <c r="AM175" i="24" s="1"/>
  <c r="AL175" i="24" a="1"/>
  <c r="AL175" i="24" s="1"/>
  <c r="AR173" i="24"/>
  <c r="AM173" i="24"/>
  <c r="AM173" i="24" a="1"/>
  <c r="AL173" i="24" a="1"/>
  <c r="AL173" i="24" s="1"/>
  <c r="AR171" i="24"/>
  <c r="AM171" i="24" a="1"/>
  <c r="AM171" i="24" s="1"/>
  <c r="AL171" i="24" a="1"/>
  <c r="AL171" i="24" s="1"/>
  <c r="AR169" i="24"/>
  <c r="AM169" i="24" a="1"/>
  <c r="AM169" i="24" s="1"/>
  <c r="AL169" i="24" a="1"/>
  <c r="AL169" i="24" s="1"/>
  <c r="AR167" i="24"/>
  <c r="AM167" i="24"/>
  <c r="AM167" i="24" a="1"/>
  <c r="AL167" i="24" a="1"/>
  <c r="AL167" i="24" s="1"/>
  <c r="AR165" i="24"/>
  <c r="AM165" i="24" a="1"/>
  <c r="AM165" i="24" s="1"/>
  <c r="AL165" i="24" a="1"/>
  <c r="AL165" i="24" s="1"/>
  <c r="AR163" i="24"/>
  <c r="AM163" i="24" a="1"/>
  <c r="AM163" i="24" s="1"/>
  <c r="AL163" i="24" a="1"/>
  <c r="AL163" i="24" s="1"/>
  <c r="AR161" i="24"/>
  <c r="AM161" i="24"/>
  <c r="AM161" i="24" a="1"/>
  <c r="AL161" i="24" a="1"/>
  <c r="AL161" i="24" s="1"/>
  <c r="AR159" i="24"/>
  <c r="AM159" i="24" a="1"/>
  <c r="AM159" i="24" s="1"/>
  <c r="AL159" i="24" a="1"/>
  <c r="AL159" i="24" s="1"/>
  <c r="AR157" i="24"/>
  <c r="AM157" i="24" a="1"/>
  <c r="AM157" i="24" s="1"/>
  <c r="AL157" i="24" a="1"/>
  <c r="AL157" i="24" s="1"/>
  <c r="AR155" i="24"/>
  <c r="AM155" i="24"/>
  <c r="AM155" i="24" a="1"/>
  <c r="AL155" i="24" a="1"/>
  <c r="AL155" i="24" s="1"/>
  <c r="AR153" i="24"/>
  <c r="AM153" i="24" a="1"/>
  <c r="AM153" i="24" s="1"/>
  <c r="AL153" i="24" a="1"/>
  <c r="AL153" i="24" s="1"/>
  <c r="AR151" i="24"/>
  <c r="AM151" i="24" a="1"/>
  <c r="AM151" i="24" s="1"/>
  <c r="AL151" i="24" a="1"/>
  <c r="AL151" i="24" s="1"/>
  <c r="AR149" i="24"/>
  <c r="AM149" i="24"/>
  <c r="AM149" i="24" a="1"/>
  <c r="AL149" i="24" a="1"/>
  <c r="AL149" i="24" s="1"/>
  <c r="AR147" i="24"/>
  <c r="AM147" i="24" a="1"/>
  <c r="AM147" i="24" s="1"/>
  <c r="AL147" i="24" a="1"/>
  <c r="AL147" i="24" s="1"/>
  <c r="AR145" i="24"/>
  <c r="AM145" i="24" a="1"/>
  <c r="AM145" i="24" s="1"/>
  <c r="AL145" i="24" a="1"/>
  <c r="AL145" i="24" s="1"/>
  <c r="AR143" i="24"/>
  <c r="AM143" i="24"/>
  <c r="AM143" i="24" a="1"/>
  <c r="AL143" i="24" a="1"/>
  <c r="AL143" i="24" s="1"/>
  <c r="AR141" i="24"/>
  <c r="AM141" i="24" a="1"/>
  <c r="AM141" i="24" s="1"/>
  <c r="AL141" i="24" a="1"/>
  <c r="AL141" i="24" s="1"/>
  <c r="AR139" i="24"/>
  <c r="AM139" i="24" a="1"/>
  <c r="AM139" i="24" s="1"/>
  <c r="AL139" i="24" a="1"/>
  <c r="AL139" i="24" s="1"/>
  <c r="AR137" i="24"/>
  <c r="AM137" i="24"/>
  <c r="AM137" i="24" a="1"/>
  <c r="AL137" i="24" a="1"/>
  <c r="AL137" i="24" s="1"/>
  <c r="AR135" i="24"/>
  <c r="AM135" i="24" a="1"/>
  <c r="AM135" i="24" s="1"/>
  <c r="AL135" i="24" a="1"/>
  <c r="AL135" i="24" s="1"/>
  <c r="AR133" i="24"/>
  <c r="AM133" i="24" a="1"/>
  <c r="AM133" i="24" s="1"/>
  <c r="AL133" i="24" a="1"/>
  <c r="AL133" i="24" s="1"/>
  <c r="AR131" i="24"/>
  <c r="AM131" i="24"/>
  <c r="AM131" i="24" a="1"/>
  <c r="AL131" i="24" a="1"/>
  <c r="AL131" i="24" s="1"/>
  <c r="AR129" i="24"/>
  <c r="AM129" i="24" a="1"/>
  <c r="AM129" i="24" s="1"/>
  <c r="AL129" i="24" a="1"/>
  <c r="AL129" i="24" s="1"/>
  <c r="AR127" i="24"/>
  <c r="AM127" i="24" a="1"/>
  <c r="AM127" i="24" s="1"/>
  <c r="AL127" i="24" a="1"/>
  <c r="AL127" i="24" s="1"/>
  <c r="AR125" i="24"/>
  <c r="AM125" i="24"/>
  <c r="AM125" i="24" a="1"/>
  <c r="AL125" i="24" a="1"/>
  <c r="AL125" i="24" s="1"/>
  <c r="AR123" i="24"/>
  <c r="AM123" i="24" a="1"/>
  <c r="AM123" i="24" s="1"/>
  <c r="AL123" i="24" a="1"/>
  <c r="AL123" i="24" s="1"/>
  <c r="AR121" i="24"/>
  <c r="AM121" i="24" a="1"/>
  <c r="AM121" i="24" s="1"/>
  <c r="AL121" i="24" a="1"/>
  <c r="AL121" i="24" s="1"/>
  <c r="AR119" i="24"/>
  <c r="AM119" i="24"/>
  <c r="AM119" i="24" a="1"/>
  <c r="AL119" i="24" a="1"/>
  <c r="AL119" i="24" s="1"/>
  <c r="AR117" i="24"/>
  <c r="AM117" i="24" a="1"/>
  <c r="AM117" i="24" s="1"/>
  <c r="AL117" i="24" a="1"/>
  <c r="AL117" i="24" s="1"/>
  <c r="AR115" i="24"/>
  <c r="AM115" i="24" a="1"/>
  <c r="AM115" i="24" s="1"/>
  <c r="AL115" i="24" a="1"/>
  <c r="AL115" i="24" s="1"/>
  <c r="AR113" i="24"/>
  <c r="AM113" i="24"/>
  <c r="AM113" i="24" a="1"/>
  <c r="AL113" i="24" a="1"/>
  <c r="AL113" i="24" s="1"/>
  <c r="AR111" i="24"/>
  <c r="AM111" i="24" a="1"/>
  <c r="AM111" i="24" s="1"/>
  <c r="AL111" i="24" a="1"/>
  <c r="AL111" i="24" s="1"/>
  <c r="AR109" i="24"/>
  <c r="AM109" i="24" a="1"/>
  <c r="AM109" i="24" s="1"/>
  <c r="AL109" i="24" a="1"/>
  <c r="AL109" i="24" s="1"/>
  <c r="AR107" i="24"/>
  <c r="AM107" i="24"/>
  <c r="AM107" i="24" a="1"/>
  <c r="AL107" i="24" a="1"/>
  <c r="AL107" i="24" s="1"/>
  <c r="AR105" i="24"/>
  <c r="AM105" i="24" a="1"/>
  <c r="AM105" i="24" s="1"/>
  <c r="AL105" i="24" a="1"/>
  <c r="AL105" i="24" s="1"/>
  <c r="AR103" i="24"/>
  <c r="AM103" i="24" a="1"/>
  <c r="AM103" i="24" s="1"/>
  <c r="AL103" i="24" a="1"/>
  <c r="AL103" i="24" s="1"/>
  <c r="AR101" i="24"/>
  <c r="AM101" i="24"/>
  <c r="AM101" i="24" a="1"/>
  <c r="AL101" i="24" a="1"/>
  <c r="AL101" i="24" s="1"/>
  <c r="AR99" i="24"/>
  <c r="AM99" i="24" a="1"/>
  <c r="AM99" i="24" s="1"/>
  <c r="AL99" i="24" a="1"/>
  <c r="AL99" i="24" s="1"/>
  <c r="AR97" i="24"/>
  <c r="AM97" i="24" a="1"/>
  <c r="AM97" i="24" s="1"/>
  <c r="AL97" i="24" a="1"/>
  <c r="AL97" i="24" s="1"/>
  <c r="AR95" i="24"/>
  <c r="AM95" i="24"/>
  <c r="AM95" i="24" a="1"/>
  <c r="AL95" i="24" a="1"/>
  <c r="AL95" i="24" s="1"/>
  <c r="AR93" i="24"/>
  <c r="AM93" i="24" a="1"/>
  <c r="AM93" i="24" s="1"/>
  <c r="AL93" i="24" a="1"/>
  <c r="AL93" i="24" s="1"/>
  <c r="AR91" i="24"/>
  <c r="AM91" i="24" a="1"/>
  <c r="AM91" i="24" s="1"/>
  <c r="AL91" i="24" a="1"/>
  <c r="AL91" i="24" s="1"/>
  <c r="AR89" i="24"/>
  <c r="AM89" i="24"/>
  <c r="AM89" i="24" a="1"/>
  <c r="AL89" i="24" a="1"/>
  <c r="AL89" i="24" s="1"/>
  <c r="AR87" i="24"/>
  <c r="AM87" i="24" a="1"/>
  <c r="AM87" i="24" s="1"/>
  <c r="AL87" i="24" a="1"/>
  <c r="AL87" i="24" s="1"/>
  <c r="AR85" i="24"/>
  <c r="AM85" i="24" a="1"/>
  <c r="AM85" i="24" s="1"/>
  <c r="AL85" i="24" a="1"/>
  <c r="AL85" i="24" s="1"/>
  <c r="AR83" i="24"/>
  <c r="AM83" i="24"/>
  <c r="AM83" i="24" a="1"/>
  <c r="AL83" i="24" a="1"/>
  <c r="AL83" i="24" s="1"/>
  <c r="AR81" i="24"/>
  <c r="AM81" i="24" a="1"/>
  <c r="AM81" i="24" s="1"/>
  <c r="AL81" i="24" a="1"/>
  <c r="AL81" i="24" s="1"/>
  <c r="AR79" i="24"/>
  <c r="AM79" i="24" a="1"/>
  <c r="AM79" i="24" s="1"/>
  <c r="AL79" i="24" a="1"/>
  <c r="AL79" i="24" s="1"/>
  <c r="AR77" i="24"/>
  <c r="AM77" i="24"/>
  <c r="AM77" i="24" a="1"/>
  <c r="AL77" i="24" a="1"/>
  <c r="AL77" i="24" s="1"/>
  <c r="AR75" i="24"/>
  <c r="AM75" i="24" a="1"/>
  <c r="AM75" i="24" s="1"/>
  <c r="AL75" i="24" a="1"/>
  <c r="AL75" i="24" s="1"/>
  <c r="AR73" i="24"/>
  <c r="AM73" i="24" a="1"/>
  <c r="AM73" i="24" s="1"/>
  <c r="AL73" i="24" a="1"/>
  <c r="AL73" i="24" s="1"/>
  <c r="AR71" i="24"/>
  <c r="AM71" i="24"/>
  <c r="AM71" i="24" a="1"/>
  <c r="AL71" i="24" a="1"/>
  <c r="AL71" i="24" s="1"/>
  <c r="AR69" i="24"/>
  <c r="AM69" i="24" a="1"/>
  <c r="AM69" i="24" s="1"/>
  <c r="AL69" i="24" a="1"/>
  <c r="AL69" i="24" s="1"/>
  <c r="AR67" i="24"/>
  <c r="AM67" i="24" a="1"/>
  <c r="AM67" i="24" s="1"/>
  <c r="AL67" i="24" a="1"/>
  <c r="AL67" i="24" s="1"/>
  <c r="AR65" i="24"/>
  <c r="AM65" i="24"/>
  <c r="AM65" i="24" a="1"/>
  <c r="AL65" i="24" a="1"/>
  <c r="AL65" i="24" s="1"/>
  <c r="AR63" i="24"/>
  <c r="AM63" i="24" a="1"/>
  <c r="AM63" i="24" s="1"/>
  <c r="AL63" i="24" a="1"/>
  <c r="AL63" i="24" s="1"/>
  <c r="AR61" i="24"/>
  <c r="AM61" i="24" a="1"/>
  <c r="AM61" i="24" s="1"/>
  <c r="AL61" i="24" a="1"/>
  <c r="AL61" i="24" s="1"/>
  <c r="AR59" i="24"/>
  <c r="AM59" i="24"/>
  <c r="AM59" i="24" a="1"/>
  <c r="AL59" i="24" a="1"/>
  <c r="AL59" i="24" s="1"/>
  <c r="AR57" i="24"/>
  <c r="AM57" i="24" a="1"/>
  <c r="AM57" i="24" s="1"/>
  <c r="AL57" i="24" a="1"/>
  <c r="AL57" i="24" s="1"/>
  <c r="AR55" i="24"/>
  <c r="AM55" i="24" a="1"/>
  <c r="AM55" i="24" s="1"/>
  <c r="AL55" i="24" a="1"/>
  <c r="AL55" i="24" s="1"/>
  <c r="AR53" i="24"/>
  <c r="AM53" i="24"/>
  <c r="AM53" i="24" a="1"/>
  <c r="AL53" i="24" a="1"/>
  <c r="AL53" i="24" s="1"/>
  <c r="AR51" i="24"/>
  <c r="AM51" i="24" a="1"/>
  <c r="AM51" i="24" s="1"/>
  <c r="AL51" i="24" a="1"/>
  <c r="AL51" i="24" s="1"/>
  <c r="AR49" i="24"/>
  <c r="AM49" i="24" a="1"/>
  <c r="AM49" i="24" s="1"/>
  <c r="AL49" i="24" a="1"/>
  <c r="AL49" i="24" s="1"/>
  <c r="AR47" i="24"/>
  <c r="AM47" i="24"/>
  <c r="AM47" i="24" a="1"/>
  <c r="AL47" i="24" a="1"/>
  <c r="AL47" i="24" s="1"/>
  <c r="AR45" i="24"/>
  <c r="AM45" i="24" a="1"/>
  <c r="AM45" i="24" s="1"/>
  <c r="AL45" i="24" a="1"/>
  <c r="AL45" i="24" s="1"/>
  <c r="AR43" i="24"/>
  <c r="AM43" i="24" a="1"/>
  <c r="AM43" i="24" s="1"/>
  <c r="AL43" i="24" a="1"/>
  <c r="AL43" i="24" s="1"/>
  <c r="AR41" i="24"/>
  <c r="AM41" i="24"/>
  <c r="AM41" i="24" a="1"/>
  <c r="AL41" i="24" a="1"/>
  <c r="AL41" i="24" s="1"/>
  <c r="AR39" i="24"/>
  <c r="AM39" i="24" a="1"/>
  <c r="AM39" i="24" s="1"/>
  <c r="AL39" i="24" a="1"/>
  <c r="AL39" i="24" s="1"/>
  <c r="AR37" i="24"/>
  <c r="AM37" i="24" a="1"/>
  <c r="AM37" i="24" s="1"/>
  <c r="AL37" i="24" a="1"/>
  <c r="AL37" i="24" s="1"/>
  <c r="AR35" i="24"/>
  <c r="AM35" i="24"/>
  <c r="AM35" i="24" a="1"/>
  <c r="AL35" i="24" a="1"/>
  <c r="AL35" i="24" s="1"/>
  <c r="AR33" i="24"/>
  <c r="AM33" i="24" a="1"/>
  <c r="AM33" i="24" s="1"/>
  <c r="AL33" i="24" a="1"/>
  <c r="AL33" i="24" s="1"/>
  <c r="AR31" i="24"/>
  <c r="AM31" i="24" a="1"/>
  <c r="AM31" i="24" s="1"/>
  <c r="AL31" i="24" a="1"/>
  <c r="AL31" i="24" s="1"/>
  <c r="AR29" i="24"/>
  <c r="AM29" i="24"/>
  <c r="AM29" i="24" a="1"/>
  <c r="AL29" i="24" a="1"/>
  <c r="AL29" i="24" s="1"/>
  <c r="AR27" i="24"/>
  <c r="AM27" i="24" a="1"/>
  <c r="AM27" i="24" s="1"/>
  <c r="AL27" i="24" a="1"/>
  <c r="AL27" i="24" s="1"/>
  <c r="AR25" i="24"/>
  <c r="AM25" i="24" a="1"/>
  <c r="AM25" i="24" s="1"/>
  <c r="AL25" i="24" a="1"/>
  <c r="AL25" i="24" s="1"/>
  <c r="AR23" i="24"/>
  <c r="AM23" i="24"/>
  <c r="AM23" i="24" a="1"/>
  <c r="AL23" i="24" a="1"/>
  <c r="AL23" i="24" s="1"/>
  <c r="AR21" i="24"/>
  <c r="AM21" i="24" a="1"/>
  <c r="AM21" i="24" s="1"/>
  <c r="AL21" i="24" a="1"/>
  <c r="AL21" i="24" s="1"/>
  <c r="AR19" i="24"/>
  <c r="AM19" i="24" a="1"/>
  <c r="AM19" i="24" s="1"/>
  <c r="AL19" i="24" a="1"/>
  <c r="AL19" i="24" s="1"/>
  <c r="AR17" i="24"/>
  <c r="AM17" i="24"/>
  <c r="AM17" i="24" a="1"/>
  <c r="AL17" i="24" a="1"/>
  <c r="AL17" i="24" s="1"/>
  <c r="AR15" i="24"/>
  <c r="AM15" i="24" a="1"/>
  <c r="AM15" i="24" s="1"/>
  <c r="AL15" i="24" a="1"/>
  <c r="AL15" i="24" s="1"/>
  <c r="AR13" i="24"/>
  <c r="AM13" i="24" a="1"/>
  <c r="AM13" i="24" s="1"/>
  <c r="AL13" i="24" a="1"/>
  <c r="AL13" i="24" s="1"/>
  <c r="AR11" i="24"/>
  <c r="AM11" i="24"/>
  <c r="AM11" i="24" a="1"/>
  <c r="AL11" i="24" a="1"/>
  <c r="AL11" i="24" s="1"/>
  <c r="AR9" i="24"/>
  <c r="AM9" i="24" a="1"/>
  <c r="AM9" i="24" s="1"/>
  <c r="AL9" i="24" a="1"/>
  <c r="AL9" i="24" s="1"/>
  <c r="AR7" i="24"/>
  <c r="AM7" i="24" a="1"/>
  <c r="AM7" i="24" s="1"/>
  <c r="AL7" i="24" a="1"/>
  <c r="AL7" i="24" s="1"/>
  <c r="AR5" i="24"/>
  <c r="AM5" i="24"/>
  <c r="AM5" i="24" a="1"/>
  <c r="AL5" i="24" a="1"/>
  <c r="AL5" i="24" s="1"/>
  <c r="AR207" i="23"/>
  <c r="AM207" i="23" a="1"/>
  <c r="AM207" i="23" s="1"/>
  <c r="AL207" i="23" a="1"/>
  <c r="AL207" i="23" s="1"/>
  <c r="AR205" i="23"/>
  <c r="AM205" i="23" a="1"/>
  <c r="AM205" i="23" s="1"/>
  <c r="AL205" i="23" a="1"/>
  <c r="AL205" i="23" s="1"/>
  <c r="AR203" i="23"/>
  <c r="AM203" i="23"/>
  <c r="AM203" i="23" a="1"/>
  <c r="AL203" i="23"/>
  <c r="AQ203" i="23" s="1"/>
  <c r="AL203" i="23" a="1"/>
  <c r="AR201" i="23"/>
  <c r="AM201" i="23" a="1"/>
  <c r="AM201" i="23" s="1"/>
  <c r="AL201" i="23" a="1"/>
  <c r="AL201" i="23" s="1"/>
  <c r="AR199" i="23"/>
  <c r="AM199" i="23" a="1"/>
  <c r="AM199" i="23" s="1"/>
  <c r="AL199" i="23" a="1"/>
  <c r="AL199" i="23" s="1"/>
  <c r="AR197" i="23"/>
  <c r="AM197" i="23"/>
  <c r="AM197" i="23" a="1"/>
  <c r="AL197" i="23"/>
  <c r="AQ197" i="23" s="1"/>
  <c r="AL197" i="23" a="1"/>
  <c r="AR195" i="23"/>
  <c r="AM195" i="23" a="1"/>
  <c r="AM195" i="23" s="1"/>
  <c r="AL195" i="23" a="1"/>
  <c r="AL195" i="23" s="1"/>
  <c r="AR193" i="23"/>
  <c r="AM193" i="23" a="1"/>
  <c r="AM193" i="23" s="1"/>
  <c r="AL193" i="23" a="1"/>
  <c r="AL193" i="23" s="1"/>
  <c r="AR191" i="23"/>
  <c r="AM191" i="23"/>
  <c r="AM191" i="23" a="1"/>
  <c r="AL191" i="23"/>
  <c r="AQ191" i="23" s="1"/>
  <c r="AL191" i="23" a="1"/>
  <c r="AR189" i="23"/>
  <c r="AM189" i="23" a="1"/>
  <c r="AM189" i="23" s="1"/>
  <c r="AL189" i="23" a="1"/>
  <c r="AL189" i="23" s="1"/>
  <c r="AR187" i="23"/>
  <c r="AM187" i="23" a="1"/>
  <c r="AM187" i="23" s="1"/>
  <c r="AL187" i="23" a="1"/>
  <c r="AL187" i="23" s="1"/>
  <c r="AR185" i="23"/>
  <c r="AM185" i="23"/>
  <c r="AM185" i="23" a="1"/>
  <c r="AL185" i="23"/>
  <c r="AQ185" i="23" s="1"/>
  <c r="AL185" i="23" a="1"/>
  <c r="AR183" i="23"/>
  <c r="AM183" i="23" a="1"/>
  <c r="AM183" i="23" s="1"/>
  <c r="AL183" i="23" a="1"/>
  <c r="AL183" i="23" s="1"/>
  <c r="AR181" i="23"/>
  <c r="AM181" i="23" a="1"/>
  <c r="AM181" i="23" s="1"/>
  <c r="AL181" i="23" a="1"/>
  <c r="AL181" i="23" s="1"/>
  <c r="AR179" i="23"/>
  <c r="AM179" i="23"/>
  <c r="AM179" i="23" a="1"/>
  <c r="AL179" i="23"/>
  <c r="AQ179" i="23" s="1"/>
  <c r="AL179" i="23" a="1"/>
  <c r="AR177" i="23"/>
  <c r="AM177" i="23" a="1"/>
  <c r="AM177" i="23" s="1"/>
  <c r="AL177" i="23" a="1"/>
  <c r="AL177" i="23" s="1"/>
  <c r="AR175" i="23"/>
  <c r="AM175" i="23" a="1"/>
  <c r="AM175" i="23" s="1"/>
  <c r="AL175" i="23" a="1"/>
  <c r="AL175" i="23" s="1"/>
  <c r="AR173" i="23"/>
  <c r="AM173" i="23"/>
  <c r="AM173" i="23" a="1"/>
  <c r="AL173" i="23"/>
  <c r="AQ173" i="23" s="1"/>
  <c r="AL173" i="23" a="1"/>
  <c r="AR171" i="23"/>
  <c r="AM171" i="23" a="1"/>
  <c r="AM171" i="23" s="1"/>
  <c r="AL171" i="23" a="1"/>
  <c r="AL171" i="23" s="1"/>
  <c r="AR169" i="23"/>
  <c r="AM169" i="23" a="1"/>
  <c r="AM169" i="23" s="1"/>
  <c r="AL169" i="23" a="1"/>
  <c r="AL169" i="23" s="1"/>
  <c r="AR167" i="23"/>
  <c r="AM167" i="23"/>
  <c r="AM167" i="23" a="1"/>
  <c r="AL167" i="23"/>
  <c r="AQ167" i="23" s="1"/>
  <c r="AL167" i="23" a="1"/>
  <c r="AR165" i="23"/>
  <c r="AM165" i="23" a="1"/>
  <c r="AM165" i="23" s="1"/>
  <c r="AL165" i="23" a="1"/>
  <c r="AL165" i="23" s="1"/>
  <c r="AR163" i="23"/>
  <c r="AM163" i="23" a="1"/>
  <c r="AM163" i="23" s="1"/>
  <c r="AL163" i="23" a="1"/>
  <c r="AL163" i="23" s="1"/>
  <c r="AR161" i="23"/>
  <c r="AM161" i="23"/>
  <c r="AM161" i="23" a="1"/>
  <c r="AL161" i="23"/>
  <c r="AQ161" i="23" s="1"/>
  <c r="AL161" i="23" a="1"/>
  <c r="AR159" i="23"/>
  <c r="AM159" i="23" a="1"/>
  <c r="AM159" i="23" s="1"/>
  <c r="AL159" i="23" a="1"/>
  <c r="AL159" i="23" s="1"/>
  <c r="AR157" i="23"/>
  <c r="AM157" i="23" a="1"/>
  <c r="AM157" i="23" s="1"/>
  <c r="AL157" i="23" a="1"/>
  <c r="AL157" i="23" s="1"/>
  <c r="AR155" i="23"/>
  <c r="AM155" i="23"/>
  <c r="AM155" i="23" a="1"/>
  <c r="AL155" i="23"/>
  <c r="AQ155" i="23" s="1"/>
  <c r="AL155" i="23" a="1"/>
  <c r="AR153" i="23"/>
  <c r="AM153" i="23" a="1"/>
  <c r="AM153" i="23" s="1"/>
  <c r="AL153" i="23" a="1"/>
  <c r="AL153" i="23" s="1"/>
  <c r="AR151" i="23"/>
  <c r="AM151" i="23" a="1"/>
  <c r="AM151" i="23" s="1"/>
  <c r="AL151" i="23" a="1"/>
  <c r="AL151" i="23" s="1"/>
  <c r="AR149" i="23"/>
  <c r="AM149" i="23"/>
  <c r="AM149" i="23" a="1"/>
  <c r="AL149" i="23"/>
  <c r="AQ149" i="23" s="1"/>
  <c r="AL149" i="23" a="1"/>
  <c r="AR147" i="23"/>
  <c r="AM147" i="23" a="1"/>
  <c r="AM147" i="23" s="1"/>
  <c r="AL147" i="23" a="1"/>
  <c r="AL147" i="23" s="1"/>
  <c r="AR145" i="23"/>
  <c r="AM145" i="23" a="1"/>
  <c r="AM145" i="23" s="1"/>
  <c r="AL145" i="23" a="1"/>
  <c r="AL145" i="23" s="1"/>
  <c r="AR143" i="23"/>
  <c r="AM143" i="23"/>
  <c r="AM143" i="23" a="1"/>
  <c r="AL143" i="23"/>
  <c r="AQ143" i="23" s="1"/>
  <c r="AL143" i="23" a="1"/>
  <c r="AR141" i="23"/>
  <c r="AM141" i="23" a="1"/>
  <c r="AM141" i="23" s="1"/>
  <c r="AL141" i="23" a="1"/>
  <c r="AL141" i="23" s="1"/>
  <c r="AR139" i="23"/>
  <c r="AM139" i="23" a="1"/>
  <c r="AM139" i="23" s="1"/>
  <c r="AL139" i="23" a="1"/>
  <c r="AL139" i="23" s="1"/>
  <c r="AR137" i="23"/>
  <c r="AM137" i="23"/>
  <c r="AM137" i="23" a="1"/>
  <c r="AL137" i="23"/>
  <c r="AQ137" i="23" s="1"/>
  <c r="AL137" i="23" a="1"/>
  <c r="AR135" i="23"/>
  <c r="AM135" i="23" a="1"/>
  <c r="AM135" i="23" s="1"/>
  <c r="AL135" i="23" a="1"/>
  <c r="AL135" i="23" s="1"/>
  <c r="AR133" i="23"/>
  <c r="AM133" i="23" a="1"/>
  <c r="AM133" i="23" s="1"/>
  <c r="AL133" i="23" a="1"/>
  <c r="AL133" i="23" s="1"/>
  <c r="AR131" i="23"/>
  <c r="AM131" i="23"/>
  <c r="AM131" i="23" a="1"/>
  <c r="AL131" i="23"/>
  <c r="AQ131" i="23" s="1"/>
  <c r="AL131" i="23" a="1"/>
  <c r="AR129" i="23"/>
  <c r="AM129" i="23" a="1"/>
  <c r="AM129" i="23" s="1"/>
  <c r="AL129" i="23" a="1"/>
  <c r="AL129" i="23" s="1"/>
  <c r="AR127" i="23"/>
  <c r="AM127" i="23" a="1"/>
  <c r="AM127" i="23" s="1"/>
  <c r="AL127" i="23" a="1"/>
  <c r="AL127" i="23" s="1"/>
  <c r="AR125" i="23"/>
  <c r="AM125" i="23"/>
  <c r="AM125" i="23" a="1"/>
  <c r="AL125" i="23"/>
  <c r="AQ125" i="23" s="1"/>
  <c r="AL125" i="23" a="1"/>
  <c r="AR123" i="23"/>
  <c r="AM123" i="23" a="1"/>
  <c r="AM123" i="23" s="1"/>
  <c r="AL123" i="23" a="1"/>
  <c r="AL123" i="23" s="1"/>
  <c r="AR121" i="23"/>
  <c r="AM121" i="23" a="1"/>
  <c r="AM121" i="23" s="1"/>
  <c r="AL121" i="23" a="1"/>
  <c r="AL121" i="23" s="1"/>
  <c r="AR119" i="23"/>
  <c r="AM119" i="23"/>
  <c r="AM119" i="23" a="1"/>
  <c r="AL119" i="23"/>
  <c r="AQ119" i="23" s="1"/>
  <c r="AL119" i="23" a="1"/>
  <c r="AR117" i="23"/>
  <c r="AM117" i="23" a="1"/>
  <c r="AM117" i="23" s="1"/>
  <c r="AL117" i="23" a="1"/>
  <c r="AL117" i="23" s="1"/>
  <c r="AR115" i="23"/>
  <c r="AM115" i="23" a="1"/>
  <c r="AM115" i="23" s="1"/>
  <c r="AL115" i="23" a="1"/>
  <c r="AL115" i="23" s="1"/>
  <c r="AR113" i="23"/>
  <c r="AM113" i="23"/>
  <c r="AM113" i="23" a="1"/>
  <c r="AL113" i="23"/>
  <c r="AQ113" i="23" s="1"/>
  <c r="AL113" i="23" a="1"/>
  <c r="AR111" i="23"/>
  <c r="AM111" i="23" a="1"/>
  <c r="AM111" i="23" s="1"/>
  <c r="AL111" i="23" a="1"/>
  <c r="AL111" i="23" s="1"/>
  <c r="AR109" i="23"/>
  <c r="AM109" i="23" a="1"/>
  <c r="AM109" i="23" s="1"/>
  <c r="AL109" i="23" a="1"/>
  <c r="AL109" i="23" s="1"/>
  <c r="AR107" i="23"/>
  <c r="AM107" i="23"/>
  <c r="AM107" i="23" a="1"/>
  <c r="AL107" i="23"/>
  <c r="AQ107" i="23" s="1"/>
  <c r="AL107" i="23" a="1"/>
  <c r="AR105" i="23"/>
  <c r="AM105" i="23" a="1"/>
  <c r="AM105" i="23" s="1"/>
  <c r="AL105" i="23" a="1"/>
  <c r="AL105" i="23" s="1"/>
  <c r="AR103" i="23"/>
  <c r="AM103" i="23" a="1"/>
  <c r="AM103" i="23" s="1"/>
  <c r="AL103" i="23" a="1"/>
  <c r="AL103" i="23" s="1"/>
  <c r="AR101" i="23"/>
  <c r="AM101" i="23"/>
  <c r="AM101" i="23" a="1"/>
  <c r="AL101" i="23"/>
  <c r="AQ101" i="23" s="1"/>
  <c r="AL101" i="23" a="1"/>
  <c r="AR99" i="23"/>
  <c r="AM99" i="23" a="1"/>
  <c r="AM99" i="23" s="1"/>
  <c r="AL99" i="23" a="1"/>
  <c r="AL99" i="23" s="1"/>
  <c r="AR97" i="23"/>
  <c r="AM97" i="23" a="1"/>
  <c r="AM97" i="23" s="1"/>
  <c r="AL97" i="23" a="1"/>
  <c r="AL97" i="23" s="1"/>
  <c r="AR95" i="23"/>
  <c r="AM95" i="23"/>
  <c r="AM95" i="23" a="1"/>
  <c r="AL95" i="23"/>
  <c r="AQ95" i="23" s="1"/>
  <c r="AL95" i="23" a="1"/>
  <c r="AR93" i="23"/>
  <c r="AM93" i="23" a="1"/>
  <c r="AM93" i="23" s="1"/>
  <c r="AL93" i="23" a="1"/>
  <c r="AL93" i="23" s="1"/>
  <c r="AR91" i="23"/>
  <c r="AM91" i="23" a="1"/>
  <c r="AM91" i="23" s="1"/>
  <c r="AL91" i="23" a="1"/>
  <c r="AL91" i="23" s="1"/>
  <c r="AR89" i="23"/>
  <c r="AM89" i="23"/>
  <c r="AM89" i="23" a="1"/>
  <c r="AL89" i="23"/>
  <c r="AQ89" i="23" s="1"/>
  <c r="AL89" i="23" a="1"/>
  <c r="AR87" i="23"/>
  <c r="AM87" i="23" a="1"/>
  <c r="AM87" i="23" s="1"/>
  <c r="AL87" i="23" a="1"/>
  <c r="AL87" i="23" s="1"/>
  <c r="AR85" i="23"/>
  <c r="AM85" i="23" a="1"/>
  <c r="AM85" i="23" s="1"/>
  <c r="AL85" i="23" a="1"/>
  <c r="AL85" i="23" s="1"/>
  <c r="AR83" i="23"/>
  <c r="AM83" i="23"/>
  <c r="AM83" i="23" a="1"/>
  <c r="AL83" i="23"/>
  <c r="AQ83" i="23" s="1"/>
  <c r="AL83" i="23" a="1"/>
  <c r="AR81" i="23"/>
  <c r="AM81" i="23" a="1"/>
  <c r="AM81" i="23" s="1"/>
  <c r="AL81" i="23" a="1"/>
  <c r="AL81" i="23" s="1"/>
  <c r="AR79" i="23"/>
  <c r="AM79" i="23" a="1"/>
  <c r="AM79" i="23" s="1"/>
  <c r="AL79" i="23" a="1"/>
  <c r="AL79" i="23" s="1"/>
  <c r="AR77" i="23"/>
  <c r="AM77" i="23"/>
  <c r="AM77" i="23" a="1"/>
  <c r="AL77" i="23"/>
  <c r="AQ77" i="23" s="1"/>
  <c r="AL77" i="23" a="1"/>
  <c r="AR75" i="23"/>
  <c r="AM75" i="23" a="1"/>
  <c r="AM75" i="23" s="1"/>
  <c r="AL75" i="23" a="1"/>
  <c r="AL75" i="23" s="1"/>
  <c r="AR73" i="23"/>
  <c r="AM73" i="23" a="1"/>
  <c r="AM73" i="23" s="1"/>
  <c r="AL73" i="23" a="1"/>
  <c r="AL73" i="23" s="1"/>
  <c r="AR71" i="23"/>
  <c r="AM71" i="23"/>
  <c r="AM71" i="23" a="1"/>
  <c r="AL71" i="23" a="1"/>
  <c r="AL71" i="23" s="1"/>
  <c r="AR69" i="23"/>
  <c r="AM69" i="23" a="1"/>
  <c r="AM69" i="23" s="1"/>
  <c r="AL69" i="23" a="1"/>
  <c r="AL69" i="23" s="1"/>
  <c r="AR67" i="23"/>
  <c r="AM67" i="23" a="1"/>
  <c r="AM67" i="23" s="1"/>
  <c r="AL67" i="23" a="1"/>
  <c r="AL67" i="23" s="1"/>
  <c r="AR65" i="23"/>
  <c r="AM65" i="23"/>
  <c r="AM65" i="23" a="1"/>
  <c r="AL65" i="23" a="1"/>
  <c r="AL65" i="23" s="1"/>
  <c r="AR63" i="23"/>
  <c r="AM63" i="23" a="1"/>
  <c r="AM63" i="23" s="1"/>
  <c r="AL63" i="23" a="1"/>
  <c r="AL63" i="23" s="1"/>
  <c r="AR61" i="23"/>
  <c r="AM61" i="23" a="1"/>
  <c r="AM61" i="23" s="1"/>
  <c r="AL61" i="23" a="1"/>
  <c r="AL61" i="23" s="1"/>
  <c r="AR59" i="23"/>
  <c r="AM59" i="23"/>
  <c r="AM59" i="23" a="1"/>
  <c r="AL59" i="23" a="1"/>
  <c r="AL59" i="23" s="1"/>
  <c r="AR57" i="23"/>
  <c r="AM57" i="23" a="1"/>
  <c r="AM57" i="23" s="1"/>
  <c r="AL57" i="23" a="1"/>
  <c r="AL57" i="23" s="1"/>
  <c r="AR55" i="23"/>
  <c r="AM55" i="23" a="1"/>
  <c r="AM55" i="23" s="1"/>
  <c r="AL55" i="23" a="1"/>
  <c r="AL55" i="23" s="1"/>
  <c r="AR53" i="23"/>
  <c r="AM53" i="23"/>
  <c r="AM53" i="23" a="1"/>
  <c r="AL53" i="23" a="1"/>
  <c r="AL53" i="23" s="1"/>
  <c r="AR51" i="23"/>
  <c r="AM51" i="23" a="1"/>
  <c r="AM51" i="23" s="1"/>
  <c r="AL51" i="23" a="1"/>
  <c r="AL51" i="23" s="1"/>
  <c r="AR49" i="23"/>
  <c r="AM49" i="23" a="1"/>
  <c r="AM49" i="23" s="1"/>
  <c r="AL49" i="23" a="1"/>
  <c r="AL49" i="23" s="1"/>
  <c r="AR47" i="23"/>
  <c r="AM47" i="23"/>
  <c r="AM47" i="23" a="1"/>
  <c r="AL47" i="23" a="1"/>
  <c r="AL47" i="23" s="1"/>
  <c r="AR45" i="23"/>
  <c r="AM45" i="23" a="1"/>
  <c r="AM45" i="23" s="1"/>
  <c r="AL45" i="23" a="1"/>
  <c r="AL45" i="23" s="1"/>
  <c r="AR43" i="23"/>
  <c r="AM43" i="23" a="1"/>
  <c r="AM43" i="23" s="1"/>
  <c r="AL43" i="23" a="1"/>
  <c r="AL43" i="23" s="1"/>
  <c r="AQ43" i="23" s="1"/>
  <c r="AR41" i="23"/>
  <c r="AM41" i="23"/>
  <c r="AM41" i="23" a="1"/>
  <c r="AL41" i="23" a="1"/>
  <c r="AL41" i="23" s="1"/>
  <c r="AR39" i="23"/>
  <c r="AM39" i="23" a="1"/>
  <c r="AM39" i="23" s="1"/>
  <c r="AL39" i="23" a="1"/>
  <c r="AL39" i="23" s="1"/>
  <c r="AR37" i="23"/>
  <c r="AM37" i="23" a="1"/>
  <c r="AM37" i="23" s="1"/>
  <c r="AL37" i="23" a="1"/>
  <c r="AL37" i="23" s="1"/>
  <c r="AQ37" i="23" s="1"/>
  <c r="AR35" i="23"/>
  <c r="AM35" i="23"/>
  <c r="AM35" i="23" a="1"/>
  <c r="AL35" i="23" a="1"/>
  <c r="AL35" i="23" s="1"/>
  <c r="AR33" i="23"/>
  <c r="AM33" i="23" a="1"/>
  <c r="AM33" i="23" s="1"/>
  <c r="AL33" i="23" a="1"/>
  <c r="AL33" i="23" s="1"/>
  <c r="AR31" i="23"/>
  <c r="AM31" i="23" a="1"/>
  <c r="AM31" i="23" s="1"/>
  <c r="AL31" i="23" a="1"/>
  <c r="AL31" i="23" s="1"/>
  <c r="AQ31" i="23" s="1"/>
  <c r="AR29" i="23"/>
  <c r="AM29" i="23"/>
  <c r="AM29" i="23" a="1"/>
  <c r="AL29" i="23" a="1"/>
  <c r="AL29" i="23" s="1"/>
  <c r="AR27" i="23"/>
  <c r="AM27" i="23" a="1"/>
  <c r="AM27" i="23" s="1"/>
  <c r="AL27" i="23" a="1"/>
  <c r="AL27" i="23" s="1"/>
  <c r="AR25" i="23"/>
  <c r="AM25" i="23" a="1"/>
  <c r="AM25" i="23" s="1"/>
  <c r="AL25" i="23" a="1"/>
  <c r="AL25" i="23" s="1"/>
  <c r="AQ25" i="23" s="1"/>
  <c r="AR23" i="23"/>
  <c r="AM23" i="23"/>
  <c r="AM23" i="23" a="1"/>
  <c r="AL23" i="23" a="1"/>
  <c r="AL23" i="23" s="1"/>
  <c r="AR21" i="23"/>
  <c r="AM21" i="23" a="1"/>
  <c r="AM21" i="23" s="1"/>
  <c r="AL21" i="23" a="1"/>
  <c r="AL21" i="23" s="1"/>
  <c r="AR19" i="23"/>
  <c r="AM19" i="23" a="1"/>
  <c r="AM19" i="23" s="1"/>
  <c r="AL19" i="23" a="1"/>
  <c r="AL19" i="23" s="1"/>
  <c r="AQ19" i="23" s="1"/>
  <c r="AR17" i="23"/>
  <c r="AM17" i="23"/>
  <c r="AM17" i="23" a="1"/>
  <c r="AL17" i="23" a="1"/>
  <c r="AL17" i="23" s="1"/>
  <c r="AR15" i="23"/>
  <c r="AM15" i="23" a="1"/>
  <c r="AM15" i="23" s="1"/>
  <c r="AL15" i="23" a="1"/>
  <c r="AL15" i="23" s="1"/>
  <c r="AR13" i="23"/>
  <c r="AM13" i="23" a="1"/>
  <c r="AM13" i="23" s="1"/>
  <c r="AL13" i="23" a="1"/>
  <c r="AL13" i="23" s="1"/>
  <c r="AQ13" i="23" s="1"/>
  <c r="AR11" i="23"/>
  <c r="AM11" i="23"/>
  <c r="AM11" i="23" a="1"/>
  <c r="AL11" i="23" a="1"/>
  <c r="AL11" i="23" s="1"/>
  <c r="AR9" i="23"/>
  <c r="AM9" i="23" a="1"/>
  <c r="AM9" i="23" s="1"/>
  <c r="AL9" i="23" a="1"/>
  <c r="AL9" i="23" s="1"/>
  <c r="AR7" i="23"/>
  <c r="AM7" i="23" a="1"/>
  <c r="AM7" i="23" s="1"/>
  <c r="AL7" i="23" a="1"/>
  <c r="AL7" i="23" s="1"/>
  <c r="AQ7" i="23" s="1"/>
  <c r="AR5" i="23"/>
  <c r="AM5" i="23"/>
  <c r="AM5" i="23" a="1"/>
  <c r="AL5" i="23" a="1"/>
  <c r="AL5" i="23" s="1"/>
  <c r="AR207" i="22"/>
  <c r="AM207" i="22" a="1"/>
  <c r="AM207" i="22" s="1"/>
  <c r="AL207" i="22" a="1"/>
  <c r="AL207" i="22" s="1"/>
  <c r="AR205" i="22"/>
  <c r="AM205" i="22" a="1"/>
  <c r="AM205" i="22" s="1"/>
  <c r="AL205" i="22" a="1"/>
  <c r="AL205" i="22" s="1"/>
  <c r="AR203" i="22"/>
  <c r="AM203" i="22" a="1"/>
  <c r="AM203" i="22" s="1"/>
  <c r="AL203" i="22" a="1"/>
  <c r="AL203" i="22" s="1"/>
  <c r="AR201" i="22"/>
  <c r="AM201" i="22" a="1"/>
  <c r="AM201" i="22" s="1"/>
  <c r="AL201" i="22" a="1"/>
  <c r="AL201" i="22" s="1"/>
  <c r="AR199" i="22"/>
  <c r="AM199" i="22" a="1"/>
  <c r="AM199" i="22" s="1"/>
  <c r="AL199" i="22" a="1"/>
  <c r="AL199" i="22" s="1"/>
  <c r="AQ199" i="22" s="1"/>
  <c r="AR197" i="22"/>
  <c r="AM197" i="22" a="1"/>
  <c r="AM197" i="22" s="1"/>
  <c r="AL197" i="22" a="1"/>
  <c r="AL197" i="22" s="1"/>
  <c r="AR195" i="22"/>
  <c r="AM195" i="22" a="1"/>
  <c r="AM195" i="22" s="1"/>
  <c r="AL195" i="22" a="1"/>
  <c r="AL195" i="22" s="1"/>
  <c r="AR193" i="22"/>
  <c r="AM193" i="22" a="1"/>
  <c r="AM193" i="22" s="1"/>
  <c r="AL193" i="22" a="1"/>
  <c r="AL193" i="22" s="1"/>
  <c r="AQ193" i="22" s="1"/>
  <c r="AR191" i="22"/>
  <c r="AM191" i="22" a="1"/>
  <c r="AM191" i="22" s="1"/>
  <c r="AL191" i="22" a="1"/>
  <c r="AL191" i="22" s="1"/>
  <c r="AR189" i="22"/>
  <c r="AM189" i="22" a="1"/>
  <c r="AM189" i="22" s="1"/>
  <c r="AL189" i="22" a="1"/>
  <c r="AL189" i="22" s="1"/>
  <c r="AR187" i="22"/>
  <c r="AP187" i="22"/>
  <c r="AM187" i="22" a="1"/>
  <c r="AM187" i="22" s="1"/>
  <c r="AL187" i="22" a="1"/>
  <c r="AL187" i="22" s="1"/>
  <c r="AR185" i="22"/>
  <c r="AM185" i="22" a="1"/>
  <c r="AM185" i="22" s="1"/>
  <c r="AL185" i="22" a="1"/>
  <c r="AL185" i="22" s="1"/>
  <c r="AR183" i="22"/>
  <c r="AM183" i="22" a="1"/>
  <c r="AM183" i="22" s="1"/>
  <c r="AL183" i="22" a="1"/>
  <c r="AL183" i="22" s="1"/>
  <c r="AR181" i="22"/>
  <c r="AM181" i="22" a="1"/>
  <c r="AM181" i="22" s="1"/>
  <c r="AL181" i="22" a="1"/>
  <c r="AL181" i="22" s="1"/>
  <c r="AQ181" i="22" s="1"/>
  <c r="AR179" i="22"/>
  <c r="AM179" i="22" a="1"/>
  <c r="AM179" i="22" s="1"/>
  <c r="AL179" i="22" a="1"/>
  <c r="AL179" i="22" s="1"/>
  <c r="AR177" i="22"/>
  <c r="AM177" i="22" a="1"/>
  <c r="AM177" i="22" s="1"/>
  <c r="AL177" i="22" a="1"/>
  <c r="AL177" i="22" s="1"/>
  <c r="AR175" i="22"/>
  <c r="AM175" i="22" a="1"/>
  <c r="AM175" i="22" s="1"/>
  <c r="AL175" i="22" a="1"/>
  <c r="AL175" i="22" s="1"/>
  <c r="AR173" i="22"/>
  <c r="AM173" i="22" a="1"/>
  <c r="AM173" i="22" s="1"/>
  <c r="AL173" i="22" a="1"/>
  <c r="AL173" i="22" s="1"/>
  <c r="AR171" i="22"/>
  <c r="AM171" i="22" a="1"/>
  <c r="AM171" i="22" s="1"/>
  <c r="AL171" i="22" a="1"/>
  <c r="AL171" i="22" s="1"/>
  <c r="AR169" i="22"/>
  <c r="AM169" i="22" a="1"/>
  <c r="AM169" i="22" s="1"/>
  <c r="AP169" i="22" s="1"/>
  <c r="AL169" i="22" a="1"/>
  <c r="AL169" i="22" s="1"/>
  <c r="AR167" i="22"/>
  <c r="AM167" i="22" a="1"/>
  <c r="AM167" i="22" s="1"/>
  <c r="AL167" i="22" a="1"/>
  <c r="AL167" i="22" s="1"/>
  <c r="AR165" i="22"/>
  <c r="AM165" i="22" a="1"/>
  <c r="AM165" i="22" s="1"/>
  <c r="AL165" i="22" a="1"/>
  <c r="AL165" i="22" s="1"/>
  <c r="AR163" i="22"/>
  <c r="AM163" i="22" a="1"/>
  <c r="AM163" i="22" s="1"/>
  <c r="AL163" i="22" a="1"/>
  <c r="AL163" i="22" s="1"/>
  <c r="AR161" i="22"/>
  <c r="AM161" i="22" a="1"/>
  <c r="AM161" i="22" s="1"/>
  <c r="AL161" i="22" a="1"/>
  <c r="AL161" i="22" s="1"/>
  <c r="AR159" i="22"/>
  <c r="AM159" i="22" a="1"/>
  <c r="AM159" i="22" s="1"/>
  <c r="AL159" i="22" a="1"/>
  <c r="AL159" i="22" s="1"/>
  <c r="AR157" i="22"/>
  <c r="AM157" i="22" a="1"/>
  <c r="AM157" i="22" s="1"/>
  <c r="AL157" i="22" a="1"/>
  <c r="AL157" i="22" s="1"/>
  <c r="AR155" i="22"/>
  <c r="AM155" i="22" a="1"/>
  <c r="AM155" i="22" s="1"/>
  <c r="AL155" i="22" a="1"/>
  <c r="AL155" i="22" s="1"/>
  <c r="AR153" i="22"/>
  <c r="AM153" i="22" a="1"/>
  <c r="AM153" i="22" s="1"/>
  <c r="AL153" i="22" a="1"/>
  <c r="AL153" i="22" s="1"/>
  <c r="AR151" i="22"/>
  <c r="AP151" i="22"/>
  <c r="AM151" i="22" a="1"/>
  <c r="AM151" i="22" s="1"/>
  <c r="AL151" i="22" a="1"/>
  <c r="AL151" i="22" s="1"/>
  <c r="AR149" i="22"/>
  <c r="AM149" i="22" a="1"/>
  <c r="AM149" i="22" s="1"/>
  <c r="AL149" i="22" a="1"/>
  <c r="AL149" i="22" s="1"/>
  <c r="AR147" i="22"/>
  <c r="AM147" i="22" a="1"/>
  <c r="AM147" i="22" s="1"/>
  <c r="AL147" i="22" a="1"/>
  <c r="AL147" i="22" s="1"/>
  <c r="AR145" i="22"/>
  <c r="AM145" i="22" a="1"/>
  <c r="AM145" i="22" s="1"/>
  <c r="AL145" i="22" a="1"/>
  <c r="AL145" i="22" s="1"/>
  <c r="AQ145" i="22" s="1"/>
  <c r="AR143" i="22"/>
  <c r="AM143" i="22" a="1"/>
  <c r="AM143" i="22" s="1"/>
  <c r="AL143" i="22" a="1"/>
  <c r="AL143" i="22" s="1"/>
  <c r="AR141" i="22"/>
  <c r="AM141" i="22" a="1"/>
  <c r="AM141" i="22" s="1"/>
  <c r="AL141" i="22" a="1"/>
  <c r="AL141" i="22" s="1"/>
  <c r="AR139" i="22"/>
  <c r="AM139" i="22" a="1"/>
  <c r="AM139" i="22" s="1"/>
  <c r="AL139" i="22" a="1"/>
  <c r="AL139" i="22" s="1"/>
  <c r="AR137" i="22"/>
  <c r="AM137" i="22" a="1"/>
  <c r="AM137" i="22" s="1"/>
  <c r="AL137" i="22" a="1"/>
  <c r="AL137" i="22" s="1"/>
  <c r="AR135" i="22"/>
  <c r="AM135" i="22" a="1"/>
  <c r="AM135" i="22" s="1"/>
  <c r="AL135" i="22" a="1"/>
  <c r="AL135" i="22" s="1"/>
  <c r="AR133" i="22"/>
  <c r="AM133" i="22" a="1"/>
  <c r="AM133" i="22" s="1"/>
  <c r="AP133" i="22" s="1"/>
  <c r="AL133" i="22" a="1"/>
  <c r="AL133" i="22" s="1"/>
  <c r="AR131" i="22"/>
  <c r="AM131" i="22" a="1"/>
  <c r="AM131" i="22" s="1"/>
  <c r="AL131" i="22" a="1"/>
  <c r="AL131" i="22" s="1"/>
  <c r="AR129" i="22"/>
  <c r="AM129" i="22" a="1"/>
  <c r="AM129" i="22" s="1"/>
  <c r="AL129" i="22" a="1"/>
  <c r="AL129" i="22" s="1"/>
  <c r="AR127" i="22"/>
  <c r="AM127" i="22" a="1"/>
  <c r="AM127" i="22" s="1"/>
  <c r="AL127" i="22" a="1"/>
  <c r="AL127" i="22" s="1"/>
  <c r="AR125" i="22"/>
  <c r="AM125" i="22" a="1"/>
  <c r="AM125" i="22" s="1"/>
  <c r="AL125" i="22" a="1"/>
  <c r="AL125" i="22" s="1"/>
  <c r="AR123" i="22"/>
  <c r="AM123" i="22" a="1"/>
  <c r="AM123" i="22" s="1"/>
  <c r="AL123" i="22" a="1"/>
  <c r="AL123" i="22" s="1"/>
  <c r="AR121" i="22"/>
  <c r="AM121" i="22" a="1"/>
  <c r="AM121" i="22" s="1"/>
  <c r="AL121" i="22" a="1"/>
  <c r="AL121" i="22" s="1"/>
  <c r="AR119" i="22"/>
  <c r="AM119" i="22" a="1"/>
  <c r="AM119" i="22" s="1"/>
  <c r="AL119" i="22" a="1"/>
  <c r="AL119" i="22" s="1"/>
  <c r="AR117" i="22"/>
  <c r="AM117" i="22" a="1"/>
  <c r="AM117" i="22" s="1"/>
  <c r="AL117" i="22" a="1"/>
  <c r="AL117" i="22" s="1"/>
  <c r="AR115" i="22"/>
  <c r="AP115" i="22"/>
  <c r="AM115" i="22" a="1"/>
  <c r="AM115" i="22" s="1"/>
  <c r="AL115" i="22" a="1"/>
  <c r="AL115" i="22" s="1"/>
  <c r="AR113" i="22"/>
  <c r="AM113" i="22" a="1"/>
  <c r="AM113" i="22" s="1"/>
  <c r="AL113" i="22" a="1"/>
  <c r="AL113" i="22" s="1"/>
  <c r="AR111" i="22"/>
  <c r="AM111" i="22" a="1"/>
  <c r="AM111" i="22" s="1"/>
  <c r="AL111" i="22" a="1"/>
  <c r="AL111" i="22" s="1"/>
  <c r="AR109" i="22"/>
  <c r="AM109" i="22" a="1"/>
  <c r="AM109" i="22" s="1"/>
  <c r="AL109" i="22" a="1"/>
  <c r="AL109" i="22" s="1"/>
  <c r="AQ109" i="22" s="1"/>
  <c r="AR107" i="22"/>
  <c r="AM107" i="22" a="1"/>
  <c r="AM107" i="22" s="1"/>
  <c r="AL107" i="22" a="1"/>
  <c r="AL107" i="22" s="1"/>
  <c r="AR105" i="22"/>
  <c r="AM105" i="22" a="1"/>
  <c r="AM105" i="22" s="1"/>
  <c r="AL105" i="22" a="1"/>
  <c r="AL105" i="22" s="1"/>
  <c r="AR103" i="22"/>
  <c r="AM103" i="22" a="1"/>
  <c r="AM103" i="22" s="1"/>
  <c r="AL103" i="22" a="1"/>
  <c r="AL103" i="22" s="1"/>
  <c r="AR101" i="22"/>
  <c r="AM101" i="22" a="1"/>
  <c r="AM101" i="22" s="1"/>
  <c r="AL101" i="22" a="1"/>
  <c r="AL101" i="22" s="1"/>
  <c r="AR99" i="22"/>
  <c r="AM99" i="22" a="1"/>
  <c r="AM99" i="22" s="1"/>
  <c r="AL99" i="22" a="1"/>
  <c r="AL99" i="22" s="1"/>
  <c r="AR97" i="22"/>
  <c r="AM97" i="22" a="1"/>
  <c r="AM97" i="22" s="1"/>
  <c r="AP97" i="22" s="1"/>
  <c r="AL97" i="22" a="1"/>
  <c r="AL97" i="22" s="1"/>
  <c r="AR95" i="22"/>
  <c r="AM95" i="22" a="1"/>
  <c r="AM95" i="22" s="1"/>
  <c r="AL95" i="22" a="1"/>
  <c r="AL95" i="22" s="1"/>
  <c r="AR93" i="22"/>
  <c r="AM93" i="22" a="1"/>
  <c r="AM93" i="22" s="1"/>
  <c r="AL93" i="22" a="1"/>
  <c r="AL93" i="22" s="1"/>
  <c r="AR91" i="22"/>
  <c r="AM91" i="22" a="1"/>
  <c r="AM91" i="22" s="1"/>
  <c r="AL91" i="22" a="1"/>
  <c r="AL91" i="22" s="1"/>
  <c r="AR89" i="22"/>
  <c r="AM89" i="22" a="1"/>
  <c r="AM89" i="22" s="1"/>
  <c r="AL89" i="22"/>
  <c r="AL89" i="22" a="1"/>
  <c r="AR87" i="22"/>
  <c r="AM87" i="22" a="1"/>
  <c r="AM87" i="22" s="1"/>
  <c r="AL87" i="22" a="1"/>
  <c r="AL87" i="22" s="1"/>
  <c r="AR85" i="22"/>
  <c r="AQ85" i="22"/>
  <c r="AM85" i="22" a="1"/>
  <c r="AM85" i="22" s="1"/>
  <c r="AL85" i="22" a="1"/>
  <c r="AL85" i="22" s="1"/>
  <c r="AP85" i="22" s="1"/>
  <c r="AS85" i="22" s="1"/>
  <c r="AR83" i="22"/>
  <c r="AM83" i="22" a="1"/>
  <c r="AM83" i="22" s="1"/>
  <c r="AL83" i="22"/>
  <c r="AL83" i="22" a="1"/>
  <c r="AR81" i="22"/>
  <c r="AM81" i="22" a="1"/>
  <c r="AM81" i="22" s="1"/>
  <c r="AL81" i="22" a="1"/>
  <c r="AL81" i="22" s="1"/>
  <c r="AR79" i="22"/>
  <c r="AQ79" i="22"/>
  <c r="AM79" i="22" a="1"/>
  <c r="AM79" i="22" s="1"/>
  <c r="AP79" i="22" s="1"/>
  <c r="AS79" i="22" s="1"/>
  <c r="AL79" i="22" a="1"/>
  <c r="AL79" i="22" s="1"/>
  <c r="AR77" i="22"/>
  <c r="AM77" i="22" a="1"/>
  <c r="AM77" i="22" s="1"/>
  <c r="AL77" i="22" a="1"/>
  <c r="AL77" i="22" s="1"/>
  <c r="AR75" i="22"/>
  <c r="AM75" i="22" a="1"/>
  <c r="AM75" i="22" s="1"/>
  <c r="AL75" i="22" a="1"/>
  <c r="AL75" i="22" s="1"/>
  <c r="AR73" i="22"/>
  <c r="AQ73" i="22"/>
  <c r="AM73" i="22" a="1"/>
  <c r="AM73" i="22" s="1"/>
  <c r="AP73" i="22" s="1"/>
  <c r="AS73" i="22" s="1"/>
  <c r="AL73" i="22" a="1"/>
  <c r="AL73" i="22" s="1"/>
  <c r="AR71" i="22"/>
  <c r="AM71" i="22" a="1"/>
  <c r="AM71" i="22" s="1"/>
  <c r="AL71" i="22" a="1"/>
  <c r="AL71" i="22" s="1"/>
  <c r="AR69" i="22"/>
  <c r="AM69" i="22" a="1"/>
  <c r="AM69" i="22" s="1"/>
  <c r="AL69" i="22" a="1"/>
  <c r="AL69" i="22" s="1"/>
  <c r="AR67" i="22"/>
  <c r="AQ67" i="22"/>
  <c r="AM67" i="22" a="1"/>
  <c r="AM67" i="22" s="1"/>
  <c r="AP67" i="22" s="1"/>
  <c r="AS67" i="22" s="1"/>
  <c r="AL67" i="22" a="1"/>
  <c r="AL67" i="22" s="1"/>
  <c r="AR65" i="22"/>
  <c r="AM65" i="22" a="1"/>
  <c r="AM65" i="22" s="1"/>
  <c r="AL65" i="22" a="1"/>
  <c r="AL65" i="22" s="1"/>
  <c r="AR63" i="22"/>
  <c r="AM63" i="22" a="1"/>
  <c r="AM63" i="22" s="1"/>
  <c r="AL63" i="22" a="1"/>
  <c r="AL63" i="22" s="1"/>
  <c r="AR61" i="22"/>
  <c r="AQ61" i="22"/>
  <c r="AM61" i="22" a="1"/>
  <c r="AM61" i="22" s="1"/>
  <c r="AP61" i="22" s="1"/>
  <c r="AS61" i="22" s="1"/>
  <c r="AL61" i="22" a="1"/>
  <c r="AL61" i="22" s="1"/>
  <c r="AR59" i="22"/>
  <c r="AM59" i="22" a="1"/>
  <c r="AM59" i="22" s="1"/>
  <c r="AL59" i="22" a="1"/>
  <c r="AL59" i="22" s="1"/>
  <c r="AR57" i="22"/>
  <c r="AM57" i="22" a="1"/>
  <c r="AM57" i="22" s="1"/>
  <c r="AL57" i="22" a="1"/>
  <c r="AL57" i="22" s="1"/>
  <c r="AR55" i="22"/>
  <c r="AQ55" i="22"/>
  <c r="AM55" i="22" a="1"/>
  <c r="AM55" i="22" s="1"/>
  <c r="AP55" i="22" s="1"/>
  <c r="AS55" i="22" s="1"/>
  <c r="AL55" i="22" a="1"/>
  <c r="AL55" i="22" s="1"/>
  <c r="AR53" i="22"/>
  <c r="AM53" i="22" a="1"/>
  <c r="AM53" i="22" s="1"/>
  <c r="AL53" i="22" a="1"/>
  <c r="AL53" i="22" s="1"/>
  <c r="AR51" i="22"/>
  <c r="AM51" i="22" a="1"/>
  <c r="AM51" i="22" s="1"/>
  <c r="AL51" i="22" a="1"/>
  <c r="AL51" i="22" s="1"/>
  <c r="AR49" i="22"/>
  <c r="AQ49" i="22"/>
  <c r="AM49" i="22" a="1"/>
  <c r="AM49" i="22" s="1"/>
  <c r="AP49" i="22" s="1"/>
  <c r="AS49" i="22" s="1"/>
  <c r="AL49" i="22" a="1"/>
  <c r="AL49" i="22" s="1"/>
  <c r="AR47" i="22"/>
  <c r="AM47" i="22" a="1"/>
  <c r="AM47" i="22" s="1"/>
  <c r="AL47" i="22" a="1"/>
  <c r="AL47" i="22" s="1"/>
  <c r="AR45" i="22"/>
  <c r="AP45" i="22"/>
  <c r="AM45" i="22" a="1"/>
  <c r="AM45" i="22" s="1"/>
  <c r="AL45" i="22" a="1"/>
  <c r="AL45" i="22" s="1"/>
  <c r="AR43" i="22"/>
  <c r="AM43" i="22" a="1"/>
  <c r="AM43" i="22" s="1"/>
  <c r="AL43" i="22" a="1"/>
  <c r="AL43" i="22" s="1"/>
  <c r="AQ43" i="22" s="1"/>
  <c r="AR41" i="22"/>
  <c r="AM41" i="22" a="1"/>
  <c r="AM41" i="22" s="1"/>
  <c r="AL41" i="22"/>
  <c r="AL41" i="22" a="1"/>
  <c r="AR39" i="22"/>
  <c r="AP39" i="22"/>
  <c r="AS39" i="22" s="1"/>
  <c r="AM39" i="22" a="1"/>
  <c r="AM39" i="22" s="1"/>
  <c r="AL39" i="22" a="1"/>
  <c r="AL39" i="22" s="1"/>
  <c r="AQ39" i="22" s="1"/>
  <c r="AR37" i="22"/>
  <c r="AM37" i="22" a="1"/>
  <c r="AM37" i="22" s="1"/>
  <c r="AQ37" i="22" s="1"/>
  <c r="AL37" i="22" a="1"/>
  <c r="AL37" i="22" s="1"/>
  <c r="AP37" i="22" s="1"/>
  <c r="AS37" i="22" s="1"/>
  <c r="AR35" i="22"/>
  <c r="AM35" i="22" a="1"/>
  <c r="AM35" i="22" s="1"/>
  <c r="AL35" i="22" a="1"/>
  <c r="AL35" i="22" s="1"/>
  <c r="AR33" i="22"/>
  <c r="AM33" i="22" a="1"/>
  <c r="AM33" i="22" s="1"/>
  <c r="AL33" i="22" a="1"/>
  <c r="AL33" i="22" s="1"/>
  <c r="AR31" i="22"/>
  <c r="AM31" i="22" a="1"/>
  <c r="AM31" i="22" s="1"/>
  <c r="AL31" i="22" a="1"/>
  <c r="AL31" i="22" s="1"/>
  <c r="AQ31" i="22" s="1"/>
  <c r="AR29" i="22"/>
  <c r="AM29" i="22" a="1"/>
  <c r="AM29" i="22" s="1"/>
  <c r="AL29" i="22"/>
  <c r="AL29" i="22" a="1"/>
  <c r="AR27" i="22"/>
  <c r="AP27" i="22"/>
  <c r="AS27" i="22" s="1"/>
  <c r="AM27" i="22" a="1"/>
  <c r="AM27" i="22" s="1"/>
  <c r="AL27" i="22" a="1"/>
  <c r="AL27" i="22" s="1"/>
  <c r="AQ27" i="22" s="1"/>
  <c r="AR25" i="22"/>
  <c r="AM25" i="22" a="1"/>
  <c r="AM25" i="22" s="1"/>
  <c r="AL25" i="22" a="1"/>
  <c r="AL25" i="22" s="1"/>
  <c r="AQ25" i="22" s="1"/>
  <c r="AR23" i="22"/>
  <c r="AM23" i="22" a="1"/>
  <c r="AM23" i="22" s="1"/>
  <c r="AL23" i="22"/>
  <c r="AL23" i="22" a="1"/>
  <c r="AR21" i="22"/>
  <c r="AM21" i="22" a="1"/>
  <c r="AM21" i="22" s="1"/>
  <c r="AP21" i="22" s="1"/>
  <c r="AL21" i="22" a="1"/>
  <c r="AL21" i="22" s="1"/>
  <c r="AR19" i="22"/>
  <c r="AM19" i="22" a="1"/>
  <c r="AM19" i="22" s="1"/>
  <c r="AL19" i="22" a="1"/>
  <c r="AL19" i="22" s="1"/>
  <c r="AQ19" i="22" s="1"/>
  <c r="AR17" i="22"/>
  <c r="AM17" i="22" a="1"/>
  <c r="AM17" i="22" s="1"/>
  <c r="AL17" i="22" a="1"/>
  <c r="AL17" i="22" s="1"/>
  <c r="AR15" i="22"/>
  <c r="AM15" i="22" a="1"/>
  <c r="AM15" i="22" s="1"/>
  <c r="AL15" i="22" a="1"/>
  <c r="AL15" i="22" s="1"/>
  <c r="AQ15" i="22" s="1"/>
  <c r="AR13" i="22"/>
  <c r="AM13" i="22" a="1"/>
  <c r="AM13" i="22" s="1"/>
  <c r="AL13" i="22" a="1"/>
  <c r="AL13" i="22" s="1"/>
  <c r="AQ13" i="22" s="1"/>
  <c r="AR11" i="22"/>
  <c r="AM11" i="22" a="1"/>
  <c r="AM11" i="22" s="1"/>
  <c r="AL11" i="22"/>
  <c r="AL11" i="22" a="1"/>
  <c r="AR9" i="22"/>
  <c r="AM9" i="22" a="1"/>
  <c r="AM9" i="22" s="1"/>
  <c r="AL9" i="22" a="1"/>
  <c r="AL9" i="22" s="1"/>
  <c r="AR7" i="22"/>
  <c r="AM7" i="22" a="1"/>
  <c r="AM7" i="22" s="1"/>
  <c r="AP7" i="22" s="1"/>
  <c r="AS7" i="22" s="1"/>
  <c r="AL7" i="22" a="1"/>
  <c r="AL7" i="22" s="1"/>
  <c r="AQ7" i="22" s="1"/>
  <c r="AR5" i="22"/>
  <c r="AM5" i="22" a="1"/>
  <c r="AM5" i="22" s="1"/>
  <c r="AL5" i="22" a="1"/>
  <c r="AL5" i="22" s="1"/>
  <c r="AR207" i="21"/>
  <c r="AM207" i="21" a="1"/>
  <c r="AM207" i="21" s="1"/>
  <c r="AL207" i="21" a="1"/>
  <c r="AL207" i="21" s="1"/>
  <c r="AR205" i="21"/>
  <c r="AM205" i="21" a="1"/>
  <c r="AM205" i="21" s="1"/>
  <c r="AL205" i="21" a="1"/>
  <c r="AL205" i="21" s="1"/>
  <c r="AR203" i="21"/>
  <c r="AM203" i="21" a="1"/>
  <c r="AM203" i="21" s="1"/>
  <c r="AL203" i="21"/>
  <c r="AQ203" i="21" s="1"/>
  <c r="AL203" i="21" a="1"/>
  <c r="AR201" i="21"/>
  <c r="AM201" i="21" a="1"/>
  <c r="AM201" i="21" s="1"/>
  <c r="AL201" i="21" a="1"/>
  <c r="AL201" i="21" s="1"/>
  <c r="AR199" i="21"/>
  <c r="AM199" i="21" a="1"/>
  <c r="AM199" i="21" s="1"/>
  <c r="AL199" i="21" a="1"/>
  <c r="AL199" i="21" s="1"/>
  <c r="AR197" i="21"/>
  <c r="AM197" i="21" a="1"/>
  <c r="AM197" i="21" s="1"/>
  <c r="AL197" i="21"/>
  <c r="AL197" i="21" a="1"/>
  <c r="AR195" i="21"/>
  <c r="AM195" i="21" a="1"/>
  <c r="AM195" i="21" s="1"/>
  <c r="AL195" i="21" a="1"/>
  <c r="AL195" i="21" s="1"/>
  <c r="AR193" i="21"/>
  <c r="AM193" i="21" a="1"/>
  <c r="AM193" i="21" s="1"/>
  <c r="AL193" i="21" a="1"/>
  <c r="AL193" i="21" s="1"/>
  <c r="AR191" i="21"/>
  <c r="AM191" i="21" a="1"/>
  <c r="AM191" i="21" s="1"/>
  <c r="AL191" i="21"/>
  <c r="AQ191" i="21" s="1"/>
  <c r="AL191" i="21" a="1"/>
  <c r="AR189" i="21"/>
  <c r="AM189" i="21" a="1"/>
  <c r="AM189" i="21" s="1"/>
  <c r="AL189" i="21" a="1"/>
  <c r="AL189" i="21" s="1"/>
  <c r="AR187" i="21"/>
  <c r="AM187" i="21" a="1"/>
  <c r="AM187" i="21" s="1"/>
  <c r="AL187" i="21" a="1"/>
  <c r="AL187" i="21" s="1"/>
  <c r="AR185" i="21"/>
  <c r="AM185" i="21" a="1"/>
  <c r="AM185" i="21" s="1"/>
  <c r="AL185" i="21"/>
  <c r="AQ185" i="21" s="1"/>
  <c r="AL185" i="21" a="1"/>
  <c r="AR183" i="21"/>
  <c r="AM183" i="21" a="1"/>
  <c r="AM183" i="21" s="1"/>
  <c r="AL183" i="21" a="1"/>
  <c r="AL183" i="21" s="1"/>
  <c r="AR181" i="21"/>
  <c r="AM181" i="21" a="1"/>
  <c r="AM181" i="21" s="1"/>
  <c r="AL181" i="21" a="1"/>
  <c r="AL181" i="21" s="1"/>
  <c r="AR179" i="21"/>
  <c r="AM179" i="21" a="1"/>
  <c r="AM179" i="21" s="1"/>
  <c r="AL179" i="21"/>
  <c r="AL179" i="21" a="1"/>
  <c r="AR177" i="21"/>
  <c r="AM177" i="21" a="1"/>
  <c r="AM177" i="21" s="1"/>
  <c r="AL177" i="21" a="1"/>
  <c r="AL177" i="21" s="1"/>
  <c r="AR175" i="21"/>
  <c r="AM175" i="21" a="1"/>
  <c r="AM175" i="21" s="1"/>
  <c r="AL175" i="21" a="1"/>
  <c r="AL175" i="21" s="1"/>
  <c r="AR173" i="21"/>
  <c r="AM173" i="21" a="1"/>
  <c r="AM173" i="21" s="1"/>
  <c r="AL173" i="21"/>
  <c r="AQ173" i="21" s="1"/>
  <c r="AL173" i="21" a="1"/>
  <c r="AR171" i="21"/>
  <c r="AM171" i="21" a="1"/>
  <c r="AM171" i="21" s="1"/>
  <c r="AL171" i="21" a="1"/>
  <c r="AL171" i="21" s="1"/>
  <c r="AR169" i="21"/>
  <c r="AM169" i="21" a="1"/>
  <c r="AM169" i="21" s="1"/>
  <c r="AL169" i="21" a="1"/>
  <c r="AL169" i="21" s="1"/>
  <c r="AR167" i="21"/>
  <c r="AM167" i="21" a="1"/>
  <c r="AM167" i="21" s="1"/>
  <c r="AL167" i="21"/>
  <c r="AQ167" i="21" s="1"/>
  <c r="AL167" i="21" a="1"/>
  <c r="AR165" i="21"/>
  <c r="AM165" i="21" a="1"/>
  <c r="AM165" i="21" s="1"/>
  <c r="AL165" i="21" a="1"/>
  <c r="AL165" i="21" s="1"/>
  <c r="AR163" i="21"/>
  <c r="AM163" i="21" a="1"/>
  <c r="AM163" i="21" s="1"/>
  <c r="AL163" i="21" a="1"/>
  <c r="AL163" i="21" s="1"/>
  <c r="AR161" i="21"/>
  <c r="AM161" i="21" a="1"/>
  <c r="AM161" i="21" s="1"/>
  <c r="AL161" i="21"/>
  <c r="AL161" i="21" a="1"/>
  <c r="AR159" i="21"/>
  <c r="AM159" i="21" a="1"/>
  <c r="AM159" i="21" s="1"/>
  <c r="AL159" i="21" a="1"/>
  <c r="AL159" i="21" s="1"/>
  <c r="AR157" i="21"/>
  <c r="AM157" i="21" a="1"/>
  <c r="AM157" i="21" s="1"/>
  <c r="AL157" i="21" a="1"/>
  <c r="AL157" i="21" s="1"/>
  <c r="AR155" i="21"/>
  <c r="AM155" i="21" a="1"/>
  <c r="AM155" i="21" s="1"/>
  <c r="AL155" i="21"/>
  <c r="AQ155" i="21" s="1"/>
  <c r="AL155" i="21" a="1"/>
  <c r="AR153" i="21"/>
  <c r="AM153" i="21" a="1"/>
  <c r="AM153" i="21" s="1"/>
  <c r="AL153" i="21" a="1"/>
  <c r="AL153" i="21" s="1"/>
  <c r="AR151" i="21"/>
  <c r="AM151" i="21" a="1"/>
  <c r="AM151" i="21" s="1"/>
  <c r="AL151" i="21" a="1"/>
  <c r="AL151" i="21" s="1"/>
  <c r="AR149" i="21"/>
  <c r="AM149" i="21" a="1"/>
  <c r="AM149" i="21" s="1"/>
  <c r="AL149" i="21"/>
  <c r="AQ149" i="21" s="1"/>
  <c r="AL149" i="21" a="1"/>
  <c r="AR147" i="21"/>
  <c r="AM147" i="21" a="1"/>
  <c r="AM147" i="21" s="1"/>
  <c r="AL147" i="21" a="1"/>
  <c r="AL147" i="21" s="1"/>
  <c r="AR145" i="21"/>
  <c r="AM145" i="21" a="1"/>
  <c r="AM145" i="21" s="1"/>
  <c r="AL145" i="21" a="1"/>
  <c r="AL145" i="21" s="1"/>
  <c r="AR143" i="21"/>
  <c r="AM143" i="21" a="1"/>
  <c r="AM143" i="21" s="1"/>
  <c r="AL143" i="21"/>
  <c r="AL143" i="21" a="1"/>
  <c r="AR141" i="21"/>
  <c r="AM141" i="21" a="1"/>
  <c r="AM141" i="21" s="1"/>
  <c r="AL141" i="21" a="1"/>
  <c r="AL141" i="21" s="1"/>
  <c r="AR139" i="21"/>
  <c r="AM139" i="21" a="1"/>
  <c r="AM139" i="21" s="1"/>
  <c r="AL139" i="21" a="1"/>
  <c r="AL139" i="21" s="1"/>
  <c r="AR137" i="21"/>
  <c r="AM137" i="21" a="1"/>
  <c r="AM137" i="21" s="1"/>
  <c r="AL137" i="21"/>
  <c r="AQ137" i="21" s="1"/>
  <c r="AL137" i="21" a="1"/>
  <c r="AR135" i="21"/>
  <c r="AM135" i="21" a="1"/>
  <c r="AM135" i="21" s="1"/>
  <c r="AL135" i="21" a="1"/>
  <c r="AL135" i="21" s="1"/>
  <c r="AR133" i="21"/>
  <c r="AM133" i="21" a="1"/>
  <c r="AM133" i="21" s="1"/>
  <c r="AL133" i="21" a="1"/>
  <c r="AL133" i="21" s="1"/>
  <c r="AR131" i="21"/>
  <c r="AM131" i="21" a="1"/>
  <c r="AM131" i="21" s="1"/>
  <c r="AL131" i="21"/>
  <c r="AQ131" i="21" s="1"/>
  <c r="AL131" i="21" a="1"/>
  <c r="AR129" i="21"/>
  <c r="AM129" i="21" a="1"/>
  <c r="AM129" i="21" s="1"/>
  <c r="AL129" i="21" a="1"/>
  <c r="AL129" i="21" s="1"/>
  <c r="AR127" i="21"/>
  <c r="AM127" i="21" a="1"/>
  <c r="AM127" i="21" s="1"/>
  <c r="AL127" i="21" a="1"/>
  <c r="AL127" i="21" s="1"/>
  <c r="AR125" i="21"/>
  <c r="AM125" i="21" a="1"/>
  <c r="AM125" i="21" s="1"/>
  <c r="AL125" i="21"/>
  <c r="AL125" i="21" a="1"/>
  <c r="AR123" i="21"/>
  <c r="AM123" i="21" a="1"/>
  <c r="AM123" i="21" s="1"/>
  <c r="AL123" i="21" a="1"/>
  <c r="AL123" i="21" s="1"/>
  <c r="AR121" i="21"/>
  <c r="AM121" i="21" a="1"/>
  <c r="AM121" i="21" s="1"/>
  <c r="AL121" i="21" a="1"/>
  <c r="AL121" i="21" s="1"/>
  <c r="AR119" i="21"/>
  <c r="AM119" i="21" a="1"/>
  <c r="AM119" i="21" s="1"/>
  <c r="AL119" i="21"/>
  <c r="AQ119" i="21" s="1"/>
  <c r="AL119" i="21" a="1"/>
  <c r="AR117" i="21"/>
  <c r="AM117" i="21" a="1"/>
  <c r="AM117" i="21" s="1"/>
  <c r="AL117" i="21" a="1"/>
  <c r="AL117" i="21" s="1"/>
  <c r="AR115" i="21"/>
  <c r="AM115" i="21" a="1"/>
  <c r="AM115" i="21" s="1"/>
  <c r="AL115" i="21" a="1"/>
  <c r="AL115" i="21" s="1"/>
  <c r="AR113" i="21"/>
  <c r="AM113" i="21" a="1"/>
  <c r="AM113" i="21" s="1"/>
  <c r="AL113" i="21"/>
  <c r="AQ113" i="21" s="1"/>
  <c r="AL113" i="21" a="1"/>
  <c r="AR111" i="21"/>
  <c r="AM111" i="21" a="1"/>
  <c r="AM111" i="21" s="1"/>
  <c r="AL111" i="21" a="1"/>
  <c r="AL111" i="21" s="1"/>
  <c r="AR109" i="21"/>
  <c r="AM109" i="21" a="1"/>
  <c r="AM109" i="21" s="1"/>
  <c r="AL109" i="21" a="1"/>
  <c r="AL109" i="21" s="1"/>
  <c r="AR107" i="21"/>
  <c r="AM107" i="21" a="1"/>
  <c r="AM107" i="21" s="1"/>
  <c r="AL107" i="21"/>
  <c r="AL107" i="21" a="1"/>
  <c r="AR105" i="21"/>
  <c r="AM105" i="21" a="1"/>
  <c r="AM105" i="21" s="1"/>
  <c r="AL105" i="21" a="1"/>
  <c r="AL105" i="21" s="1"/>
  <c r="AR103" i="21"/>
  <c r="AM103" i="21" a="1"/>
  <c r="AM103" i="21" s="1"/>
  <c r="AL103" i="21" a="1"/>
  <c r="AL103" i="21" s="1"/>
  <c r="AQ103" i="21" s="1"/>
  <c r="AR101" i="21"/>
  <c r="AM101" i="21" a="1"/>
  <c r="AM101" i="21" s="1"/>
  <c r="AL101" i="21" a="1"/>
  <c r="AL101" i="21" s="1"/>
  <c r="AR99" i="21"/>
  <c r="AM99" i="21" a="1"/>
  <c r="AM99" i="21" s="1"/>
  <c r="AL99" i="21" a="1"/>
  <c r="AL99" i="21" s="1"/>
  <c r="AR97" i="21"/>
  <c r="AM97" i="21" a="1"/>
  <c r="AM97" i="21" s="1"/>
  <c r="AL97" i="21" a="1"/>
  <c r="AL97" i="21" s="1"/>
  <c r="AQ97" i="21" s="1"/>
  <c r="AR95" i="21"/>
  <c r="AM95" i="21" a="1"/>
  <c r="AM95" i="21" s="1"/>
  <c r="AL95" i="21" a="1"/>
  <c r="AL95" i="21" s="1"/>
  <c r="AR93" i="21"/>
  <c r="AM93" i="21" a="1"/>
  <c r="AM93" i="21" s="1"/>
  <c r="AL93" i="21" a="1"/>
  <c r="AL93" i="21" s="1"/>
  <c r="AR91" i="21"/>
  <c r="AM91" i="21" a="1"/>
  <c r="AM91" i="21" s="1"/>
  <c r="AL91" i="21" a="1"/>
  <c r="AL91" i="21" s="1"/>
  <c r="AQ91" i="21" s="1"/>
  <c r="AR89" i="21"/>
  <c r="AM89" i="21" a="1"/>
  <c r="AM89" i="21" s="1"/>
  <c r="AL89" i="21" a="1"/>
  <c r="AL89" i="21" s="1"/>
  <c r="AR87" i="21"/>
  <c r="AM87" i="21" a="1"/>
  <c r="AM87" i="21" s="1"/>
  <c r="AL87" i="21" a="1"/>
  <c r="AL87" i="21" s="1"/>
  <c r="AR85" i="21"/>
  <c r="AM85" i="21" a="1"/>
  <c r="AM85" i="21" s="1"/>
  <c r="AL85" i="21" a="1"/>
  <c r="AL85" i="21" s="1"/>
  <c r="AQ85" i="21" s="1"/>
  <c r="AR83" i="21"/>
  <c r="AM83" i="21" a="1"/>
  <c r="AM83" i="21" s="1"/>
  <c r="AL83" i="21" a="1"/>
  <c r="AL83" i="21" s="1"/>
  <c r="AR81" i="21"/>
  <c r="AM81" i="21" a="1"/>
  <c r="AM81" i="21" s="1"/>
  <c r="AL81" i="21" a="1"/>
  <c r="AL81" i="21" s="1"/>
  <c r="AR79" i="21"/>
  <c r="AM79" i="21" a="1"/>
  <c r="AM79" i="21" s="1"/>
  <c r="AL79" i="21" a="1"/>
  <c r="AL79" i="21" s="1"/>
  <c r="AQ79" i="21" s="1"/>
  <c r="AR77" i="21"/>
  <c r="AM77" i="21" a="1"/>
  <c r="AM77" i="21" s="1"/>
  <c r="AL77" i="21" a="1"/>
  <c r="AL77" i="21" s="1"/>
  <c r="AR75" i="21"/>
  <c r="AM75" i="21" a="1"/>
  <c r="AM75" i="21" s="1"/>
  <c r="AL75" i="21" a="1"/>
  <c r="AL75" i="21" s="1"/>
  <c r="AR73" i="21"/>
  <c r="AM73" i="21" a="1"/>
  <c r="AM73" i="21" s="1"/>
  <c r="AL73" i="21" a="1"/>
  <c r="AL73" i="21" s="1"/>
  <c r="AQ73" i="21" s="1"/>
  <c r="AR71" i="21"/>
  <c r="AM71" i="21" a="1"/>
  <c r="AM71" i="21" s="1"/>
  <c r="AL71" i="21" a="1"/>
  <c r="AL71" i="21" s="1"/>
  <c r="AR69" i="21"/>
  <c r="AM69" i="21" a="1"/>
  <c r="AM69" i="21" s="1"/>
  <c r="AL69" i="21" a="1"/>
  <c r="AL69" i="21" s="1"/>
  <c r="AR67" i="21"/>
  <c r="AM67" i="21" a="1"/>
  <c r="AM67" i="21" s="1"/>
  <c r="AL67" i="21" a="1"/>
  <c r="AL67" i="21" s="1"/>
  <c r="AQ67" i="21" s="1"/>
  <c r="AR65" i="21"/>
  <c r="AM65" i="21" a="1"/>
  <c r="AM65" i="21" s="1"/>
  <c r="AL65" i="21" a="1"/>
  <c r="AL65" i="21" s="1"/>
  <c r="AR63" i="21"/>
  <c r="AM63" i="21" a="1"/>
  <c r="AM63" i="21" s="1"/>
  <c r="AL63" i="21" a="1"/>
  <c r="AL63" i="21" s="1"/>
  <c r="AR61" i="21"/>
  <c r="AM61" i="21" a="1"/>
  <c r="AM61" i="21" s="1"/>
  <c r="AL61" i="21" a="1"/>
  <c r="AL61" i="21" s="1"/>
  <c r="AQ61" i="21" s="1"/>
  <c r="AR59" i="21"/>
  <c r="AM59" i="21" a="1"/>
  <c r="AM59" i="21" s="1"/>
  <c r="AL59" i="21" a="1"/>
  <c r="AL59" i="21" s="1"/>
  <c r="AR57" i="21"/>
  <c r="AM57" i="21" a="1"/>
  <c r="AM57" i="21" s="1"/>
  <c r="AL57" i="21" a="1"/>
  <c r="AL57" i="21" s="1"/>
  <c r="AR55" i="21"/>
  <c r="AM55" i="21" a="1"/>
  <c r="AM55" i="21" s="1"/>
  <c r="AL55" i="21" a="1"/>
  <c r="AL55" i="21" s="1"/>
  <c r="AQ55" i="21" s="1"/>
  <c r="AR53" i="21"/>
  <c r="AM53" i="21" a="1"/>
  <c r="AM53" i="21" s="1"/>
  <c r="AL53" i="21" a="1"/>
  <c r="AL53" i="21" s="1"/>
  <c r="AR51" i="21"/>
  <c r="AM51" i="21" a="1"/>
  <c r="AM51" i="21" s="1"/>
  <c r="AL51" i="21" a="1"/>
  <c r="AL51" i="21" s="1"/>
  <c r="AR49" i="21"/>
  <c r="AM49" i="21" a="1"/>
  <c r="AM49" i="21" s="1"/>
  <c r="AP49" i="21" s="1"/>
  <c r="AL49" i="21" a="1"/>
  <c r="AL49" i="21" s="1"/>
  <c r="AQ49" i="21" s="1"/>
  <c r="AR47" i="21"/>
  <c r="AM47" i="21" a="1"/>
  <c r="AM47" i="21" s="1"/>
  <c r="AL47" i="21" a="1"/>
  <c r="AL47" i="21" s="1"/>
  <c r="AR45" i="21"/>
  <c r="AM45" i="21" a="1"/>
  <c r="AM45" i="21" s="1"/>
  <c r="AL45" i="21" a="1"/>
  <c r="AL45" i="21" s="1"/>
  <c r="AR43" i="21"/>
  <c r="AM43" i="21" a="1"/>
  <c r="AM43" i="21" s="1"/>
  <c r="AP43" i="21" s="1"/>
  <c r="AL43" i="21" a="1"/>
  <c r="AL43" i="21" s="1"/>
  <c r="AQ43" i="21" s="1"/>
  <c r="AR41" i="21"/>
  <c r="AM41" i="21" a="1"/>
  <c r="AM41" i="21" s="1"/>
  <c r="AL41" i="21" a="1"/>
  <c r="AL41" i="21" s="1"/>
  <c r="AR39" i="21"/>
  <c r="AM39" i="21" a="1"/>
  <c r="AM39" i="21" s="1"/>
  <c r="AL39" i="21" a="1"/>
  <c r="AL39" i="21" s="1"/>
  <c r="AR37" i="21"/>
  <c r="AM37" i="21" a="1"/>
  <c r="AM37" i="21" s="1"/>
  <c r="AP37" i="21" s="1"/>
  <c r="AS37" i="21" s="1"/>
  <c r="AL37" i="21" a="1"/>
  <c r="AL37" i="21" s="1"/>
  <c r="AQ37" i="21" s="1"/>
  <c r="AR35" i="21"/>
  <c r="AM35" i="21" a="1"/>
  <c r="AM35" i="21" s="1"/>
  <c r="AL35" i="21" a="1"/>
  <c r="AL35" i="21" s="1"/>
  <c r="AR33" i="21"/>
  <c r="AM33" i="21" a="1"/>
  <c r="AM33" i="21" s="1"/>
  <c r="AL33" i="21" a="1"/>
  <c r="AL33" i="21" s="1"/>
  <c r="AR31" i="21"/>
  <c r="AM31" i="21" a="1"/>
  <c r="AM31" i="21" s="1"/>
  <c r="AP31" i="21" s="1"/>
  <c r="AL31" i="21" a="1"/>
  <c r="AL31" i="21" s="1"/>
  <c r="AQ31" i="21" s="1"/>
  <c r="AR29" i="21"/>
  <c r="AM29" i="21" a="1"/>
  <c r="AM29" i="21" s="1"/>
  <c r="AL29" i="21" a="1"/>
  <c r="AL29" i="21" s="1"/>
  <c r="AR27" i="21"/>
  <c r="AM27" i="21" a="1"/>
  <c r="AM27" i="21" s="1"/>
  <c r="AL27" i="21" a="1"/>
  <c r="AL27" i="21" s="1"/>
  <c r="AR25" i="21"/>
  <c r="AM25" i="21" a="1"/>
  <c r="AM25" i="21" s="1"/>
  <c r="AP25" i="21" s="1"/>
  <c r="AL25" i="21" a="1"/>
  <c r="AL25" i="21" s="1"/>
  <c r="AQ25" i="21" s="1"/>
  <c r="AR23" i="21"/>
  <c r="AM23" i="21" a="1"/>
  <c r="AM23" i="21" s="1"/>
  <c r="AL23" i="21" a="1"/>
  <c r="AL23" i="21" s="1"/>
  <c r="AR21" i="21"/>
  <c r="AM21" i="21" a="1"/>
  <c r="AM21" i="21" s="1"/>
  <c r="AL21" i="21" a="1"/>
  <c r="AL21" i="21" s="1"/>
  <c r="AR19" i="21"/>
  <c r="AM19" i="21" a="1"/>
  <c r="AM19" i="21" s="1"/>
  <c r="AP19" i="21" s="1"/>
  <c r="AL19" i="21" a="1"/>
  <c r="AL19" i="21" s="1"/>
  <c r="AQ19" i="21" s="1"/>
  <c r="AR17" i="21"/>
  <c r="AM17" i="21" a="1"/>
  <c r="AM17" i="21" s="1"/>
  <c r="AL17" i="21" a="1"/>
  <c r="AL17" i="21" s="1"/>
  <c r="AR15" i="21"/>
  <c r="AM15" i="21" a="1"/>
  <c r="AM15" i="21" s="1"/>
  <c r="AL15" i="21" a="1"/>
  <c r="AL15" i="21" s="1"/>
  <c r="AR13" i="21"/>
  <c r="AM13" i="21" a="1"/>
  <c r="AM13" i="21" s="1"/>
  <c r="AL13" i="21" a="1"/>
  <c r="AL13" i="21" s="1"/>
  <c r="AQ13" i="21" s="1"/>
  <c r="AR11" i="21"/>
  <c r="AM11" i="21" a="1"/>
  <c r="AM11" i="21" s="1"/>
  <c r="AL11" i="21"/>
  <c r="AL11" i="21" a="1"/>
  <c r="AR9" i="21"/>
  <c r="AP9" i="21"/>
  <c r="AM9" i="21" a="1"/>
  <c r="AM9" i="21" s="1"/>
  <c r="AL9" i="21" a="1"/>
  <c r="AL9" i="21" s="1"/>
  <c r="AR7" i="21"/>
  <c r="AM7" i="21" a="1"/>
  <c r="AM7" i="21" s="1"/>
  <c r="AL7" i="21" a="1"/>
  <c r="AL7" i="21" s="1"/>
  <c r="AQ7" i="21" s="1"/>
  <c r="AR5" i="21"/>
  <c r="AM5" i="21" a="1"/>
  <c r="AM5" i="21" s="1"/>
  <c r="AL5" i="21" a="1"/>
  <c r="AL5" i="21" s="1"/>
  <c r="AR207" i="20"/>
  <c r="AM207" i="20" a="1"/>
  <c r="AM207" i="20" s="1"/>
  <c r="AL207" i="20" a="1"/>
  <c r="AL207" i="20" s="1"/>
  <c r="AR205" i="20"/>
  <c r="AM205" i="20" a="1"/>
  <c r="AM205" i="20" s="1"/>
  <c r="AL205" i="20" a="1"/>
  <c r="AL205" i="20" s="1"/>
  <c r="AR203" i="20"/>
  <c r="AM203" i="20" a="1"/>
  <c r="AM203" i="20" s="1"/>
  <c r="AL203" i="20" a="1"/>
  <c r="AL203" i="20" s="1"/>
  <c r="AR201" i="20"/>
  <c r="AM201" i="20" a="1"/>
  <c r="AM201" i="20" s="1"/>
  <c r="AL201" i="20" a="1"/>
  <c r="AL201" i="20" s="1"/>
  <c r="AR199" i="20"/>
  <c r="AM199" i="20" a="1"/>
  <c r="AM199" i="20" s="1"/>
  <c r="AL199" i="20" a="1"/>
  <c r="AL199" i="20" s="1"/>
  <c r="AR197" i="20"/>
  <c r="AM197" i="20" a="1"/>
  <c r="AM197" i="20" s="1"/>
  <c r="AL197" i="20" a="1"/>
  <c r="AL197" i="20" s="1"/>
  <c r="AR195" i="20"/>
  <c r="AM195" i="20" a="1"/>
  <c r="AM195" i="20" s="1"/>
  <c r="AL195" i="20" a="1"/>
  <c r="AL195" i="20" s="1"/>
  <c r="AR193" i="20"/>
  <c r="AM193" i="20" a="1"/>
  <c r="AM193" i="20" s="1"/>
  <c r="AL193" i="20" a="1"/>
  <c r="AL193" i="20" s="1"/>
  <c r="AR191" i="20"/>
  <c r="AM191" i="20" a="1"/>
  <c r="AM191" i="20" s="1"/>
  <c r="AL191" i="20" a="1"/>
  <c r="AL191" i="20" s="1"/>
  <c r="AR189" i="20"/>
  <c r="AM189" i="20" a="1"/>
  <c r="AM189" i="20" s="1"/>
  <c r="AL189" i="20" a="1"/>
  <c r="AL189" i="20" s="1"/>
  <c r="AR187" i="20"/>
  <c r="AM187" i="20" a="1"/>
  <c r="AM187" i="20" s="1"/>
  <c r="AL187" i="20" a="1"/>
  <c r="AL187" i="20" s="1"/>
  <c r="AR185" i="20"/>
  <c r="AM185" i="20" a="1"/>
  <c r="AM185" i="20" s="1"/>
  <c r="AL185" i="20" a="1"/>
  <c r="AL185" i="20" s="1"/>
  <c r="AR183" i="20"/>
  <c r="AM183" i="20" a="1"/>
  <c r="AM183" i="20" s="1"/>
  <c r="AL183" i="20" a="1"/>
  <c r="AL183" i="20" s="1"/>
  <c r="AR181" i="20"/>
  <c r="AM181" i="20" a="1"/>
  <c r="AM181" i="20" s="1"/>
  <c r="AL181" i="20" a="1"/>
  <c r="AL181" i="20" s="1"/>
  <c r="AR179" i="20"/>
  <c r="AM179" i="20" a="1"/>
  <c r="AM179" i="20" s="1"/>
  <c r="AL179" i="20" a="1"/>
  <c r="AL179" i="20" s="1"/>
  <c r="AR177" i="20"/>
  <c r="AM177" i="20" a="1"/>
  <c r="AM177" i="20" s="1"/>
  <c r="AL177" i="20" a="1"/>
  <c r="AL177" i="20" s="1"/>
  <c r="AR175" i="20"/>
  <c r="AM175" i="20" a="1"/>
  <c r="AM175" i="20" s="1"/>
  <c r="AL175" i="20" a="1"/>
  <c r="AL175" i="20" s="1"/>
  <c r="AR173" i="20"/>
  <c r="AM173" i="20" a="1"/>
  <c r="AM173" i="20" s="1"/>
  <c r="AL173" i="20" a="1"/>
  <c r="AL173" i="20" s="1"/>
  <c r="AR171" i="20"/>
  <c r="AM171" i="20" a="1"/>
  <c r="AM171" i="20" s="1"/>
  <c r="AL171" i="20" a="1"/>
  <c r="AL171" i="20" s="1"/>
  <c r="AR169" i="20"/>
  <c r="AM169" i="20" a="1"/>
  <c r="AM169" i="20" s="1"/>
  <c r="AL169" i="20" a="1"/>
  <c r="AL169" i="20" s="1"/>
  <c r="AR167" i="20"/>
  <c r="AM167" i="20" a="1"/>
  <c r="AM167" i="20" s="1"/>
  <c r="AL167" i="20" a="1"/>
  <c r="AL167" i="20" s="1"/>
  <c r="AR165" i="20"/>
  <c r="AM165" i="20" a="1"/>
  <c r="AM165" i="20" s="1"/>
  <c r="AL165" i="20" a="1"/>
  <c r="AL165" i="20" s="1"/>
  <c r="AR163" i="20"/>
  <c r="AM163" i="20" a="1"/>
  <c r="AM163" i="20" s="1"/>
  <c r="AL163" i="20" a="1"/>
  <c r="AL163" i="20" s="1"/>
  <c r="AR161" i="20"/>
  <c r="AM161" i="20" a="1"/>
  <c r="AM161" i="20" s="1"/>
  <c r="AL161" i="20" a="1"/>
  <c r="AL161" i="20" s="1"/>
  <c r="AR159" i="20"/>
  <c r="AM159" i="20" a="1"/>
  <c r="AM159" i="20" s="1"/>
  <c r="AL159" i="20" a="1"/>
  <c r="AL159" i="20" s="1"/>
  <c r="AR157" i="20"/>
  <c r="AM157" i="20" a="1"/>
  <c r="AM157" i="20" s="1"/>
  <c r="AL157" i="20" a="1"/>
  <c r="AL157" i="20" s="1"/>
  <c r="AR155" i="20"/>
  <c r="AM155" i="20" a="1"/>
  <c r="AM155" i="20" s="1"/>
  <c r="AL155" i="20" a="1"/>
  <c r="AL155" i="20" s="1"/>
  <c r="AR153" i="20"/>
  <c r="AM153" i="20" a="1"/>
  <c r="AM153" i="20" s="1"/>
  <c r="AL153" i="20" a="1"/>
  <c r="AL153" i="20" s="1"/>
  <c r="AR151" i="20"/>
  <c r="AM151" i="20" a="1"/>
  <c r="AM151" i="20" s="1"/>
  <c r="AL151" i="20" a="1"/>
  <c r="AL151" i="20" s="1"/>
  <c r="AR149" i="20"/>
  <c r="AM149" i="20" a="1"/>
  <c r="AM149" i="20" s="1"/>
  <c r="AL149" i="20" a="1"/>
  <c r="AL149" i="20" s="1"/>
  <c r="AR147" i="20"/>
  <c r="AM147" i="20" a="1"/>
  <c r="AM147" i="20" s="1"/>
  <c r="AL147" i="20" a="1"/>
  <c r="AL147" i="20" s="1"/>
  <c r="AR145" i="20"/>
  <c r="AM145" i="20" a="1"/>
  <c r="AM145" i="20" s="1"/>
  <c r="AL145" i="20" a="1"/>
  <c r="AL145" i="20" s="1"/>
  <c r="AR143" i="20"/>
  <c r="AM143" i="20" a="1"/>
  <c r="AM143" i="20" s="1"/>
  <c r="AL143" i="20" a="1"/>
  <c r="AL143" i="20" s="1"/>
  <c r="AR141" i="20"/>
  <c r="AM141" i="20" a="1"/>
  <c r="AM141" i="20" s="1"/>
  <c r="AL141" i="20" a="1"/>
  <c r="AL141" i="20" s="1"/>
  <c r="AR139" i="20"/>
  <c r="AM139" i="20" a="1"/>
  <c r="AM139" i="20" s="1"/>
  <c r="AL139" i="20" a="1"/>
  <c r="AL139" i="20" s="1"/>
  <c r="AR137" i="20"/>
  <c r="AM137" i="20" a="1"/>
  <c r="AM137" i="20" s="1"/>
  <c r="AL137" i="20" a="1"/>
  <c r="AL137" i="20" s="1"/>
  <c r="AR135" i="20"/>
  <c r="AM135" i="20" a="1"/>
  <c r="AM135" i="20" s="1"/>
  <c r="AL135" i="20" a="1"/>
  <c r="AL135" i="20" s="1"/>
  <c r="AR133" i="20"/>
  <c r="AM133" i="20" a="1"/>
  <c r="AM133" i="20" s="1"/>
  <c r="AL133" i="20" a="1"/>
  <c r="AL133" i="20" s="1"/>
  <c r="AR131" i="20"/>
  <c r="AM131" i="20" a="1"/>
  <c r="AM131" i="20" s="1"/>
  <c r="AL131" i="20" a="1"/>
  <c r="AL131" i="20" s="1"/>
  <c r="AR129" i="20"/>
  <c r="AM129" i="20" a="1"/>
  <c r="AM129" i="20" s="1"/>
  <c r="AL129" i="20" a="1"/>
  <c r="AL129" i="20" s="1"/>
  <c r="AR127" i="20"/>
  <c r="AM127" i="20" a="1"/>
  <c r="AM127" i="20" s="1"/>
  <c r="AL127" i="20" a="1"/>
  <c r="AL127" i="20" s="1"/>
  <c r="AR125" i="20"/>
  <c r="AM125" i="20" a="1"/>
  <c r="AM125" i="20" s="1"/>
  <c r="AL125" i="20" a="1"/>
  <c r="AL125" i="20" s="1"/>
  <c r="AR123" i="20"/>
  <c r="AM123" i="20" a="1"/>
  <c r="AM123" i="20" s="1"/>
  <c r="AL123" i="20" a="1"/>
  <c r="AL123" i="20" s="1"/>
  <c r="AR121" i="20"/>
  <c r="AM121" i="20" a="1"/>
  <c r="AM121" i="20" s="1"/>
  <c r="AL121" i="20" a="1"/>
  <c r="AL121" i="20" s="1"/>
  <c r="AR119" i="20"/>
  <c r="AM119" i="20" a="1"/>
  <c r="AM119" i="20" s="1"/>
  <c r="AL119" i="20" a="1"/>
  <c r="AL119" i="20" s="1"/>
  <c r="AR117" i="20"/>
  <c r="AM117" i="20" a="1"/>
  <c r="AM117" i="20" s="1"/>
  <c r="AL117" i="20" a="1"/>
  <c r="AL117" i="20" s="1"/>
  <c r="AR115" i="20"/>
  <c r="AM115" i="20" a="1"/>
  <c r="AM115" i="20" s="1"/>
  <c r="AL115" i="20" a="1"/>
  <c r="AL115" i="20" s="1"/>
  <c r="AR113" i="20"/>
  <c r="AM113" i="20" a="1"/>
  <c r="AM113" i="20" s="1"/>
  <c r="AL113" i="20" a="1"/>
  <c r="AL113" i="20" s="1"/>
  <c r="AR111" i="20"/>
  <c r="AM111" i="20" a="1"/>
  <c r="AM111" i="20" s="1"/>
  <c r="AL111" i="20" a="1"/>
  <c r="AL111" i="20" s="1"/>
  <c r="AR109" i="20"/>
  <c r="AM109" i="20" a="1"/>
  <c r="AM109" i="20" s="1"/>
  <c r="AL109" i="20" a="1"/>
  <c r="AL109" i="20" s="1"/>
  <c r="AR107" i="20"/>
  <c r="AM107" i="20" a="1"/>
  <c r="AM107" i="20" s="1"/>
  <c r="AL107" i="20" a="1"/>
  <c r="AL107" i="20" s="1"/>
  <c r="AR105" i="20"/>
  <c r="AM105" i="20" a="1"/>
  <c r="AM105" i="20" s="1"/>
  <c r="AL105" i="20" a="1"/>
  <c r="AL105" i="20" s="1"/>
  <c r="AR103" i="20"/>
  <c r="AM103" i="20" a="1"/>
  <c r="AM103" i="20" s="1"/>
  <c r="AL103" i="20" a="1"/>
  <c r="AL103" i="20" s="1"/>
  <c r="AR101" i="20"/>
  <c r="AM101" i="20" a="1"/>
  <c r="AM101" i="20" s="1"/>
  <c r="AL101" i="20" a="1"/>
  <c r="AL101" i="20" s="1"/>
  <c r="AR99" i="20"/>
  <c r="AM99" i="20" a="1"/>
  <c r="AM99" i="20" s="1"/>
  <c r="AL99" i="20" a="1"/>
  <c r="AL99" i="20" s="1"/>
  <c r="AR97" i="20"/>
  <c r="AM97" i="20" a="1"/>
  <c r="AM97" i="20" s="1"/>
  <c r="AL97" i="20" a="1"/>
  <c r="AL97" i="20" s="1"/>
  <c r="AR95" i="20"/>
  <c r="AM95" i="20" a="1"/>
  <c r="AM95" i="20" s="1"/>
  <c r="AL95" i="20" a="1"/>
  <c r="AL95" i="20" s="1"/>
  <c r="AR93" i="20"/>
  <c r="AM93" i="20" a="1"/>
  <c r="AM93" i="20" s="1"/>
  <c r="AL93" i="20" a="1"/>
  <c r="AL93" i="20" s="1"/>
  <c r="AR91" i="20"/>
  <c r="AM91" i="20" a="1"/>
  <c r="AM91" i="20" s="1"/>
  <c r="AL91" i="20" a="1"/>
  <c r="AL91" i="20" s="1"/>
  <c r="AR89" i="20"/>
  <c r="AM89" i="20" a="1"/>
  <c r="AM89" i="20" s="1"/>
  <c r="AL89" i="20" a="1"/>
  <c r="AL89" i="20" s="1"/>
  <c r="AR87" i="20"/>
  <c r="AM87" i="20" a="1"/>
  <c r="AM87" i="20" s="1"/>
  <c r="AL87" i="20" a="1"/>
  <c r="AL87" i="20" s="1"/>
  <c r="AR85" i="20"/>
  <c r="AM85" i="20" a="1"/>
  <c r="AM85" i="20" s="1"/>
  <c r="AL85" i="20" a="1"/>
  <c r="AL85" i="20" s="1"/>
  <c r="AR83" i="20"/>
  <c r="AM83" i="20" a="1"/>
  <c r="AM83" i="20" s="1"/>
  <c r="AL83" i="20" a="1"/>
  <c r="AL83" i="20" s="1"/>
  <c r="AR81" i="20"/>
  <c r="AM81" i="20" a="1"/>
  <c r="AM81" i="20" s="1"/>
  <c r="AL81" i="20" a="1"/>
  <c r="AL81" i="20" s="1"/>
  <c r="AR79" i="20"/>
  <c r="AM79" i="20" a="1"/>
  <c r="AM79" i="20" s="1"/>
  <c r="AL79" i="20" a="1"/>
  <c r="AL79" i="20" s="1"/>
  <c r="AR77" i="20"/>
  <c r="AM77" i="20" a="1"/>
  <c r="AM77" i="20" s="1"/>
  <c r="AL77" i="20" a="1"/>
  <c r="AL77" i="20" s="1"/>
  <c r="AR75" i="20"/>
  <c r="AM75" i="20" a="1"/>
  <c r="AM75" i="20" s="1"/>
  <c r="AL75" i="20" a="1"/>
  <c r="AL75" i="20" s="1"/>
  <c r="AR73" i="20"/>
  <c r="AM73" i="20" a="1"/>
  <c r="AM73" i="20" s="1"/>
  <c r="AL73" i="20" a="1"/>
  <c r="AL73" i="20" s="1"/>
  <c r="AR71" i="20"/>
  <c r="AM71" i="20" a="1"/>
  <c r="AM71" i="20" s="1"/>
  <c r="AL71" i="20" a="1"/>
  <c r="AL71" i="20" s="1"/>
  <c r="AR69" i="20"/>
  <c r="AM69" i="20" a="1"/>
  <c r="AM69" i="20" s="1"/>
  <c r="AL69" i="20" a="1"/>
  <c r="AL69" i="20" s="1"/>
  <c r="AR67" i="20"/>
  <c r="AM67" i="20" a="1"/>
  <c r="AM67" i="20" s="1"/>
  <c r="AL67" i="20" a="1"/>
  <c r="AL67" i="20" s="1"/>
  <c r="AR65" i="20"/>
  <c r="AM65" i="20" a="1"/>
  <c r="AM65" i="20" s="1"/>
  <c r="AL65" i="20" a="1"/>
  <c r="AL65" i="20" s="1"/>
  <c r="AR63" i="20"/>
  <c r="AM63" i="20" a="1"/>
  <c r="AM63" i="20" s="1"/>
  <c r="AL63" i="20" a="1"/>
  <c r="AL63" i="20" s="1"/>
  <c r="AR61" i="20"/>
  <c r="AM61" i="20" a="1"/>
  <c r="AM61" i="20" s="1"/>
  <c r="AL61" i="20" a="1"/>
  <c r="AL61" i="20" s="1"/>
  <c r="AR59" i="20"/>
  <c r="AM59" i="20" a="1"/>
  <c r="AM59" i="20" s="1"/>
  <c r="AL59" i="20" a="1"/>
  <c r="AL59" i="20" s="1"/>
  <c r="AR57" i="20"/>
  <c r="AM57" i="20" a="1"/>
  <c r="AM57" i="20" s="1"/>
  <c r="AL57" i="20" a="1"/>
  <c r="AL57" i="20" s="1"/>
  <c r="AR55" i="20"/>
  <c r="AM55" i="20" a="1"/>
  <c r="AM55" i="20" s="1"/>
  <c r="AL55" i="20" a="1"/>
  <c r="AL55" i="20" s="1"/>
  <c r="AR53" i="20"/>
  <c r="AM53" i="20" a="1"/>
  <c r="AM53" i="20" s="1"/>
  <c r="AL53" i="20" a="1"/>
  <c r="AL53" i="20" s="1"/>
  <c r="AR51" i="20"/>
  <c r="AM51" i="20" a="1"/>
  <c r="AM51" i="20" s="1"/>
  <c r="AL51" i="20" a="1"/>
  <c r="AL51" i="20" s="1"/>
  <c r="AR49" i="20"/>
  <c r="AM49" i="20" a="1"/>
  <c r="AM49" i="20" s="1"/>
  <c r="AL49" i="20" a="1"/>
  <c r="AL49" i="20" s="1"/>
  <c r="AR47" i="20"/>
  <c r="AM47" i="20" a="1"/>
  <c r="AM47" i="20" s="1"/>
  <c r="AL47" i="20" a="1"/>
  <c r="AL47" i="20" s="1"/>
  <c r="AR45" i="20"/>
  <c r="AM45" i="20" a="1"/>
  <c r="AM45" i="20" s="1"/>
  <c r="AL45" i="20" a="1"/>
  <c r="AL45" i="20" s="1"/>
  <c r="AR43" i="20"/>
  <c r="AM43" i="20" a="1"/>
  <c r="AM43" i="20" s="1"/>
  <c r="AL43" i="20" a="1"/>
  <c r="AL43" i="20" s="1"/>
  <c r="AR41" i="20"/>
  <c r="AM41" i="20" a="1"/>
  <c r="AM41" i="20" s="1"/>
  <c r="AL41" i="20" a="1"/>
  <c r="AL41" i="20" s="1"/>
  <c r="AR39" i="20"/>
  <c r="AM39" i="20" a="1"/>
  <c r="AM39" i="20" s="1"/>
  <c r="AL39" i="20" a="1"/>
  <c r="AL39" i="20" s="1"/>
  <c r="AR37" i="20"/>
  <c r="AM37" i="20" a="1"/>
  <c r="AM37" i="20" s="1"/>
  <c r="AL37" i="20" a="1"/>
  <c r="AL37" i="20" s="1"/>
  <c r="AR35" i="20"/>
  <c r="AM35" i="20" a="1"/>
  <c r="AM35" i="20" s="1"/>
  <c r="AL35" i="20" a="1"/>
  <c r="AL35" i="20" s="1"/>
  <c r="AR33" i="20"/>
  <c r="AM33" i="20" a="1"/>
  <c r="AM33" i="20" s="1"/>
  <c r="AL33" i="20" a="1"/>
  <c r="AL33" i="20" s="1"/>
  <c r="AR31" i="20"/>
  <c r="AM31" i="20" a="1"/>
  <c r="AM31" i="20" s="1"/>
  <c r="AL31" i="20" a="1"/>
  <c r="AL31" i="20" s="1"/>
  <c r="AR29" i="20"/>
  <c r="AM29" i="20" a="1"/>
  <c r="AM29" i="20" s="1"/>
  <c r="AL29" i="20" a="1"/>
  <c r="AL29" i="20" s="1"/>
  <c r="AR27" i="20"/>
  <c r="AM27" i="20" a="1"/>
  <c r="AM27" i="20" s="1"/>
  <c r="AL27" i="20" a="1"/>
  <c r="AL27" i="20" s="1"/>
  <c r="AR25" i="20"/>
  <c r="AM25" i="20" a="1"/>
  <c r="AM25" i="20" s="1"/>
  <c r="AL25" i="20" a="1"/>
  <c r="AL25" i="20" s="1"/>
  <c r="AR23" i="20"/>
  <c r="AM23" i="20" a="1"/>
  <c r="AM23" i="20" s="1"/>
  <c r="AL23" i="20" a="1"/>
  <c r="AL23" i="20" s="1"/>
  <c r="AR21" i="20"/>
  <c r="AM21" i="20" a="1"/>
  <c r="AM21" i="20" s="1"/>
  <c r="AL21" i="20" a="1"/>
  <c r="AL21" i="20" s="1"/>
  <c r="AR19" i="20"/>
  <c r="AM19" i="20" a="1"/>
  <c r="AM19" i="20" s="1"/>
  <c r="AL19" i="20" a="1"/>
  <c r="AL19" i="20" s="1"/>
  <c r="AR17" i="20"/>
  <c r="AM17" i="20" a="1"/>
  <c r="AM17" i="20" s="1"/>
  <c r="AL17" i="20" a="1"/>
  <c r="AL17" i="20" s="1"/>
  <c r="AR15" i="20"/>
  <c r="AM15" i="20" a="1"/>
  <c r="AM15" i="20" s="1"/>
  <c r="AL15" i="20" a="1"/>
  <c r="AL15" i="20" s="1"/>
  <c r="AR13" i="20"/>
  <c r="AM13" i="20" a="1"/>
  <c r="AM13" i="20" s="1"/>
  <c r="AL13" i="20" a="1"/>
  <c r="AL13" i="20" s="1"/>
  <c r="AR11" i="20"/>
  <c r="AM11" i="20" a="1"/>
  <c r="AM11" i="20" s="1"/>
  <c r="AL11" i="20" a="1"/>
  <c r="AL11" i="20" s="1"/>
  <c r="AR9" i="20"/>
  <c r="AM9" i="20" a="1"/>
  <c r="AM9" i="20" s="1"/>
  <c r="AL9" i="20" a="1"/>
  <c r="AL9" i="20" s="1"/>
  <c r="AR7" i="20"/>
  <c r="AM7" i="20" a="1"/>
  <c r="AM7" i="20" s="1"/>
  <c r="AL7" i="20" a="1"/>
  <c r="AL7" i="20" s="1"/>
  <c r="AR5" i="20"/>
  <c r="AM5" i="20" a="1"/>
  <c r="AM5" i="20" s="1"/>
  <c r="AL5" i="20" a="1"/>
  <c r="AL5" i="20" s="1"/>
  <c r="AR207" i="19"/>
  <c r="AM207" i="19" a="1"/>
  <c r="AM207" i="19" s="1"/>
  <c r="AL207" i="19" a="1"/>
  <c r="AL207" i="19" s="1"/>
  <c r="AR205" i="19"/>
  <c r="AM205" i="19" a="1"/>
  <c r="AM205" i="19" s="1"/>
  <c r="AL205" i="19" a="1"/>
  <c r="AL205" i="19" s="1"/>
  <c r="AR203" i="19"/>
  <c r="AM203" i="19" a="1"/>
  <c r="AM203" i="19" s="1"/>
  <c r="AL203" i="19"/>
  <c r="AQ203" i="19" s="1"/>
  <c r="AL203" i="19" a="1"/>
  <c r="AR201" i="19"/>
  <c r="AM201" i="19" a="1"/>
  <c r="AM201" i="19" s="1"/>
  <c r="AL201" i="19" a="1"/>
  <c r="AL201" i="19" s="1"/>
  <c r="AR199" i="19"/>
  <c r="AM199" i="19" a="1"/>
  <c r="AM199" i="19" s="1"/>
  <c r="AL199" i="19" a="1"/>
  <c r="AL199" i="19" s="1"/>
  <c r="AR197" i="19"/>
  <c r="AM197" i="19" a="1"/>
  <c r="AM197" i="19" s="1"/>
  <c r="AL197" i="19"/>
  <c r="AQ197" i="19" s="1"/>
  <c r="AL197" i="19" a="1"/>
  <c r="AR195" i="19"/>
  <c r="AM195" i="19" a="1"/>
  <c r="AM195" i="19" s="1"/>
  <c r="AL195" i="19" a="1"/>
  <c r="AL195" i="19" s="1"/>
  <c r="AR193" i="19"/>
  <c r="AM193" i="19" a="1"/>
  <c r="AM193" i="19" s="1"/>
  <c r="AL193" i="19" a="1"/>
  <c r="AL193" i="19" s="1"/>
  <c r="AR191" i="19"/>
  <c r="AM191" i="19" a="1"/>
  <c r="AM191" i="19" s="1"/>
  <c r="AL191" i="19"/>
  <c r="AQ191" i="19" s="1"/>
  <c r="AL191" i="19" a="1"/>
  <c r="AR189" i="19"/>
  <c r="AM189" i="19" a="1"/>
  <c r="AM189" i="19" s="1"/>
  <c r="AL189" i="19" a="1"/>
  <c r="AL189" i="19" s="1"/>
  <c r="AR187" i="19"/>
  <c r="AM187" i="19" a="1"/>
  <c r="AM187" i="19" s="1"/>
  <c r="AL187" i="19" a="1"/>
  <c r="AL187" i="19" s="1"/>
  <c r="AR185" i="19"/>
  <c r="AM185" i="19" a="1"/>
  <c r="AM185" i="19" s="1"/>
  <c r="AL185" i="19"/>
  <c r="AQ185" i="19" s="1"/>
  <c r="AL185" i="19" a="1"/>
  <c r="AR183" i="19"/>
  <c r="AM183" i="19" a="1"/>
  <c r="AM183" i="19" s="1"/>
  <c r="AL183" i="19" a="1"/>
  <c r="AL183" i="19" s="1"/>
  <c r="AR181" i="19"/>
  <c r="AM181" i="19" a="1"/>
  <c r="AM181" i="19" s="1"/>
  <c r="AL181" i="19" a="1"/>
  <c r="AL181" i="19" s="1"/>
  <c r="AR179" i="19"/>
  <c r="AM179" i="19" a="1"/>
  <c r="AM179" i="19" s="1"/>
  <c r="AL179" i="19"/>
  <c r="AL179" i="19" a="1"/>
  <c r="AR177" i="19"/>
  <c r="AM177" i="19" a="1"/>
  <c r="AM177" i="19" s="1"/>
  <c r="AL177" i="19" a="1"/>
  <c r="AL177" i="19" s="1"/>
  <c r="AR175" i="19"/>
  <c r="AM175" i="19" a="1"/>
  <c r="AM175" i="19" s="1"/>
  <c r="AL175" i="19" a="1"/>
  <c r="AL175" i="19" s="1"/>
  <c r="AR173" i="19"/>
  <c r="AM173" i="19" a="1"/>
  <c r="AM173" i="19" s="1"/>
  <c r="AL173" i="19"/>
  <c r="AQ173" i="19" s="1"/>
  <c r="AL173" i="19" a="1"/>
  <c r="AR171" i="19"/>
  <c r="AM171" i="19" a="1"/>
  <c r="AM171" i="19" s="1"/>
  <c r="AL171" i="19" a="1"/>
  <c r="AL171" i="19" s="1"/>
  <c r="AR169" i="19"/>
  <c r="AM169" i="19" a="1"/>
  <c r="AM169" i="19" s="1"/>
  <c r="AL169" i="19" a="1"/>
  <c r="AL169" i="19" s="1"/>
  <c r="AR167" i="19"/>
  <c r="AM167" i="19" a="1"/>
  <c r="AM167" i="19" s="1"/>
  <c r="AL167" i="19"/>
  <c r="AQ167" i="19" s="1"/>
  <c r="AL167" i="19" a="1"/>
  <c r="AR165" i="19"/>
  <c r="AM165" i="19" a="1"/>
  <c r="AM165" i="19" s="1"/>
  <c r="AL165" i="19" a="1"/>
  <c r="AL165" i="19" s="1"/>
  <c r="AR163" i="19"/>
  <c r="AM163" i="19" a="1"/>
  <c r="AM163" i="19" s="1"/>
  <c r="AL163" i="19" a="1"/>
  <c r="AL163" i="19" s="1"/>
  <c r="AR161" i="19"/>
  <c r="AM161" i="19" a="1"/>
  <c r="AM161" i="19" s="1"/>
  <c r="AL161" i="19"/>
  <c r="AQ161" i="19" s="1"/>
  <c r="AL161" i="19" a="1"/>
  <c r="AR159" i="19"/>
  <c r="AM159" i="19" a="1"/>
  <c r="AM159" i="19" s="1"/>
  <c r="AL159" i="19" a="1"/>
  <c r="AL159" i="19" s="1"/>
  <c r="AR157" i="19"/>
  <c r="AM157" i="19" a="1"/>
  <c r="AM157" i="19" s="1"/>
  <c r="AL157" i="19" a="1"/>
  <c r="AL157" i="19" s="1"/>
  <c r="AR155" i="19"/>
  <c r="AM155" i="19" a="1"/>
  <c r="AM155" i="19" s="1"/>
  <c r="AL155" i="19"/>
  <c r="AQ155" i="19" s="1"/>
  <c r="AL155" i="19" a="1"/>
  <c r="AR153" i="19"/>
  <c r="AM153" i="19" a="1"/>
  <c r="AM153" i="19" s="1"/>
  <c r="AL153" i="19" a="1"/>
  <c r="AL153" i="19" s="1"/>
  <c r="AR151" i="19"/>
  <c r="AM151" i="19" a="1"/>
  <c r="AM151" i="19" s="1"/>
  <c r="AL151" i="19" a="1"/>
  <c r="AL151" i="19" s="1"/>
  <c r="AR149" i="19"/>
  <c r="AM149" i="19" a="1"/>
  <c r="AM149" i="19" s="1"/>
  <c r="AL149" i="19"/>
  <c r="AQ149" i="19" s="1"/>
  <c r="AL149" i="19" a="1"/>
  <c r="AR147" i="19"/>
  <c r="AM147" i="19" a="1"/>
  <c r="AM147" i="19" s="1"/>
  <c r="AL147" i="19" a="1"/>
  <c r="AL147" i="19" s="1"/>
  <c r="AR145" i="19"/>
  <c r="AM145" i="19" a="1"/>
  <c r="AM145" i="19" s="1"/>
  <c r="AL145" i="19" a="1"/>
  <c r="AL145" i="19" s="1"/>
  <c r="AR143" i="19"/>
  <c r="AM143" i="19" a="1"/>
  <c r="AM143" i="19" s="1"/>
  <c r="AL143" i="19"/>
  <c r="AL143" i="19" a="1"/>
  <c r="AR141" i="19"/>
  <c r="AM141" i="19" a="1"/>
  <c r="AM141" i="19" s="1"/>
  <c r="AL141" i="19" a="1"/>
  <c r="AL141" i="19" s="1"/>
  <c r="AR139" i="19"/>
  <c r="AM139" i="19" a="1"/>
  <c r="AM139" i="19" s="1"/>
  <c r="AL139" i="19" a="1"/>
  <c r="AL139" i="19" s="1"/>
  <c r="AR137" i="19"/>
  <c r="AM137" i="19" a="1"/>
  <c r="AM137" i="19" s="1"/>
  <c r="AL137" i="19"/>
  <c r="AQ137" i="19" s="1"/>
  <c r="AL137" i="19" a="1"/>
  <c r="AR135" i="19"/>
  <c r="AM135" i="19" a="1"/>
  <c r="AM135" i="19" s="1"/>
  <c r="AL135" i="19" a="1"/>
  <c r="AL135" i="19" s="1"/>
  <c r="AR133" i="19"/>
  <c r="AM133" i="19" a="1"/>
  <c r="AM133" i="19" s="1"/>
  <c r="AL133" i="19" a="1"/>
  <c r="AL133" i="19" s="1"/>
  <c r="AR131" i="19"/>
  <c r="AM131" i="19" a="1"/>
  <c r="AM131" i="19" s="1"/>
  <c r="AL131" i="19"/>
  <c r="AQ131" i="19" s="1"/>
  <c r="AL131" i="19" a="1"/>
  <c r="AR129" i="19"/>
  <c r="AM129" i="19" a="1"/>
  <c r="AM129" i="19" s="1"/>
  <c r="AL129" i="19" a="1"/>
  <c r="AL129" i="19" s="1"/>
  <c r="AR127" i="19"/>
  <c r="AM127" i="19" a="1"/>
  <c r="AM127" i="19" s="1"/>
  <c r="AL127" i="19" a="1"/>
  <c r="AL127" i="19" s="1"/>
  <c r="AR125" i="19"/>
  <c r="AM125" i="19" a="1"/>
  <c r="AM125" i="19" s="1"/>
  <c r="AL125" i="19"/>
  <c r="AQ125" i="19" s="1"/>
  <c r="AL125" i="19" a="1"/>
  <c r="AR123" i="19"/>
  <c r="AM123" i="19" a="1"/>
  <c r="AM123" i="19" s="1"/>
  <c r="AL123" i="19" a="1"/>
  <c r="AL123" i="19" s="1"/>
  <c r="AR121" i="19"/>
  <c r="AM121" i="19" a="1"/>
  <c r="AM121" i="19" s="1"/>
  <c r="AL121" i="19" a="1"/>
  <c r="AL121" i="19" s="1"/>
  <c r="AR119" i="19"/>
  <c r="AM119" i="19" a="1"/>
  <c r="AM119" i="19" s="1"/>
  <c r="AL119" i="19"/>
  <c r="AQ119" i="19" s="1"/>
  <c r="AL119" i="19" a="1"/>
  <c r="AR117" i="19"/>
  <c r="AM117" i="19" a="1"/>
  <c r="AM117" i="19" s="1"/>
  <c r="AL117" i="19" a="1"/>
  <c r="AL117" i="19" s="1"/>
  <c r="AR115" i="19"/>
  <c r="AM115" i="19" a="1"/>
  <c r="AM115" i="19" s="1"/>
  <c r="AL115" i="19" a="1"/>
  <c r="AL115" i="19" s="1"/>
  <c r="AR113" i="19"/>
  <c r="AM113" i="19" a="1"/>
  <c r="AM113" i="19" s="1"/>
  <c r="AL113" i="19"/>
  <c r="AL113" i="19" a="1"/>
  <c r="AR111" i="19"/>
  <c r="AM111" i="19" a="1"/>
  <c r="AM111" i="19" s="1"/>
  <c r="AL111" i="19" a="1"/>
  <c r="AL111" i="19" s="1"/>
  <c r="AR109" i="19"/>
  <c r="AM109" i="19" a="1"/>
  <c r="AM109" i="19" s="1"/>
  <c r="AL109" i="19" a="1"/>
  <c r="AL109" i="19" s="1"/>
  <c r="AR107" i="19"/>
  <c r="AM107" i="19" a="1"/>
  <c r="AM107" i="19" s="1"/>
  <c r="AL107" i="19"/>
  <c r="AL107" i="19" a="1"/>
  <c r="AR105" i="19"/>
  <c r="AM105" i="19" a="1"/>
  <c r="AM105" i="19" s="1"/>
  <c r="AL105" i="19" a="1"/>
  <c r="AL105" i="19" s="1"/>
  <c r="AR103" i="19"/>
  <c r="AM103" i="19" a="1"/>
  <c r="AM103" i="19" s="1"/>
  <c r="AL103" i="19" a="1"/>
  <c r="AL103" i="19" s="1"/>
  <c r="AR101" i="19"/>
  <c r="AM101" i="19" a="1"/>
  <c r="AM101" i="19" s="1"/>
  <c r="AL101" i="19"/>
  <c r="AQ101" i="19" s="1"/>
  <c r="AL101" i="19" a="1"/>
  <c r="AR99" i="19"/>
  <c r="AM99" i="19" a="1"/>
  <c r="AM99" i="19" s="1"/>
  <c r="AL99" i="19" a="1"/>
  <c r="AL99" i="19" s="1"/>
  <c r="AR97" i="19"/>
  <c r="AM97" i="19" a="1"/>
  <c r="AM97" i="19" s="1"/>
  <c r="AL97" i="19" a="1"/>
  <c r="AL97" i="19" s="1"/>
  <c r="AR95" i="19"/>
  <c r="AM95" i="19" a="1"/>
  <c r="AM95" i="19" s="1"/>
  <c r="AL95" i="19"/>
  <c r="AL95" i="19" a="1"/>
  <c r="AR93" i="19"/>
  <c r="AM93" i="19" a="1"/>
  <c r="AM93" i="19" s="1"/>
  <c r="AL93" i="19" a="1"/>
  <c r="AL93" i="19" s="1"/>
  <c r="AR91" i="19"/>
  <c r="AM91" i="19" a="1"/>
  <c r="AM91" i="19" s="1"/>
  <c r="AL91" i="19" a="1"/>
  <c r="AL91" i="19" s="1"/>
  <c r="AR89" i="19"/>
  <c r="AM89" i="19" a="1"/>
  <c r="AM89" i="19" s="1"/>
  <c r="AL89" i="19"/>
  <c r="AQ89" i="19" s="1"/>
  <c r="AL89" i="19" a="1"/>
  <c r="AR87" i="19"/>
  <c r="AM87" i="19" a="1"/>
  <c r="AM87" i="19" s="1"/>
  <c r="AL87" i="19" a="1"/>
  <c r="AL87" i="19" s="1"/>
  <c r="AR85" i="19"/>
  <c r="AM85" i="19" a="1"/>
  <c r="AM85" i="19" s="1"/>
  <c r="AL85" i="19" a="1"/>
  <c r="AL85" i="19" s="1"/>
  <c r="AR83" i="19"/>
  <c r="AM83" i="19" a="1"/>
  <c r="AM83" i="19" s="1"/>
  <c r="AL83" i="19"/>
  <c r="AQ83" i="19" s="1"/>
  <c r="AL83" i="19" a="1"/>
  <c r="AR81" i="19"/>
  <c r="AM81" i="19" a="1"/>
  <c r="AM81" i="19" s="1"/>
  <c r="AL81" i="19" a="1"/>
  <c r="AL81" i="19" s="1"/>
  <c r="AR79" i="19"/>
  <c r="AM79" i="19" a="1"/>
  <c r="AM79" i="19" s="1"/>
  <c r="AL79" i="19" a="1"/>
  <c r="AL79" i="19" s="1"/>
  <c r="AR77" i="19"/>
  <c r="AM77" i="19" a="1"/>
  <c r="AM77" i="19" s="1"/>
  <c r="AL77" i="19"/>
  <c r="AP77" i="19" s="1"/>
  <c r="AL77" i="19" a="1"/>
  <c r="AR75" i="19"/>
  <c r="AM75" i="19" a="1"/>
  <c r="AM75" i="19" s="1"/>
  <c r="AL75" i="19" a="1"/>
  <c r="AL75" i="19" s="1"/>
  <c r="AR73" i="19"/>
  <c r="AM73" i="19" a="1"/>
  <c r="AM73" i="19" s="1"/>
  <c r="AL73" i="19" a="1"/>
  <c r="AL73" i="19" s="1"/>
  <c r="AR71" i="19"/>
  <c r="AM71" i="19" a="1"/>
  <c r="AM71" i="19" s="1"/>
  <c r="AL71" i="19"/>
  <c r="AL71" i="19" a="1"/>
  <c r="AR69" i="19"/>
  <c r="AM69" i="19" a="1"/>
  <c r="AM69" i="19" s="1"/>
  <c r="AL69" i="19" a="1"/>
  <c r="AL69" i="19" s="1"/>
  <c r="AR67" i="19"/>
  <c r="AM67" i="19" a="1"/>
  <c r="AM67" i="19" s="1"/>
  <c r="AL67" i="19" a="1"/>
  <c r="AL67" i="19" s="1"/>
  <c r="AR65" i="19"/>
  <c r="AM65" i="19" a="1"/>
  <c r="AM65" i="19" s="1"/>
  <c r="AL65" i="19" a="1"/>
  <c r="AL65" i="19" s="1"/>
  <c r="AR63" i="19"/>
  <c r="AM63" i="19" a="1"/>
  <c r="AM63" i="19" s="1"/>
  <c r="AL63" i="19" a="1"/>
  <c r="AL63" i="19" s="1"/>
  <c r="AR61" i="19"/>
  <c r="AM61" i="19" a="1"/>
  <c r="AM61" i="19" s="1"/>
  <c r="AP61" i="19" s="1"/>
  <c r="AL61" i="19" a="1"/>
  <c r="AL61" i="19" s="1"/>
  <c r="AR59" i="19"/>
  <c r="AM59" i="19" a="1"/>
  <c r="AM59" i="19" s="1"/>
  <c r="AL59" i="19" a="1"/>
  <c r="AL59" i="19" s="1"/>
  <c r="AR57" i="19"/>
  <c r="AM57" i="19" a="1"/>
  <c r="AM57" i="19" s="1"/>
  <c r="AL57" i="19" a="1"/>
  <c r="AL57" i="19" s="1"/>
  <c r="AR55" i="19"/>
  <c r="AM55" i="19" a="1"/>
  <c r="AM55" i="19" s="1"/>
  <c r="AL55" i="19" a="1"/>
  <c r="AL55" i="19" s="1"/>
  <c r="AQ55" i="19" s="1"/>
  <c r="AR53" i="19"/>
  <c r="AM53" i="19" a="1"/>
  <c r="AM53" i="19" s="1"/>
  <c r="AL53" i="19" a="1"/>
  <c r="AL53" i="19" s="1"/>
  <c r="AR51" i="19"/>
  <c r="AM51" i="19" a="1"/>
  <c r="AM51" i="19" s="1"/>
  <c r="AL51" i="19" a="1"/>
  <c r="AL51" i="19" s="1"/>
  <c r="AR49" i="19"/>
  <c r="AP49" i="19"/>
  <c r="AS49" i="19" s="1"/>
  <c r="AM49" i="19" a="1"/>
  <c r="AM49" i="19" s="1"/>
  <c r="AL49" i="19" a="1"/>
  <c r="AL49" i="19" s="1"/>
  <c r="AQ49" i="19" s="1"/>
  <c r="AR47" i="19"/>
  <c r="AM47" i="19" a="1"/>
  <c r="AM47" i="19" s="1"/>
  <c r="AL47" i="19" a="1"/>
  <c r="AL47" i="19" s="1"/>
  <c r="AR45" i="19"/>
  <c r="AM45" i="19" a="1"/>
  <c r="AM45" i="19" s="1"/>
  <c r="AL45" i="19" a="1"/>
  <c r="AL45" i="19" s="1"/>
  <c r="AR43" i="19"/>
  <c r="AM43" i="19" a="1"/>
  <c r="AM43" i="19" s="1"/>
  <c r="AQ43" i="19" s="1"/>
  <c r="AL43" i="19" a="1"/>
  <c r="AL43" i="19" s="1"/>
  <c r="AR41" i="19"/>
  <c r="AM41" i="19" a="1"/>
  <c r="AM41" i="19" s="1"/>
  <c r="AL41" i="19" a="1"/>
  <c r="AL41" i="19" s="1"/>
  <c r="AR39" i="19"/>
  <c r="AM39" i="19" a="1"/>
  <c r="AM39" i="19" s="1"/>
  <c r="AL39" i="19" a="1"/>
  <c r="AL39" i="19" s="1"/>
  <c r="AR37" i="19"/>
  <c r="AM37" i="19" a="1"/>
  <c r="AM37" i="19" s="1"/>
  <c r="AL37" i="19" a="1"/>
  <c r="AL37" i="19" s="1"/>
  <c r="AQ37" i="19" s="1"/>
  <c r="AR35" i="19"/>
  <c r="AM35" i="19" a="1"/>
  <c r="AM35" i="19" s="1"/>
  <c r="AL35" i="19" a="1"/>
  <c r="AL35" i="19" s="1"/>
  <c r="AR33" i="19"/>
  <c r="AM33" i="19" a="1"/>
  <c r="AM33" i="19" s="1"/>
  <c r="AL33" i="19" a="1"/>
  <c r="AL33" i="19" s="1"/>
  <c r="AR31" i="19"/>
  <c r="AP31" i="19"/>
  <c r="AM31" i="19" a="1"/>
  <c r="AM31" i="19" s="1"/>
  <c r="AL31" i="19" a="1"/>
  <c r="AL31" i="19" s="1"/>
  <c r="AQ31" i="19" s="1"/>
  <c r="AR29" i="19"/>
  <c r="AM29" i="19" a="1"/>
  <c r="AM29" i="19" s="1"/>
  <c r="AL29" i="19" a="1"/>
  <c r="AL29" i="19" s="1"/>
  <c r="AR27" i="19"/>
  <c r="AM27" i="19" a="1"/>
  <c r="AM27" i="19" s="1"/>
  <c r="AL27" i="19" a="1"/>
  <c r="AL27" i="19" s="1"/>
  <c r="AR25" i="19"/>
  <c r="AM25" i="19" a="1"/>
  <c r="AM25" i="19" s="1"/>
  <c r="AQ25" i="19" s="1"/>
  <c r="AL25" i="19" a="1"/>
  <c r="AL25" i="19" s="1"/>
  <c r="AR23" i="19"/>
  <c r="AM23" i="19" a="1"/>
  <c r="AM23" i="19" s="1"/>
  <c r="AL23" i="19" a="1"/>
  <c r="AL23" i="19" s="1"/>
  <c r="AR21" i="19"/>
  <c r="AM21" i="19" a="1"/>
  <c r="AM21" i="19" s="1"/>
  <c r="AL21" i="19" a="1"/>
  <c r="AL21" i="19" s="1"/>
  <c r="AR19" i="19"/>
  <c r="AM19" i="19" a="1"/>
  <c r="AM19" i="19" s="1"/>
  <c r="AQ19" i="19" s="1"/>
  <c r="AL19" i="19" a="1"/>
  <c r="AL19" i="19" s="1"/>
  <c r="AR17" i="19"/>
  <c r="AM17" i="19" a="1"/>
  <c r="AM17" i="19" s="1"/>
  <c r="AL17" i="19" a="1"/>
  <c r="AL17" i="19" s="1"/>
  <c r="AR15" i="19"/>
  <c r="AM15" i="19" a="1"/>
  <c r="AM15" i="19" s="1"/>
  <c r="AL15" i="19" a="1"/>
  <c r="AL15" i="19" s="1"/>
  <c r="AR13" i="19"/>
  <c r="AM13" i="19" a="1"/>
  <c r="AM13" i="19" s="1"/>
  <c r="AQ13" i="19" s="1"/>
  <c r="AL13" i="19" a="1"/>
  <c r="AL13" i="19" s="1"/>
  <c r="AR11" i="19"/>
  <c r="AM11" i="19" a="1"/>
  <c r="AM11" i="19" s="1"/>
  <c r="AL11" i="19" a="1"/>
  <c r="AL11" i="19" s="1"/>
  <c r="AR9" i="19"/>
  <c r="AM9" i="19" a="1"/>
  <c r="AM9" i="19" s="1"/>
  <c r="AL9" i="19" a="1"/>
  <c r="AL9" i="19" s="1"/>
  <c r="AR7" i="19"/>
  <c r="AM7" i="19" a="1"/>
  <c r="AM7" i="19" s="1"/>
  <c r="AQ7" i="19" s="1"/>
  <c r="AL7" i="19" a="1"/>
  <c r="AL7" i="19" s="1"/>
  <c r="AR5" i="19"/>
  <c r="AM5" i="19" a="1"/>
  <c r="AM5" i="19" s="1"/>
  <c r="AL5" i="19" a="1"/>
  <c r="AL5" i="19" s="1"/>
  <c r="AS107" i="4"/>
  <c r="AS109" i="4"/>
  <c r="AS111" i="4"/>
  <c r="AS113" i="4"/>
  <c r="AS115" i="4"/>
  <c r="AS117" i="4"/>
  <c r="AS119" i="4"/>
  <c r="AS121" i="4"/>
  <c r="AS123" i="4"/>
  <c r="AS125" i="4"/>
  <c r="AS127" i="4"/>
  <c r="AS129" i="4"/>
  <c r="AS131" i="4"/>
  <c r="AS133" i="4"/>
  <c r="AS135" i="4"/>
  <c r="AS137" i="4"/>
  <c r="AS139" i="4"/>
  <c r="AS141" i="4"/>
  <c r="AS143" i="4"/>
  <c r="AS145" i="4"/>
  <c r="AS147" i="4"/>
  <c r="AS149" i="4"/>
  <c r="AS151" i="4"/>
  <c r="AS153" i="4"/>
  <c r="AS155" i="4"/>
  <c r="AS157" i="4"/>
  <c r="AS159" i="4"/>
  <c r="AS161" i="4"/>
  <c r="AS163" i="4"/>
  <c r="AS165" i="4"/>
  <c r="AS167" i="4"/>
  <c r="AS169" i="4"/>
  <c r="AS171" i="4"/>
  <c r="AS173" i="4"/>
  <c r="AS175" i="4"/>
  <c r="AS177" i="4"/>
  <c r="AS179" i="4"/>
  <c r="AS181" i="4"/>
  <c r="AS183" i="4"/>
  <c r="AS185" i="4"/>
  <c r="AS187" i="4"/>
  <c r="AS189" i="4"/>
  <c r="AS191" i="4"/>
  <c r="AS193" i="4"/>
  <c r="AS195" i="4"/>
  <c r="AS197" i="4"/>
  <c r="AS199" i="4"/>
  <c r="AS201" i="4"/>
  <c r="AS203" i="4"/>
  <c r="AS205" i="4"/>
  <c r="AS207" i="4"/>
  <c r="AR107" i="4"/>
  <c r="AR109" i="4"/>
  <c r="AR111" i="4"/>
  <c r="AR113" i="4"/>
  <c r="AR115" i="4"/>
  <c r="AR117" i="4"/>
  <c r="AR119" i="4"/>
  <c r="AR121" i="4"/>
  <c r="AR123" i="4"/>
  <c r="AR125" i="4"/>
  <c r="AR127" i="4"/>
  <c r="AR129" i="4"/>
  <c r="AR131" i="4"/>
  <c r="AR133" i="4"/>
  <c r="AR135" i="4"/>
  <c r="AR137" i="4"/>
  <c r="AR139" i="4"/>
  <c r="AR141" i="4"/>
  <c r="AR143" i="4"/>
  <c r="AR145" i="4"/>
  <c r="AR147" i="4"/>
  <c r="AR149" i="4"/>
  <c r="AR151" i="4"/>
  <c r="AR153" i="4"/>
  <c r="AR155" i="4"/>
  <c r="AR157" i="4"/>
  <c r="AR159" i="4"/>
  <c r="AR161" i="4"/>
  <c r="AR163" i="4"/>
  <c r="AR165" i="4"/>
  <c r="AR167" i="4"/>
  <c r="AR169" i="4"/>
  <c r="AR171" i="4"/>
  <c r="AR173" i="4"/>
  <c r="AR175" i="4"/>
  <c r="AR177" i="4"/>
  <c r="AR179" i="4"/>
  <c r="AR181" i="4"/>
  <c r="AR183" i="4"/>
  <c r="AR185" i="4"/>
  <c r="AR187" i="4"/>
  <c r="AR189" i="4"/>
  <c r="AR191" i="4"/>
  <c r="AR193" i="4"/>
  <c r="AR195" i="4"/>
  <c r="AR197" i="4"/>
  <c r="AR199" i="4"/>
  <c r="AR201" i="4"/>
  <c r="AR203" i="4"/>
  <c r="AR205" i="4"/>
  <c r="AR207" i="4"/>
  <c r="AQ107" i="4"/>
  <c r="AQ109" i="4"/>
  <c r="AQ111" i="4"/>
  <c r="AQ113" i="4"/>
  <c r="AQ115" i="4"/>
  <c r="AQ117" i="4"/>
  <c r="AQ119" i="4"/>
  <c r="AQ121" i="4"/>
  <c r="AQ123" i="4"/>
  <c r="AQ125" i="4"/>
  <c r="AQ127" i="4"/>
  <c r="AQ129" i="4"/>
  <c r="AQ131" i="4"/>
  <c r="AQ133" i="4"/>
  <c r="AQ135" i="4"/>
  <c r="AQ137" i="4"/>
  <c r="AQ139" i="4"/>
  <c r="AQ141" i="4"/>
  <c r="AQ143" i="4"/>
  <c r="AQ145" i="4"/>
  <c r="AQ147" i="4"/>
  <c r="AQ149" i="4"/>
  <c r="AQ151" i="4"/>
  <c r="AQ153" i="4"/>
  <c r="AQ155" i="4"/>
  <c r="AQ157" i="4"/>
  <c r="AQ159" i="4"/>
  <c r="AQ161" i="4"/>
  <c r="AQ163" i="4"/>
  <c r="AQ165" i="4"/>
  <c r="AQ167" i="4"/>
  <c r="AQ169" i="4"/>
  <c r="AQ171" i="4"/>
  <c r="AQ173" i="4"/>
  <c r="AQ175" i="4"/>
  <c r="AQ177" i="4"/>
  <c r="AQ179" i="4"/>
  <c r="AQ181" i="4"/>
  <c r="AQ183" i="4"/>
  <c r="AQ185" i="4"/>
  <c r="AQ187" i="4"/>
  <c r="AQ189" i="4"/>
  <c r="AQ191" i="4"/>
  <c r="AQ193" i="4"/>
  <c r="AQ195" i="4"/>
  <c r="AQ197" i="4"/>
  <c r="AQ199" i="4"/>
  <c r="AQ201" i="4"/>
  <c r="AQ203" i="4"/>
  <c r="AQ205" i="4"/>
  <c r="AQ207" i="4"/>
  <c r="AP107" i="4"/>
  <c r="AP109" i="4"/>
  <c r="AP111" i="4"/>
  <c r="AP113" i="4"/>
  <c r="AP115" i="4"/>
  <c r="AP117" i="4"/>
  <c r="AP119" i="4"/>
  <c r="AP121" i="4"/>
  <c r="AP123" i="4"/>
  <c r="AP125" i="4"/>
  <c r="AP127" i="4"/>
  <c r="AP129" i="4"/>
  <c r="AP131" i="4"/>
  <c r="AP133" i="4"/>
  <c r="AP135" i="4"/>
  <c r="AP137" i="4"/>
  <c r="AP139" i="4"/>
  <c r="AP141" i="4"/>
  <c r="AP143" i="4"/>
  <c r="AP145" i="4"/>
  <c r="AP147" i="4"/>
  <c r="AP149" i="4"/>
  <c r="AP151" i="4"/>
  <c r="AP153" i="4"/>
  <c r="AP155" i="4"/>
  <c r="AP157" i="4"/>
  <c r="AP159" i="4"/>
  <c r="AP161" i="4"/>
  <c r="AP163" i="4"/>
  <c r="AP165" i="4"/>
  <c r="AP167" i="4"/>
  <c r="AP169" i="4"/>
  <c r="AP171" i="4"/>
  <c r="AP173" i="4"/>
  <c r="AP175" i="4"/>
  <c r="AP177" i="4"/>
  <c r="AP179" i="4"/>
  <c r="AP181" i="4"/>
  <c r="AP183" i="4"/>
  <c r="AP185" i="4"/>
  <c r="AP187" i="4"/>
  <c r="AP189" i="4"/>
  <c r="AP191" i="4"/>
  <c r="AP193" i="4"/>
  <c r="AP195" i="4"/>
  <c r="AP197" i="4"/>
  <c r="AP199" i="4"/>
  <c r="AP201" i="4"/>
  <c r="AP203" i="4"/>
  <c r="AP205" i="4"/>
  <c r="AP207" i="4"/>
  <c r="AM107" i="4" a="1"/>
  <c r="AM107" i="4" s="1"/>
  <c r="AM109" i="4" a="1"/>
  <c r="AM109" i="4" s="1"/>
  <c r="AM111" i="4" a="1"/>
  <c r="AM111" i="4"/>
  <c r="AM113" i="4" a="1"/>
  <c r="AM113" i="4" s="1"/>
  <c r="AM115" i="4" a="1"/>
  <c r="AM115" i="4" s="1"/>
  <c r="AM117" i="4" a="1"/>
  <c r="AM117" i="4"/>
  <c r="AM119" i="4" a="1"/>
  <c r="AM119" i="4" s="1"/>
  <c r="AM121" i="4" a="1"/>
  <c r="AM121" i="4" s="1"/>
  <c r="AM123" i="4" a="1"/>
  <c r="AM123" i="4" s="1"/>
  <c r="AM125" i="4" a="1"/>
  <c r="AM125" i="4" s="1"/>
  <c r="AM127" i="4" a="1"/>
  <c r="AM127" i="4" s="1"/>
  <c r="AM129" i="4" a="1"/>
  <c r="AM129" i="4"/>
  <c r="AM131" i="4" a="1"/>
  <c r="AM131" i="4" s="1"/>
  <c r="AM133" i="4" a="1"/>
  <c r="AM133" i="4" s="1"/>
  <c r="AM135" i="4" a="1"/>
  <c r="AM135" i="4" s="1"/>
  <c r="AM137" i="4" a="1"/>
  <c r="AM137" i="4" s="1"/>
  <c r="AM139" i="4" a="1"/>
  <c r="AM139" i="4" s="1"/>
  <c r="AM141" i="4" a="1"/>
  <c r="AM141" i="4"/>
  <c r="AM143" i="4" a="1"/>
  <c r="AM143" i="4" s="1"/>
  <c r="AM145" i="4" a="1"/>
  <c r="AM145" i="4" s="1"/>
  <c r="AM147" i="4" a="1"/>
  <c r="AM147" i="4" s="1"/>
  <c r="AM149" i="4" a="1"/>
  <c r="AM149" i="4" s="1"/>
  <c r="AM151" i="4" a="1"/>
  <c r="AM151" i="4" s="1"/>
  <c r="AM153" i="4" a="1"/>
  <c r="AM153" i="4"/>
  <c r="AM155" i="4" a="1"/>
  <c r="AM155" i="4" s="1"/>
  <c r="AM157" i="4" a="1"/>
  <c r="AM157" i="4" s="1"/>
  <c r="AM159" i="4" a="1"/>
  <c r="AM159" i="4" s="1"/>
  <c r="AM161" i="4" a="1"/>
  <c r="AM161" i="4" s="1"/>
  <c r="AM163" i="4" a="1"/>
  <c r="AM163" i="4" s="1"/>
  <c r="AM165" i="4" a="1"/>
  <c r="AM165" i="4"/>
  <c r="AM167" i="4" a="1"/>
  <c r="AM167" i="4" s="1"/>
  <c r="AM169" i="4" a="1"/>
  <c r="AM169" i="4" s="1"/>
  <c r="AM171" i="4" a="1"/>
  <c r="AM171" i="4" s="1"/>
  <c r="AM173" i="4" a="1"/>
  <c r="AM173" i="4" s="1"/>
  <c r="AM175" i="4" a="1"/>
  <c r="AM175" i="4" s="1"/>
  <c r="AM177" i="4" a="1"/>
  <c r="AM177" i="4"/>
  <c r="AM179" i="4" a="1"/>
  <c r="AM179" i="4" s="1"/>
  <c r="AM181" i="4" a="1"/>
  <c r="AM181" i="4" s="1"/>
  <c r="AM183" i="4" a="1"/>
  <c r="AM183" i="4" s="1"/>
  <c r="AM185" i="4" a="1"/>
  <c r="AM185" i="4" s="1"/>
  <c r="AM187" i="4" a="1"/>
  <c r="AM187" i="4" s="1"/>
  <c r="AM189" i="4" a="1"/>
  <c r="AM189" i="4"/>
  <c r="AM191" i="4" a="1"/>
  <c r="AM191" i="4" s="1"/>
  <c r="AM193" i="4" a="1"/>
  <c r="AM193" i="4" s="1"/>
  <c r="AM195" i="4" a="1"/>
  <c r="AM195" i="4" s="1"/>
  <c r="AM197" i="4" a="1"/>
  <c r="AM197" i="4" s="1"/>
  <c r="AM199" i="4" a="1"/>
  <c r="AM199" i="4" s="1"/>
  <c r="AM201" i="4" a="1"/>
  <c r="AM201" i="4"/>
  <c r="AM203" i="4" a="1"/>
  <c r="AM203" i="4" s="1"/>
  <c r="AM205" i="4" a="1"/>
  <c r="AM205" i="4" s="1"/>
  <c r="AM207" i="4" a="1"/>
  <c r="AM207" i="4" s="1"/>
  <c r="AL195" i="4" a="1"/>
  <c r="AL195" i="4" s="1"/>
  <c r="AL197" i="4" a="1"/>
  <c r="AL197" i="4" s="1"/>
  <c r="AL199" i="4" a="1"/>
  <c r="AL199" i="4" s="1"/>
  <c r="AL201" i="4" a="1"/>
  <c r="AL201" i="4" s="1"/>
  <c r="AL203" i="4" a="1"/>
  <c r="AL203" i="4" s="1"/>
  <c r="AL205" i="4" a="1"/>
  <c r="AL205" i="4" s="1"/>
  <c r="AL207" i="4" a="1"/>
  <c r="AL207" i="4" s="1"/>
  <c r="AL107" i="4" a="1"/>
  <c r="AL107" i="4" s="1"/>
  <c r="AL109" i="4" a="1"/>
  <c r="AL109" i="4" s="1"/>
  <c r="AL111" i="4" a="1"/>
  <c r="AL111" i="4" s="1"/>
  <c r="AL113" i="4" a="1"/>
  <c r="AL113" i="4" s="1"/>
  <c r="AL115" i="4" a="1"/>
  <c r="AL115" i="4" s="1"/>
  <c r="AL117" i="4" a="1"/>
  <c r="AL117" i="4"/>
  <c r="AL119" i="4" a="1"/>
  <c r="AL119" i="4" s="1"/>
  <c r="AL121" i="4" a="1"/>
  <c r="AL121" i="4" s="1"/>
  <c r="AL123" i="4" a="1"/>
  <c r="AL123" i="4" s="1"/>
  <c r="AL125" i="4" a="1"/>
  <c r="AL125" i="4" s="1"/>
  <c r="AL127" i="4" a="1"/>
  <c r="AL127" i="4" s="1"/>
  <c r="AL129" i="4" a="1"/>
  <c r="AL129" i="4"/>
  <c r="AL131" i="4" a="1"/>
  <c r="AL131" i="4" s="1"/>
  <c r="AL133" i="4" a="1"/>
  <c r="AL133" i="4" s="1"/>
  <c r="AL135" i="4" a="1"/>
  <c r="AL135" i="4" s="1"/>
  <c r="AL137" i="4" a="1"/>
  <c r="AL137" i="4" s="1"/>
  <c r="AL139" i="4" a="1"/>
  <c r="AL139" i="4" s="1"/>
  <c r="AL141" i="4" a="1"/>
  <c r="AL141" i="4"/>
  <c r="AL143" i="4" a="1"/>
  <c r="AL143" i="4" s="1"/>
  <c r="AL145" i="4" a="1"/>
  <c r="AL145" i="4" s="1"/>
  <c r="AL147" i="4" a="1"/>
  <c r="AL147" i="4" s="1"/>
  <c r="AL149" i="4" a="1"/>
  <c r="AL149" i="4" s="1"/>
  <c r="AL151" i="4" a="1"/>
  <c r="AL151" i="4" s="1"/>
  <c r="AL153" i="4" a="1"/>
  <c r="AL153" i="4"/>
  <c r="AL155" i="4" a="1"/>
  <c r="AL155" i="4" s="1"/>
  <c r="AL157" i="4" a="1"/>
  <c r="AL157" i="4" s="1"/>
  <c r="AL159" i="4" a="1"/>
  <c r="AL159" i="4" s="1"/>
  <c r="AL161" i="4" a="1"/>
  <c r="AL161" i="4" s="1"/>
  <c r="AL163" i="4" a="1"/>
  <c r="AL163" i="4" s="1"/>
  <c r="AL165" i="4" a="1"/>
  <c r="AL165" i="4"/>
  <c r="AL167" i="4" a="1"/>
  <c r="AL167" i="4" s="1"/>
  <c r="AL169" i="4" a="1"/>
  <c r="AL169" i="4" s="1"/>
  <c r="AL171" i="4" a="1"/>
  <c r="AL171" i="4" s="1"/>
  <c r="AL173" i="4" a="1"/>
  <c r="AL173" i="4" s="1"/>
  <c r="AL175" i="4" a="1"/>
  <c r="AL175" i="4" s="1"/>
  <c r="AL177" i="4" a="1"/>
  <c r="AL177" i="4"/>
  <c r="AL179" i="4" a="1"/>
  <c r="AL179" i="4" s="1"/>
  <c r="AL181" i="4" a="1"/>
  <c r="AL181" i="4" s="1"/>
  <c r="AL183" i="4" a="1"/>
  <c r="AL183" i="4" s="1"/>
  <c r="AL185" i="4" a="1"/>
  <c r="AL185" i="4" s="1"/>
  <c r="AL187" i="4" a="1"/>
  <c r="AL187" i="4" s="1"/>
  <c r="AL189" i="4" a="1"/>
  <c r="AL189" i="4"/>
  <c r="AL191" i="4" a="1"/>
  <c r="AL191" i="4" s="1"/>
  <c r="AL193" i="4" a="1"/>
  <c r="AL193" i="4" s="1"/>
  <c r="AM7" i="4" a="1"/>
  <c r="AM7" i="4" s="1"/>
  <c r="AM9" i="4" a="1"/>
  <c r="AM9" i="4" s="1"/>
  <c r="AM11" i="4" a="1"/>
  <c r="AM11" i="4" s="1"/>
  <c r="AM13" i="4" a="1"/>
  <c r="AM13" i="4" s="1"/>
  <c r="AM15" i="4" a="1"/>
  <c r="AM15" i="4" s="1"/>
  <c r="AM17" i="4" a="1"/>
  <c r="AM17" i="4" s="1"/>
  <c r="AQ17" i="4" s="1"/>
  <c r="AM19" i="4" a="1"/>
  <c r="AM19" i="4" s="1"/>
  <c r="AM23" i="4" a="1"/>
  <c r="AM23" i="4" s="1"/>
  <c r="AM25" i="4" a="1"/>
  <c r="AM25" i="4" s="1"/>
  <c r="AM27" i="4" a="1"/>
  <c r="AM27" i="4" s="1"/>
  <c r="AM29" i="4" a="1"/>
  <c r="AM29" i="4" s="1"/>
  <c r="AM31" i="4" a="1"/>
  <c r="AM31" i="4" s="1"/>
  <c r="AM33" i="4" a="1"/>
  <c r="AM33" i="4" s="1"/>
  <c r="AM35" i="4" a="1"/>
  <c r="AM35" i="4" s="1"/>
  <c r="AM37" i="4" a="1"/>
  <c r="AM37" i="4" s="1"/>
  <c r="AM39" i="4" a="1"/>
  <c r="AM39" i="4" s="1"/>
  <c r="AM41" i="4" a="1"/>
  <c r="AM41" i="4" s="1"/>
  <c r="AQ41" i="4" s="1"/>
  <c r="AM43" i="4" a="1"/>
  <c r="AM43" i="4" s="1"/>
  <c r="AM45" i="4" a="1"/>
  <c r="AM45" i="4" s="1"/>
  <c r="AM47" i="4" a="1"/>
  <c r="AM47" i="4" s="1"/>
  <c r="AM49" i="4" a="1"/>
  <c r="AM49" i="4" s="1"/>
  <c r="AM51" i="4" a="1"/>
  <c r="AM51" i="4" s="1"/>
  <c r="AM53" i="4" a="1"/>
  <c r="AM53" i="4" s="1"/>
  <c r="AM55" i="4" a="1"/>
  <c r="AM55" i="4" s="1"/>
  <c r="AM57" i="4" a="1"/>
  <c r="AM57" i="4" s="1"/>
  <c r="AM59" i="4" a="1"/>
  <c r="AM59" i="4" s="1"/>
  <c r="AM61" i="4" a="1"/>
  <c r="AM61" i="4" s="1"/>
  <c r="AM63" i="4" a="1"/>
  <c r="AM63" i="4" s="1"/>
  <c r="AM65" i="4" a="1"/>
  <c r="AM65" i="4" s="1"/>
  <c r="AQ65" i="4" s="1"/>
  <c r="AM67" i="4" a="1"/>
  <c r="AM67" i="4" s="1"/>
  <c r="AM69" i="4" a="1"/>
  <c r="AM69" i="4" s="1"/>
  <c r="AM71" i="4" a="1"/>
  <c r="AM71" i="4" s="1"/>
  <c r="AM73" i="4" a="1"/>
  <c r="AM73" i="4" s="1"/>
  <c r="AM75" i="4" a="1"/>
  <c r="AM75" i="4" s="1"/>
  <c r="AM77" i="4" a="1"/>
  <c r="AM77" i="4" s="1"/>
  <c r="AQ77" i="4" s="1"/>
  <c r="AM79" i="4" a="1"/>
  <c r="AM79" i="4" s="1"/>
  <c r="AM81" i="4" a="1"/>
  <c r="AM81" i="4" s="1"/>
  <c r="AM83" i="4" a="1"/>
  <c r="AM83" i="4" s="1"/>
  <c r="AM85" i="4" a="1"/>
  <c r="AM85" i="4" s="1"/>
  <c r="AM87" i="4" a="1"/>
  <c r="AM87" i="4" s="1"/>
  <c r="AM89" i="4" a="1"/>
  <c r="AM89" i="4"/>
  <c r="AM91" i="4" a="1"/>
  <c r="AM91" i="4" s="1"/>
  <c r="AM93" i="4" a="1"/>
  <c r="AM93" i="4" s="1"/>
  <c r="AM95" i="4" a="1"/>
  <c r="AM95" i="4" s="1"/>
  <c r="AM97" i="4" a="1"/>
  <c r="AM97" i="4" s="1"/>
  <c r="AM99" i="4" a="1"/>
  <c r="AM99" i="4" s="1"/>
  <c r="AM101" i="4" a="1"/>
  <c r="AM101" i="4" s="1"/>
  <c r="AM103" i="4" a="1"/>
  <c r="AM103" i="4" s="1"/>
  <c r="AM105" i="4" a="1"/>
  <c r="AM105" i="4" s="1"/>
  <c r="AM5" i="4" a="1"/>
  <c r="AM5" i="4" s="1"/>
  <c r="AL7" i="4" a="1"/>
  <c r="AL7" i="4" s="1"/>
  <c r="AL9" i="4" a="1"/>
  <c r="AL9" i="4" s="1"/>
  <c r="AL11" i="4" a="1"/>
  <c r="AL11" i="4" s="1"/>
  <c r="AL13" i="4" a="1"/>
  <c r="AL13" i="4" s="1"/>
  <c r="AL15" i="4" a="1"/>
  <c r="AL15" i="4" s="1"/>
  <c r="AL17" i="4" a="1"/>
  <c r="AL17" i="4" s="1"/>
  <c r="AL19" i="4" a="1"/>
  <c r="AL19" i="4" s="1"/>
  <c r="AL23" i="4" a="1"/>
  <c r="AL23" i="4" s="1"/>
  <c r="AL25" i="4" a="1"/>
  <c r="AL25" i="4" s="1"/>
  <c r="AL27" i="4" a="1"/>
  <c r="AL27" i="4" s="1"/>
  <c r="AL29" i="4" a="1"/>
  <c r="AL29" i="4" s="1"/>
  <c r="AL31" i="4" a="1"/>
  <c r="AL31" i="4" s="1"/>
  <c r="AL33" i="4" a="1"/>
  <c r="AL33" i="4" s="1"/>
  <c r="AL35" i="4" a="1"/>
  <c r="AL35" i="4" s="1"/>
  <c r="AL37" i="4" a="1"/>
  <c r="AL37" i="4" s="1"/>
  <c r="AL39" i="4" a="1"/>
  <c r="AL39" i="4" s="1"/>
  <c r="AL41" i="4" a="1"/>
  <c r="AL41" i="4" s="1"/>
  <c r="AL43" i="4" a="1"/>
  <c r="AL43" i="4" s="1"/>
  <c r="AL45" i="4" a="1"/>
  <c r="AL45" i="4" s="1"/>
  <c r="AL47" i="4" a="1"/>
  <c r="AL47" i="4" s="1"/>
  <c r="AL49" i="4" a="1"/>
  <c r="AL49" i="4" s="1"/>
  <c r="AL51" i="4" a="1"/>
  <c r="AL51" i="4" s="1"/>
  <c r="AL53" i="4" a="1"/>
  <c r="AL53" i="4" s="1"/>
  <c r="AL55" i="4" a="1"/>
  <c r="AL55" i="4" s="1"/>
  <c r="AL57" i="4" a="1"/>
  <c r="AL57" i="4" s="1"/>
  <c r="AL59" i="4" a="1"/>
  <c r="AL59" i="4" s="1"/>
  <c r="AL61" i="4" a="1"/>
  <c r="AL61" i="4" s="1"/>
  <c r="AL63" i="4" a="1"/>
  <c r="AL63" i="4" s="1"/>
  <c r="AL65" i="4" a="1"/>
  <c r="AL65" i="4" s="1"/>
  <c r="AL67" i="4" a="1"/>
  <c r="AL67" i="4" s="1"/>
  <c r="AL69" i="4" a="1"/>
  <c r="AL69" i="4" s="1"/>
  <c r="AL71" i="4" a="1"/>
  <c r="AL71" i="4" s="1"/>
  <c r="AL73" i="4" a="1"/>
  <c r="AL73" i="4" s="1"/>
  <c r="AL75" i="4" a="1"/>
  <c r="AL75" i="4" s="1"/>
  <c r="AL77" i="4" a="1"/>
  <c r="AL77" i="4" s="1"/>
  <c r="AL79" i="4" a="1"/>
  <c r="AL79" i="4" s="1"/>
  <c r="AL81" i="4" a="1"/>
  <c r="AL81" i="4" s="1"/>
  <c r="AL83" i="4" a="1"/>
  <c r="AL83" i="4" s="1"/>
  <c r="AL85" i="4" a="1"/>
  <c r="AL85" i="4" s="1"/>
  <c r="AL87" i="4" a="1"/>
  <c r="AL87" i="4" s="1"/>
  <c r="AL89" i="4" a="1"/>
  <c r="AL89" i="4" s="1"/>
  <c r="AL91" i="4" a="1"/>
  <c r="AL91" i="4" s="1"/>
  <c r="AL93" i="4" a="1"/>
  <c r="AL93" i="4" s="1"/>
  <c r="AL95" i="4" a="1"/>
  <c r="AL95" i="4" s="1"/>
  <c r="AL97" i="4" a="1"/>
  <c r="AL97" i="4" s="1"/>
  <c r="AL99" i="4" a="1"/>
  <c r="AL99" i="4" s="1"/>
  <c r="AL101" i="4" a="1"/>
  <c r="AL101" i="4" s="1"/>
  <c r="AL103" i="4" a="1"/>
  <c r="AL103" i="4" s="1"/>
  <c r="AL105" i="4" a="1"/>
  <c r="AL105" i="4" s="1"/>
  <c r="AL5" i="4" a="1"/>
  <c r="AL5" i="4" s="1"/>
  <c r="AR105" i="4"/>
  <c r="AR103" i="4"/>
  <c r="AR101" i="4"/>
  <c r="AR99" i="4"/>
  <c r="AR97" i="4"/>
  <c r="AR95" i="4"/>
  <c r="AR93" i="4"/>
  <c r="AR91" i="4"/>
  <c r="AR89" i="4"/>
  <c r="AR87" i="4"/>
  <c r="AR85" i="4"/>
  <c r="AR83" i="4"/>
  <c r="AR81" i="4"/>
  <c r="AR79" i="4"/>
  <c r="AR77" i="4"/>
  <c r="AR75" i="4"/>
  <c r="AR73" i="4"/>
  <c r="AR71" i="4"/>
  <c r="AR69" i="4"/>
  <c r="AR67" i="4"/>
  <c r="AR65" i="4"/>
  <c r="AR63" i="4"/>
  <c r="AR61" i="4"/>
  <c r="AR59" i="4"/>
  <c r="AR57" i="4"/>
  <c r="AR55" i="4"/>
  <c r="AR53" i="4"/>
  <c r="AR51" i="4"/>
  <c r="AR49" i="4"/>
  <c r="AR47" i="4"/>
  <c r="AR45" i="4"/>
  <c r="AR43" i="4"/>
  <c r="AR41" i="4"/>
  <c r="AR39" i="4"/>
  <c r="AR37" i="4"/>
  <c r="AR35" i="4"/>
  <c r="AR33" i="4"/>
  <c r="AR31" i="4"/>
  <c r="AR29" i="4"/>
  <c r="AR27" i="4"/>
  <c r="AR25" i="4"/>
  <c r="AR23" i="4"/>
  <c r="AR21" i="4"/>
  <c r="AR19" i="4"/>
  <c r="AR17" i="4"/>
  <c r="AR15" i="4"/>
  <c r="AR13" i="4"/>
  <c r="AR11" i="4"/>
  <c r="AR9" i="4"/>
  <c r="AR7" i="4"/>
  <c r="AR5" i="4"/>
  <c r="B12" i="32" l="1"/>
  <c r="B16" i="32"/>
  <c r="H16" i="32" s="1"/>
  <c r="B20" i="32"/>
  <c r="H20" i="32" s="1"/>
  <c r="B24" i="32"/>
  <c r="H24" i="32" s="1"/>
  <c r="D26" i="32"/>
  <c r="C26" i="32"/>
  <c r="E26" i="32" s="1"/>
  <c r="F26" i="32" s="1"/>
  <c r="H26" i="32"/>
  <c r="G26" i="32"/>
  <c r="H25" i="32"/>
  <c r="G25" i="32"/>
  <c r="D25" i="32"/>
  <c r="C25" i="32"/>
  <c r="B13" i="32"/>
  <c r="B17" i="32"/>
  <c r="B21" i="32"/>
  <c r="C16" i="32"/>
  <c r="D16" i="32"/>
  <c r="D24" i="32"/>
  <c r="B11" i="32"/>
  <c r="B15" i="32"/>
  <c r="B19" i="32"/>
  <c r="B23" i="32"/>
  <c r="B27" i="32"/>
  <c r="G16" i="32"/>
  <c r="I16" i="32" s="1"/>
  <c r="B14" i="32"/>
  <c r="B18" i="32"/>
  <c r="B22" i="32"/>
  <c r="B26" i="30"/>
  <c r="D26" i="30" s="1"/>
  <c r="B13" i="30"/>
  <c r="B17" i="30"/>
  <c r="H17" i="30" s="1"/>
  <c r="B21" i="30"/>
  <c r="C21" i="30" s="1"/>
  <c r="B25" i="30"/>
  <c r="H25" i="30" s="1"/>
  <c r="H24" i="30"/>
  <c r="G24" i="30"/>
  <c r="D24" i="30"/>
  <c r="C24" i="30"/>
  <c r="B12" i="30"/>
  <c r="B16" i="30"/>
  <c r="B20" i="30"/>
  <c r="B11" i="30"/>
  <c r="B15" i="30"/>
  <c r="B19" i="30"/>
  <c r="B23" i="30"/>
  <c r="B27" i="30"/>
  <c r="B14" i="30"/>
  <c r="B18" i="30"/>
  <c r="B22" i="30"/>
  <c r="AP5" i="4"/>
  <c r="B11" i="15"/>
  <c r="B27" i="15"/>
  <c r="B26" i="15"/>
  <c r="B25" i="15"/>
  <c r="B24" i="15"/>
  <c r="B23" i="15"/>
  <c r="B22" i="15"/>
  <c r="B21" i="15"/>
  <c r="B20" i="15"/>
  <c r="B19" i="15"/>
  <c r="B18" i="15"/>
  <c r="B17" i="15"/>
  <c r="B16" i="15"/>
  <c r="B15" i="15"/>
  <c r="B14" i="15"/>
  <c r="B13" i="15"/>
  <c r="B12" i="15"/>
  <c r="AQ9" i="27"/>
  <c r="AP9" i="27"/>
  <c r="AS9" i="27" s="1"/>
  <c r="AQ17" i="27"/>
  <c r="AP17" i="27"/>
  <c r="AP25" i="27"/>
  <c r="AQ25" i="27"/>
  <c r="AQ33" i="27"/>
  <c r="AP33" i="27"/>
  <c r="AS33" i="27" s="1"/>
  <c r="AQ41" i="27"/>
  <c r="AP41" i="27"/>
  <c r="AS41" i="27" s="1"/>
  <c r="AP49" i="27"/>
  <c r="AQ49" i="27"/>
  <c r="AQ57" i="27"/>
  <c r="AP57" i="27"/>
  <c r="AS57" i="27" s="1"/>
  <c r="AQ65" i="27"/>
  <c r="AP65" i="27"/>
  <c r="AP73" i="27"/>
  <c r="AQ73" i="27"/>
  <c r="AQ81" i="27"/>
  <c r="AP81" i="27"/>
  <c r="AS81" i="27" s="1"/>
  <c r="AQ89" i="27"/>
  <c r="AP89" i="27"/>
  <c r="AS89" i="27" s="1"/>
  <c r="AP97" i="27"/>
  <c r="AQ97" i="27"/>
  <c r="AQ105" i="27"/>
  <c r="AP105" i="27"/>
  <c r="AS105" i="27" s="1"/>
  <c r="AQ113" i="27"/>
  <c r="AP113" i="27"/>
  <c r="AP121" i="27"/>
  <c r="AQ121" i="27"/>
  <c r="AQ129" i="27"/>
  <c r="AP129" i="27"/>
  <c r="AS129" i="27" s="1"/>
  <c r="AQ137" i="27"/>
  <c r="AP137" i="27"/>
  <c r="AS137" i="27" s="1"/>
  <c r="AQ145" i="27"/>
  <c r="AP145" i="27"/>
  <c r="AS145" i="27" s="1"/>
  <c r="AQ153" i="27"/>
  <c r="AP153" i="27"/>
  <c r="AS153" i="27" s="1"/>
  <c r="AQ161" i="27"/>
  <c r="AP161" i="27"/>
  <c r="AS161" i="27" s="1"/>
  <c r="AQ169" i="27"/>
  <c r="AP169" i="27"/>
  <c r="AS169" i="27" s="1"/>
  <c r="AQ177" i="27"/>
  <c r="AP177" i="27"/>
  <c r="AS177" i="27" s="1"/>
  <c r="AQ185" i="27"/>
  <c r="AP185" i="27"/>
  <c r="AS185" i="27" s="1"/>
  <c r="AP193" i="27"/>
  <c r="AQ193" i="27"/>
  <c r="AQ201" i="27"/>
  <c r="AP201" i="27"/>
  <c r="AS201" i="27" s="1"/>
  <c r="AQ11" i="27"/>
  <c r="AP11" i="27"/>
  <c r="AS11" i="27" s="1"/>
  <c r="AP19" i="27"/>
  <c r="AQ19" i="27"/>
  <c r="AQ27" i="27"/>
  <c r="AP27" i="27"/>
  <c r="AS27" i="27" s="1"/>
  <c r="AQ35" i="27"/>
  <c r="AP35" i="27"/>
  <c r="AS35" i="27" s="1"/>
  <c r="AP43" i="27"/>
  <c r="AQ43" i="27"/>
  <c r="AQ51" i="27"/>
  <c r="AP51" i="27"/>
  <c r="AS51" i="27" s="1"/>
  <c r="AQ59" i="27"/>
  <c r="AP59" i="27"/>
  <c r="AS59" i="27" s="1"/>
  <c r="AP67" i="27"/>
  <c r="AQ67" i="27"/>
  <c r="AQ75" i="27"/>
  <c r="AP75" i="27"/>
  <c r="AS75" i="27" s="1"/>
  <c r="AQ83" i="27"/>
  <c r="AP83" i="27"/>
  <c r="AS83" i="27" s="1"/>
  <c r="AP91" i="27"/>
  <c r="AQ91" i="27"/>
  <c r="AQ99" i="27"/>
  <c r="AP99" i="27"/>
  <c r="AS99" i="27" s="1"/>
  <c r="AQ107" i="27"/>
  <c r="AP107" i="27"/>
  <c r="AS107" i="27" s="1"/>
  <c r="AP115" i="27"/>
  <c r="AQ115" i="27"/>
  <c r="AQ123" i="27"/>
  <c r="AP123" i="27"/>
  <c r="AS123" i="27" s="1"/>
  <c r="AQ131" i="27"/>
  <c r="AP131" i="27"/>
  <c r="AS131" i="27" s="1"/>
  <c r="AP139" i="27"/>
  <c r="AQ139" i="27"/>
  <c r="AQ147" i="27"/>
  <c r="AP147" i="27"/>
  <c r="AS147" i="27" s="1"/>
  <c r="AQ155" i="27"/>
  <c r="AP155" i="27"/>
  <c r="AS155" i="27" s="1"/>
  <c r="AP163" i="27"/>
  <c r="AQ163" i="27"/>
  <c r="AQ171" i="27"/>
  <c r="AP171" i="27"/>
  <c r="AS171" i="27" s="1"/>
  <c r="AQ179" i="27"/>
  <c r="AP179" i="27"/>
  <c r="AS179" i="27" s="1"/>
  <c r="AP187" i="27"/>
  <c r="AQ187" i="27"/>
  <c r="AQ195" i="27"/>
  <c r="AP195" i="27"/>
  <c r="AS195" i="27" s="1"/>
  <c r="AQ203" i="27"/>
  <c r="AP203" i="27"/>
  <c r="AS203" i="27" s="1"/>
  <c r="AQ5" i="27"/>
  <c r="AP5" i="27"/>
  <c r="AS5" i="27" s="1"/>
  <c r="AP13" i="27"/>
  <c r="AQ13" i="27"/>
  <c r="AQ21" i="27"/>
  <c r="AP21" i="27"/>
  <c r="AS21" i="27" s="1"/>
  <c r="AQ29" i="27"/>
  <c r="AP29" i="27"/>
  <c r="AS29" i="27" s="1"/>
  <c r="AP37" i="27"/>
  <c r="AQ37" i="27"/>
  <c r="AQ45" i="27"/>
  <c r="AP45" i="27"/>
  <c r="AS45" i="27" s="1"/>
  <c r="AQ53" i="27"/>
  <c r="AP53" i="27"/>
  <c r="AS53" i="27" s="1"/>
  <c r="AP61" i="27"/>
  <c r="AQ61" i="27"/>
  <c r="AQ69" i="27"/>
  <c r="AP69" i="27"/>
  <c r="AS69" i="27" s="1"/>
  <c r="AQ77" i="27"/>
  <c r="AP77" i="27"/>
  <c r="AS77" i="27" s="1"/>
  <c r="AP85" i="27"/>
  <c r="AQ85" i="27"/>
  <c r="AQ93" i="27"/>
  <c r="AP93" i="27"/>
  <c r="AS93" i="27" s="1"/>
  <c r="AQ101" i="27"/>
  <c r="AP101" i="27"/>
  <c r="AS101" i="27" s="1"/>
  <c r="AP109" i="27"/>
  <c r="AQ109" i="27"/>
  <c r="AQ117" i="27"/>
  <c r="AP117" i="27"/>
  <c r="AS117" i="27" s="1"/>
  <c r="AQ125" i="27"/>
  <c r="AP125" i="27"/>
  <c r="AS125" i="27" s="1"/>
  <c r="AP133" i="27"/>
  <c r="AQ133" i="27"/>
  <c r="AQ141" i="27"/>
  <c r="AP141" i="27"/>
  <c r="AS141" i="27" s="1"/>
  <c r="AQ149" i="27"/>
  <c r="AP149" i="27"/>
  <c r="AS149" i="27" s="1"/>
  <c r="AP157" i="27"/>
  <c r="AQ157" i="27"/>
  <c r="AQ165" i="27"/>
  <c r="AP165" i="27"/>
  <c r="AS165" i="27" s="1"/>
  <c r="AQ173" i="27"/>
  <c r="AP173" i="27"/>
  <c r="AS173" i="27" s="1"/>
  <c r="AP181" i="27"/>
  <c r="AQ181" i="27"/>
  <c r="AQ189" i="27"/>
  <c r="AP189" i="27"/>
  <c r="AS189" i="27" s="1"/>
  <c r="AQ197" i="27"/>
  <c r="AP197" i="27"/>
  <c r="AS197" i="27" s="1"/>
  <c r="AQ205" i="27"/>
  <c r="AP205" i="27"/>
  <c r="AS205" i="27" s="1"/>
  <c r="AP7" i="27"/>
  <c r="AQ7" i="27"/>
  <c r="AQ15" i="27"/>
  <c r="AP15" i="27"/>
  <c r="AS15" i="27" s="1"/>
  <c r="AQ23" i="27"/>
  <c r="AP23" i="27"/>
  <c r="AS23" i="27" s="1"/>
  <c r="AP31" i="27"/>
  <c r="AQ31" i="27"/>
  <c r="AQ39" i="27"/>
  <c r="AP39" i="27"/>
  <c r="AS39" i="27" s="1"/>
  <c r="AQ47" i="27"/>
  <c r="AP47" i="27"/>
  <c r="AS47" i="27" s="1"/>
  <c r="AP55" i="27"/>
  <c r="AQ55" i="27"/>
  <c r="AQ63" i="27"/>
  <c r="AP63" i="27"/>
  <c r="AS63" i="27" s="1"/>
  <c r="AQ71" i="27"/>
  <c r="AP71" i="27"/>
  <c r="AS71" i="27" s="1"/>
  <c r="AP79" i="27"/>
  <c r="AQ79" i="27"/>
  <c r="AQ87" i="27"/>
  <c r="AP87" i="27"/>
  <c r="AS87" i="27" s="1"/>
  <c r="AQ95" i="27"/>
  <c r="AP95" i="27"/>
  <c r="AS95" i="27" s="1"/>
  <c r="AP103" i="27"/>
  <c r="AQ103" i="27"/>
  <c r="AQ111" i="27"/>
  <c r="AP111" i="27"/>
  <c r="AS111" i="27" s="1"/>
  <c r="AQ119" i="27"/>
  <c r="AP119" i="27"/>
  <c r="AS119" i="27" s="1"/>
  <c r="AP127" i="27"/>
  <c r="AQ127" i="27"/>
  <c r="AQ135" i="27"/>
  <c r="AP135" i="27"/>
  <c r="AS135" i="27" s="1"/>
  <c r="AQ143" i="27"/>
  <c r="AP143" i="27"/>
  <c r="AS143" i="27" s="1"/>
  <c r="AQ151" i="27"/>
  <c r="AP151" i="27"/>
  <c r="AS151" i="27" s="1"/>
  <c r="AQ159" i="27"/>
  <c r="AP159" i="27"/>
  <c r="AS159" i="27" s="1"/>
  <c r="AQ167" i="27"/>
  <c r="AP167" i="27"/>
  <c r="AS167" i="27" s="1"/>
  <c r="AQ175" i="27"/>
  <c r="AP175" i="27"/>
  <c r="AS175" i="27" s="1"/>
  <c r="AQ183" i="27"/>
  <c r="AP183" i="27"/>
  <c r="AS183" i="27" s="1"/>
  <c r="AQ191" i="27"/>
  <c r="AP191" i="27"/>
  <c r="AS191" i="27" s="1"/>
  <c r="AP199" i="27"/>
  <c r="AQ199" i="27"/>
  <c r="AQ207" i="27"/>
  <c r="AP207" i="27"/>
  <c r="AS207" i="27" s="1"/>
  <c r="AQ23" i="26"/>
  <c r="AP23" i="26"/>
  <c r="AS23" i="26" s="1"/>
  <c r="AP43" i="26"/>
  <c r="AQ69" i="26"/>
  <c r="AP69" i="26"/>
  <c r="AS69" i="26" s="1"/>
  <c r="AQ95" i="26"/>
  <c r="AP95" i="26"/>
  <c r="AS95" i="26" s="1"/>
  <c r="AQ109" i="26"/>
  <c r="AP109" i="26"/>
  <c r="AS109" i="26" s="1"/>
  <c r="AQ145" i="26"/>
  <c r="AP145" i="26"/>
  <c r="AS145" i="26" s="1"/>
  <c r="AQ181" i="26"/>
  <c r="AP181" i="26"/>
  <c r="AQ117" i="26"/>
  <c r="AP117" i="26"/>
  <c r="AS117" i="26" s="1"/>
  <c r="AQ11" i="26"/>
  <c r="AP11" i="26"/>
  <c r="AS11" i="26" s="1"/>
  <c r="AP31" i="26"/>
  <c r="AS31" i="26" s="1"/>
  <c r="AQ43" i="26"/>
  <c r="AQ57" i="26"/>
  <c r="AP57" i="26"/>
  <c r="AS57" i="26" s="1"/>
  <c r="AQ83" i="26"/>
  <c r="AP83" i="26"/>
  <c r="AS83" i="26" s="1"/>
  <c r="AQ103" i="26"/>
  <c r="AP103" i="26"/>
  <c r="AQ139" i="26"/>
  <c r="AP139" i="26"/>
  <c r="AS139" i="26" s="1"/>
  <c r="AQ175" i="26"/>
  <c r="AP175" i="26"/>
  <c r="AS175" i="26" s="1"/>
  <c r="AP5" i="26"/>
  <c r="AQ5" i="26"/>
  <c r="AS25" i="26"/>
  <c r="AQ37" i="26"/>
  <c r="AQ51" i="26"/>
  <c r="AP51" i="26"/>
  <c r="AS51" i="26" s="1"/>
  <c r="AQ77" i="26"/>
  <c r="AP77" i="26"/>
  <c r="AQ111" i="26"/>
  <c r="AP111" i="26"/>
  <c r="AS111" i="26" s="1"/>
  <c r="AQ147" i="26"/>
  <c r="AP147" i="26"/>
  <c r="AS147" i="26" s="1"/>
  <c r="AQ183" i="26"/>
  <c r="AP183" i="26"/>
  <c r="AS183" i="26" s="1"/>
  <c r="AS37" i="26"/>
  <c r="AQ89" i="26"/>
  <c r="AP89" i="26"/>
  <c r="AS89" i="26" s="1"/>
  <c r="AS19" i="26"/>
  <c r="AQ31" i="26"/>
  <c r="AQ45" i="26"/>
  <c r="AP45" i="26"/>
  <c r="AS45" i="26" s="1"/>
  <c r="AQ71" i="26"/>
  <c r="AP71" i="26"/>
  <c r="AQ133" i="26"/>
  <c r="AP133" i="26"/>
  <c r="AS133" i="26" s="1"/>
  <c r="AQ169" i="26"/>
  <c r="AP169" i="26"/>
  <c r="AS169" i="26" s="1"/>
  <c r="AQ189" i="26"/>
  <c r="AP189" i="26"/>
  <c r="AP13" i="26"/>
  <c r="AQ25" i="26"/>
  <c r="AQ39" i="26"/>
  <c r="AP39" i="26"/>
  <c r="AS39" i="26" s="1"/>
  <c r="AQ65" i="26"/>
  <c r="AP65" i="26"/>
  <c r="AS65" i="26" s="1"/>
  <c r="AP85" i="26"/>
  <c r="AQ97" i="26"/>
  <c r="AS97" i="26" s="1"/>
  <c r="AQ105" i="26"/>
  <c r="AP105" i="26"/>
  <c r="AS105" i="26" s="1"/>
  <c r="AQ141" i="26"/>
  <c r="AP141" i="26"/>
  <c r="AQ177" i="26"/>
  <c r="AP177" i="26"/>
  <c r="AS177" i="26" s="1"/>
  <c r="AQ205" i="26"/>
  <c r="AP205" i="26"/>
  <c r="AS205" i="26" s="1"/>
  <c r="AQ33" i="26"/>
  <c r="AP33" i="26"/>
  <c r="AS33" i="26" s="1"/>
  <c r="AQ59" i="26"/>
  <c r="AP59" i="26"/>
  <c r="AS59" i="26" s="1"/>
  <c r="AS79" i="26"/>
  <c r="AQ91" i="26"/>
  <c r="AS91" i="26" s="1"/>
  <c r="AQ127" i="26"/>
  <c r="AP127" i="26"/>
  <c r="AQ163" i="26"/>
  <c r="AP163" i="26"/>
  <c r="AS163" i="26" s="1"/>
  <c r="AQ199" i="26"/>
  <c r="AP199" i="26"/>
  <c r="AQ13" i="26"/>
  <c r="AQ27" i="26"/>
  <c r="AP27" i="26"/>
  <c r="AS27" i="26" s="1"/>
  <c r="AQ53" i="26"/>
  <c r="AP53" i="26"/>
  <c r="AS53" i="26" s="1"/>
  <c r="AP73" i="26"/>
  <c r="AS73" i="26" s="1"/>
  <c r="AQ85" i="26"/>
  <c r="AQ99" i="26"/>
  <c r="AP99" i="26"/>
  <c r="AS99" i="26" s="1"/>
  <c r="AQ113" i="26"/>
  <c r="AQ135" i="26"/>
  <c r="AP135" i="26"/>
  <c r="AQ149" i="26"/>
  <c r="AQ171" i="26"/>
  <c r="AP171" i="26"/>
  <c r="AS171" i="26" s="1"/>
  <c r="AQ185" i="26"/>
  <c r="AQ7" i="26"/>
  <c r="AS7" i="26" s="1"/>
  <c r="AQ21" i="26"/>
  <c r="AP21" i="26"/>
  <c r="AQ47" i="26"/>
  <c r="AP47" i="26"/>
  <c r="AS47" i="26" s="1"/>
  <c r="AP67" i="26"/>
  <c r="AQ79" i="26"/>
  <c r="AQ93" i="26"/>
  <c r="AP93" i="26"/>
  <c r="AS93" i="26" s="1"/>
  <c r="AQ121" i="26"/>
  <c r="AP121" i="26"/>
  <c r="AS121" i="26" s="1"/>
  <c r="AQ157" i="26"/>
  <c r="AP157" i="26"/>
  <c r="AS157" i="26" s="1"/>
  <c r="AQ193" i="26"/>
  <c r="AP193" i="26"/>
  <c r="AP17" i="26"/>
  <c r="AQ17" i="26"/>
  <c r="AQ63" i="26"/>
  <c r="AP63" i="26"/>
  <c r="AS63" i="26" s="1"/>
  <c r="AQ153" i="26"/>
  <c r="AP153" i="26"/>
  <c r="AS153" i="26" s="1"/>
  <c r="AP15" i="26"/>
  <c r="AQ15" i="26"/>
  <c r="AQ41" i="26"/>
  <c r="AP41" i="26"/>
  <c r="AS41" i="26" s="1"/>
  <c r="AS61" i="26"/>
  <c r="AQ87" i="26"/>
  <c r="AP87" i="26"/>
  <c r="AQ107" i="26"/>
  <c r="AP107" i="26"/>
  <c r="AS107" i="26" s="1"/>
  <c r="AQ129" i="26"/>
  <c r="AP129" i="26"/>
  <c r="AQ165" i="26"/>
  <c r="AP165" i="26"/>
  <c r="AS165" i="26" s="1"/>
  <c r="AQ201" i="26"/>
  <c r="AP201" i="26"/>
  <c r="AQ9" i="26"/>
  <c r="AP9" i="26"/>
  <c r="AS9" i="26" s="1"/>
  <c r="AQ35" i="26"/>
  <c r="AP35" i="26"/>
  <c r="AS55" i="26"/>
  <c r="AQ67" i="26"/>
  <c r="AQ81" i="26"/>
  <c r="AP81" i="26"/>
  <c r="AQ115" i="26"/>
  <c r="AP115" i="26"/>
  <c r="AS115" i="26" s="1"/>
  <c r="AQ151" i="26"/>
  <c r="AP151" i="26"/>
  <c r="AS151" i="26" s="1"/>
  <c r="AQ187" i="26"/>
  <c r="AP187" i="26"/>
  <c r="AS187" i="26" s="1"/>
  <c r="AQ29" i="26"/>
  <c r="AP29" i="26"/>
  <c r="AP49" i="26"/>
  <c r="AS49" i="26" s="1"/>
  <c r="AQ61" i="26"/>
  <c r="AQ75" i="26"/>
  <c r="AP75" i="26"/>
  <c r="AQ101" i="26"/>
  <c r="AP101" i="26"/>
  <c r="AS101" i="26" s="1"/>
  <c r="AQ123" i="26"/>
  <c r="AP123" i="26"/>
  <c r="AS123" i="26" s="1"/>
  <c r="AQ137" i="26"/>
  <c r="AQ159" i="26"/>
  <c r="AP159" i="26"/>
  <c r="AQ173" i="26"/>
  <c r="AQ195" i="26"/>
  <c r="AP195" i="26"/>
  <c r="AS195" i="26" s="1"/>
  <c r="AP113" i="26"/>
  <c r="AS113" i="26" s="1"/>
  <c r="AP119" i="26"/>
  <c r="AS119" i="26" s="1"/>
  <c r="AP125" i="26"/>
  <c r="AS125" i="26" s="1"/>
  <c r="AP131" i="26"/>
  <c r="AS131" i="26" s="1"/>
  <c r="AP137" i="26"/>
  <c r="AP143" i="26"/>
  <c r="AS143" i="26" s="1"/>
  <c r="AP149" i="26"/>
  <c r="AS149" i="26" s="1"/>
  <c r="AP155" i="26"/>
  <c r="AS155" i="26" s="1"/>
  <c r="AP161" i="26"/>
  <c r="AS161" i="26" s="1"/>
  <c r="AP167" i="26"/>
  <c r="AS167" i="26" s="1"/>
  <c r="AP173" i="26"/>
  <c r="AS173" i="26" s="1"/>
  <c r="AP179" i="26"/>
  <c r="AS179" i="26" s="1"/>
  <c r="AP185" i="26"/>
  <c r="AP191" i="26"/>
  <c r="AS191" i="26" s="1"/>
  <c r="AP197" i="26"/>
  <c r="AS197" i="26" s="1"/>
  <c r="AP203" i="26"/>
  <c r="AS203" i="26" s="1"/>
  <c r="AP207" i="26"/>
  <c r="AS207" i="26" s="1"/>
  <c r="AQ11" i="25"/>
  <c r="AP11" i="25"/>
  <c r="AQ5" i="25"/>
  <c r="AP5" i="25"/>
  <c r="AS5" i="25" s="1"/>
  <c r="AS121" i="25"/>
  <c r="AQ17" i="25"/>
  <c r="AP17" i="25"/>
  <c r="AS17" i="25" s="1"/>
  <c r="AQ165" i="25"/>
  <c r="AP165" i="25"/>
  <c r="AS165" i="25" s="1"/>
  <c r="AP9" i="25"/>
  <c r="AQ9" i="25"/>
  <c r="AQ15" i="25"/>
  <c r="AP15" i="25"/>
  <c r="AQ41" i="25"/>
  <c r="AP41" i="25"/>
  <c r="AS41" i="25" s="1"/>
  <c r="AQ169" i="25"/>
  <c r="AP169" i="25"/>
  <c r="AS169" i="25" s="1"/>
  <c r="AQ189" i="25"/>
  <c r="AP189" i="25"/>
  <c r="AS189" i="25" s="1"/>
  <c r="AQ35" i="25"/>
  <c r="AP35" i="25"/>
  <c r="AS35" i="25" s="1"/>
  <c r="AQ163" i="25"/>
  <c r="AP163" i="25"/>
  <c r="AQ183" i="25"/>
  <c r="AP183" i="25"/>
  <c r="AP29" i="25"/>
  <c r="AQ29" i="25"/>
  <c r="AQ157" i="25"/>
  <c r="AP157" i="25"/>
  <c r="AS157" i="25" s="1"/>
  <c r="AQ177" i="25"/>
  <c r="AP177" i="25"/>
  <c r="AS177" i="25" s="1"/>
  <c r="AS91" i="25"/>
  <c r="AS127" i="25"/>
  <c r="AQ197" i="25"/>
  <c r="AP197" i="25"/>
  <c r="AS197" i="25" s="1"/>
  <c r="AQ191" i="25"/>
  <c r="AP191" i="25"/>
  <c r="AS191" i="25" s="1"/>
  <c r="AQ43" i="25"/>
  <c r="AS43" i="25" s="1"/>
  <c r="AQ49" i="25"/>
  <c r="AS49" i="25" s="1"/>
  <c r="AQ55" i="25"/>
  <c r="AS55" i="25" s="1"/>
  <c r="AQ61" i="25"/>
  <c r="AS61" i="25" s="1"/>
  <c r="AQ67" i="25"/>
  <c r="AS67" i="25" s="1"/>
  <c r="AQ73" i="25"/>
  <c r="AS73" i="25" s="1"/>
  <c r="AQ79" i="25"/>
  <c r="AQ85" i="25"/>
  <c r="AQ91" i="25"/>
  <c r="AQ97" i="25"/>
  <c r="AS97" i="25" s="1"/>
  <c r="AQ103" i="25"/>
  <c r="AS103" i="25" s="1"/>
  <c r="AQ109" i="25"/>
  <c r="AQ115" i="25"/>
  <c r="AQ121" i="25"/>
  <c r="AQ127" i="25"/>
  <c r="AQ133" i="25"/>
  <c r="AS133" i="25" s="1"/>
  <c r="AQ139" i="25"/>
  <c r="AS139" i="25" s="1"/>
  <c r="AQ145" i="25"/>
  <c r="AS145" i="25" s="1"/>
  <c r="AQ159" i="25"/>
  <c r="AP159" i="25"/>
  <c r="AS159" i="25" s="1"/>
  <c r="AQ23" i="25"/>
  <c r="AP23" i="25"/>
  <c r="AS23" i="25" s="1"/>
  <c r="AS109" i="25"/>
  <c r="AS25" i="25"/>
  <c r="AQ37" i="25"/>
  <c r="AQ153" i="25"/>
  <c r="AP153" i="25"/>
  <c r="AS153" i="25" s="1"/>
  <c r="AQ205" i="25"/>
  <c r="AP205" i="25"/>
  <c r="AQ31" i="25"/>
  <c r="AS31" i="25" s="1"/>
  <c r="AP45" i="25"/>
  <c r="AQ45" i="25"/>
  <c r="AQ51" i="25"/>
  <c r="AP51" i="25"/>
  <c r="AS51" i="25" s="1"/>
  <c r="AQ57" i="25"/>
  <c r="AP57" i="25"/>
  <c r="AS57" i="25" s="1"/>
  <c r="AQ63" i="25"/>
  <c r="AP63" i="25"/>
  <c r="AQ69" i="25"/>
  <c r="AP69" i="25"/>
  <c r="AS69" i="25" s="1"/>
  <c r="AQ75" i="25"/>
  <c r="AP75" i="25"/>
  <c r="AS75" i="25" s="1"/>
  <c r="AQ81" i="25"/>
  <c r="AP81" i="25"/>
  <c r="AS81" i="25" s="1"/>
  <c r="AQ87" i="25"/>
  <c r="AP87" i="25"/>
  <c r="AS87" i="25" s="1"/>
  <c r="AQ93" i="25"/>
  <c r="AP93" i="25"/>
  <c r="AS93" i="25" s="1"/>
  <c r="AQ99" i="25"/>
  <c r="AP99" i="25"/>
  <c r="AQ105" i="25"/>
  <c r="AP105" i="25"/>
  <c r="AS105" i="25" s="1"/>
  <c r="AQ111" i="25"/>
  <c r="AP111" i="25"/>
  <c r="AS111" i="25" s="1"/>
  <c r="AQ117" i="25"/>
  <c r="AP117" i="25"/>
  <c r="AS117" i="25" s="1"/>
  <c r="AQ123" i="25"/>
  <c r="AP123" i="25"/>
  <c r="AS123" i="25" s="1"/>
  <c r="AQ129" i="25"/>
  <c r="AP129" i="25"/>
  <c r="AS129" i="25" s="1"/>
  <c r="AQ135" i="25"/>
  <c r="AP135" i="25"/>
  <c r="AQ141" i="25"/>
  <c r="AP141" i="25"/>
  <c r="AS141" i="25" s="1"/>
  <c r="AQ147" i="25"/>
  <c r="AP147" i="25"/>
  <c r="AS147" i="25" s="1"/>
  <c r="AQ199" i="25"/>
  <c r="AP199" i="25"/>
  <c r="AS199" i="25" s="1"/>
  <c r="AS79" i="25"/>
  <c r="AS115" i="25"/>
  <c r="AQ171" i="25"/>
  <c r="AP171" i="25"/>
  <c r="AS171" i="25" s="1"/>
  <c r="AS37" i="25"/>
  <c r="AQ25" i="25"/>
  <c r="AQ39" i="25"/>
  <c r="AP39" i="25"/>
  <c r="AS39" i="25" s="1"/>
  <c r="AQ193" i="25"/>
  <c r="AP193" i="25"/>
  <c r="AS193" i="25" s="1"/>
  <c r="AP7" i="25"/>
  <c r="AS7" i="25" s="1"/>
  <c r="AP13" i="25"/>
  <c r="AS13" i="25" s="1"/>
  <c r="AQ19" i="25"/>
  <c r="AS19" i="25" s="1"/>
  <c r="AP33" i="25"/>
  <c r="AS33" i="25" s="1"/>
  <c r="AQ33" i="25"/>
  <c r="AQ187" i="25"/>
  <c r="AP187" i="25"/>
  <c r="AS187" i="25" s="1"/>
  <c r="AQ207" i="25"/>
  <c r="AP207" i="25"/>
  <c r="AS207" i="25" s="1"/>
  <c r="AQ151" i="25"/>
  <c r="AP151" i="25"/>
  <c r="AS151" i="25" s="1"/>
  <c r="AQ27" i="25"/>
  <c r="AP27" i="25"/>
  <c r="AS27" i="25" s="1"/>
  <c r="AQ181" i="25"/>
  <c r="AP181" i="25"/>
  <c r="AS181" i="25" s="1"/>
  <c r="AQ201" i="25"/>
  <c r="AP201" i="25"/>
  <c r="AS85" i="25"/>
  <c r="AP21" i="25"/>
  <c r="AQ21" i="25"/>
  <c r="AQ47" i="25"/>
  <c r="AP47" i="25"/>
  <c r="AQ53" i="25"/>
  <c r="AP53" i="25"/>
  <c r="AS53" i="25" s="1"/>
  <c r="AQ59" i="25"/>
  <c r="AP59" i="25"/>
  <c r="AS59" i="25" s="1"/>
  <c r="AQ65" i="25"/>
  <c r="AP65" i="25"/>
  <c r="AQ71" i="25"/>
  <c r="AP71" i="25"/>
  <c r="AQ77" i="25"/>
  <c r="AP77" i="25"/>
  <c r="AS77" i="25" s="1"/>
  <c r="AQ83" i="25"/>
  <c r="AP83" i="25"/>
  <c r="AQ89" i="25"/>
  <c r="AP89" i="25"/>
  <c r="AS89" i="25" s="1"/>
  <c r="AQ95" i="25"/>
  <c r="AP95" i="25"/>
  <c r="AS95" i="25" s="1"/>
  <c r="AQ101" i="25"/>
  <c r="AP101" i="25"/>
  <c r="AQ107" i="25"/>
  <c r="AP107" i="25"/>
  <c r="AS107" i="25" s="1"/>
  <c r="AQ113" i="25"/>
  <c r="AP113" i="25"/>
  <c r="AS113" i="25" s="1"/>
  <c r="AQ119" i="25"/>
  <c r="AP119" i="25"/>
  <c r="AQ125" i="25"/>
  <c r="AP125" i="25"/>
  <c r="AS125" i="25" s="1"/>
  <c r="AQ131" i="25"/>
  <c r="AP131" i="25"/>
  <c r="AS131" i="25" s="1"/>
  <c r="AQ137" i="25"/>
  <c r="AP137" i="25"/>
  <c r="AQ143" i="25"/>
  <c r="AP143" i="25"/>
  <c r="AS143" i="25" s="1"/>
  <c r="AQ149" i="25"/>
  <c r="AP149" i="25"/>
  <c r="AS149" i="25" s="1"/>
  <c r="AQ175" i="25"/>
  <c r="AP175" i="25"/>
  <c r="AQ195" i="25"/>
  <c r="AP195" i="25"/>
  <c r="AS195" i="25" s="1"/>
  <c r="AP155" i="25"/>
  <c r="AS155" i="25" s="1"/>
  <c r="AP161" i="25"/>
  <c r="AS161" i="25" s="1"/>
  <c r="AP167" i="25"/>
  <c r="AS167" i="25" s="1"/>
  <c r="AP173" i="25"/>
  <c r="AS173" i="25" s="1"/>
  <c r="AP179" i="25"/>
  <c r="AS179" i="25" s="1"/>
  <c r="AP185" i="25"/>
  <c r="AS185" i="25" s="1"/>
  <c r="AP203" i="25"/>
  <c r="AS203" i="25" s="1"/>
  <c r="AQ7" i="24"/>
  <c r="AP7" i="24"/>
  <c r="AQ29" i="24"/>
  <c r="AP29" i="24"/>
  <c r="AS29" i="24" s="1"/>
  <c r="AP43" i="24"/>
  <c r="AQ43" i="24"/>
  <c r="AQ65" i="24"/>
  <c r="AP65" i="24"/>
  <c r="AS65" i="24" s="1"/>
  <c r="AP79" i="24"/>
  <c r="AQ79" i="24"/>
  <c r="AQ101" i="24"/>
  <c r="AP101" i="24"/>
  <c r="AQ115" i="24"/>
  <c r="AP115" i="24"/>
  <c r="AQ137" i="24"/>
  <c r="AP137" i="24"/>
  <c r="AS137" i="24" s="1"/>
  <c r="AQ151" i="24"/>
  <c r="AP151" i="24"/>
  <c r="AS151" i="24" s="1"/>
  <c r="AQ173" i="24"/>
  <c r="AP173" i="24"/>
  <c r="AS173" i="24" s="1"/>
  <c r="AQ187" i="24"/>
  <c r="AP187" i="24"/>
  <c r="AS187" i="24" s="1"/>
  <c r="AQ15" i="24"/>
  <c r="AP15" i="24"/>
  <c r="AQ51" i="24"/>
  <c r="AP51" i="24"/>
  <c r="AQ87" i="24"/>
  <c r="AP87" i="24"/>
  <c r="AS87" i="24" s="1"/>
  <c r="AQ123" i="24"/>
  <c r="AP123" i="24"/>
  <c r="AS123" i="24" s="1"/>
  <c r="AQ23" i="24"/>
  <c r="AP23" i="24"/>
  <c r="AS23" i="24" s="1"/>
  <c r="AP37" i="24"/>
  <c r="AQ37" i="24"/>
  <c r="AQ59" i="24"/>
  <c r="AP59" i="24"/>
  <c r="AP73" i="24"/>
  <c r="AS73" i="24" s="1"/>
  <c r="AQ73" i="24"/>
  <c r="AQ95" i="24"/>
  <c r="AP95" i="24"/>
  <c r="AS95" i="24" s="1"/>
  <c r="AP109" i="24"/>
  <c r="AQ109" i="24"/>
  <c r="AQ131" i="24"/>
  <c r="AP131" i="24"/>
  <c r="AS131" i="24" s="1"/>
  <c r="AQ145" i="24"/>
  <c r="AP145" i="24"/>
  <c r="AS145" i="24" s="1"/>
  <c r="AQ167" i="24"/>
  <c r="AP167" i="24"/>
  <c r="AQ181" i="24"/>
  <c r="AP181" i="24"/>
  <c r="AQ203" i="24"/>
  <c r="AP203" i="24"/>
  <c r="AS203" i="24" s="1"/>
  <c r="AQ9" i="24"/>
  <c r="AP9" i="24"/>
  <c r="AQ45" i="24"/>
  <c r="AP45" i="24"/>
  <c r="AS45" i="24" s="1"/>
  <c r="AQ81" i="24"/>
  <c r="AP81" i="24"/>
  <c r="AS81" i="24" s="1"/>
  <c r="AQ117" i="24"/>
  <c r="AP117" i="24"/>
  <c r="AQ153" i="24"/>
  <c r="AP153" i="24"/>
  <c r="AQ189" i="24"/>
  <c r="AP189" i="24"/>
  <c r="AS189" i="24" s="1"/>
  <c r="AQ17" i="24"/>
  <c r="AP17" i="24"/>
  <c r="AS17" i="24" s="1"/>
  <c r="AP31" i="24"/>
  <c r="AQ31" i="24"/>
  <c r="AQ53" i="24"/>
  <c r="AP53" i="24"/>
  <c r="AS53" i="24" s="1"/>
  <c r="AP67" i="24"/>
  <c r="AS67" i="24" s="1"/>
  <c r="AQ67" i="24"/>
  <c r="AQ89" i="24"/>
  <c r="AP89" i="24"/>
  <c r="AP103" i="24"/>
  <c r="AQ103" i="24"/>
  <c r="AQ125" i="24"/>
  <c r="AP125" i="24"/>
  <c r="AS125" i="24" s="1"/>
  <c r="AQ139" i="24"/>
  <c r="AP139" i="24"/>
  <c r="AS139" i="24" s="1"/>
  <c r="AQ161" i="24"/>
  <c r="AP161" i="24"/>
  <c r="AS161" i="24" s="1"/>
  <c r="AQ175" i="24"/>
  <c r="AP175" i="24"/>
  <c r="AQ197" i="24"/>
  <c r="AP197" i="24"/>
  <c r="AP39" i="24"/>
  <c r="AQ39" i="24"/>
  <c r="AQ75" i="24"/>
  <c r="AP75" i="24"/>
  <c r="AS75" i="24" s="1"/>
  <c r="AQ111" i="24"/>
  <c r="AP111" i="24"/>
  <c r="AS111" i="24" s="1"/>
  <c r="AQ147" i="24"/>
  <c r="AP147" i="24"/>
  <c r="AS147" i="24" s="1"/>
  <c r="AQ183" i="24"/>
  <c r="AP183" i="24"/>
  <c r="AQ11" i="24"/>
  <c r="AP11" i="24"/>
  <c r="AP25" i="24"/>
  <c r="AQ25" i="24"/>
  <c r="AQ47" i="24"/>
  <c r="AP47" i="24"/>
  <c r="AS47" i="24" s="1"/>
  <c r="AP61" i="24"/>
  <c r="AQ61" i="24"/>
  <c r="AQ83" i="24"/>
  <c r="AP83" i="24"/>
  <c r="AS83" i="24" s="1"/>
  <c r="AP97" i="24"/>
  <c r="AS97" i="24" s="1"/>
  <c r="AQ97" i="24"/>
  <c r="AQ119" i="24"/>
  <c r="AP119" i="24"/>
  <c r="AQ133" i="24"/>
  <c r="AP133" i="24"/>
  <c r="AS133" i="24" s="1"/>
  <c r="AQ155" i="24"/>
  <c r="AP155" i="24"/>
  <c r="AS155" i="24" s="1"/>
  <c r="AQ169" i="24"/>
  <c r="AP169" i="24"/>
  <c r="AS169" i="24" s="1"/>
  <c r="AQ191" i="24"/>
  <c r="AP191" i="24"/>
  <c r="AS191" i="24" s="1"/>
  <c r="AQ205" i="24"/>
  <c r="AP205" i="24"/>
  <c r="AQ33" i="24"/>
  <c r="AP33" i="24"/>
  <c r="AQ69" i="24"/>
  <c r="AP69" i="24"/>
  <c r="AS69" i="24" s="1"/>
  <c r="AQ105" i="24"/>
  <c r="AP105" i="24"/>
  <c r="AS105" i="24" s="1"/>
  <c r="AQ141" i="24"/>
  <c r="AP141" i="24"/>
  <c r="AS141" i="24" s="1"/>
  <c r="AQ177" i="24"/>
  <c r="AP177" i="24"/>
  <c r="AS177" i="24" s="1"/>
  <c r="AQ5" i="24"/>
  <c r="AP5" i="24"/>
  <c r="AP19" i="24"/>
  <c r="AS19" i="24" s="1"/>
  <c r="AQ19" i="24"/>
  <c r="AQ41" i="24"/>
  <c r="AP41" i="24"/>
  <c r="AS41" i="24" s="1"/>
  <c r="AP55" i="24"/>
  <c r="AQ55" i="24"/>
  <c r="AQ77" i="24"/>
  <c r="AP77" i="24"/>
  <c r="AS77" i="24" s="1"/>
  <c r="AP91" i="24"/>
  <c r="AQ91" i="24"/>
  <c r="AQ113" i="24"/>
  <c r="AP113" i="24"/>
  <c r="AP127" i="24"/>
  <c r="AS127" i="24" s="1"/>
  <c r="AQ127" i="24"/>
  <c r="AQ149" i="24"/>
  <c r="AP149" i="24"/>
  <c r="AS149" i="24" s="1"/>
  <c r="AQ163" i="24"/>
  <c r="AP163" i="24"/>
  <c r="AS163" i="24" s="1"/>
  <c r="AQ185" i="24"/>
  <c r="AP185" i="24"/>
  <c r="AS185" i="24" s="1"/>
  <c r="AQ199" i="24"/>
  <c r="AP199" i="24"/>
  <c r="AS199" i="24" s="1"/>
  <c r="AQ159" i="24"/>
  <c r="AP159" i="24"/>
  <c r="AQ27" i="24"/>
  <c r="AP27" i="24"/>
  <c r="AQ63" i="24"/>
  <c r="AP63" i="24"/>
  <c r="AS63" i="24" s="1"/>
  <c r="AQ99" i="24"/>
  <c r="AP99" i="24"/>
  <c r="AS99" i="24" s="1"/>
  <c r="AQ135" i="24"/>
  <c r="AP135" i="24"/>
  <c r="AS135" i="24" s="1"/>
  <c r="AQ171" i="24"/>
  <c r="AP171" i="24"/>
  <c r="AS171" i="24" s="1"/>
  <c r="AQ207" i="24"/>
  <c r="AP207" i="24"/>
  <c r="AQ195" i="24"/>
  <c r="AP195" i="24"/>
  <c r="AP13" i="24"/>
  <c r="AQ13" i="24"/>
  <c r="AQ35" i="24"/>
  <c r="AP35" i="24"/>
  <c r="AS35" i="24" s="1"/>
  <c r="AP49" i="24"/>
  <c r="AQ49" i="24"/>
  <c r="AQ71" i="24"/>
  <c r="AP71" i="24"/>
  <c r="AS71" i="24" s="1"/>
  <c r="AP85" i="24"/>
  <c r="AS85" i="24" s="1"/>
  <c r="AQ85" i="24"/>
  <c r="AQ107" i="24"/>
  <c r="AP107" i="24"/>
  <c r="AP121" i="24"/>
  <c r="AQ121" i="24"/>
  <c r="AQ143" i="24"/>
  <c r="AP143" i="24"/>
  <c r="AS143" i="24" s="1"/>
  <c r="AQ157" i="24"/>
  <c r="AP157" i="24"/>
  <c r="AS157" i="24" s="1"/>
  <c r="AQ179" i="24"/>
  <c r="AP179" i="24"/>
  <c r="AS179" i="24" s="1"/>
  <c r="AQ193" i="24"/>
  <c r="AP193" i="24"/>
  <c r="AQ21" i="24"/>
  <c r="AP21" i="24"/>
  <c r="AQ57" i="24"/>
  <c r="AP57" i="24"/>
  <c r="AS57" i="24" s="1"/>
  <c r="AQ93" i="24"/>
  <c r="AP93" i="24"/>
  <c r="AS93" i="24" s="1"/>
  <c r="AQ129" i="24"/>
  <c r="AP129" i="24"/>
  <c r="AS129" i="24" s="1"/>
  <c r="AQ165" i="24"/>
  <c r="AP165" i="24"/>
  <c r="AS165" i="24" s="1"/>
  <c r="AQ201" i="24"/>
  <c r="AP201" i="24"/>
  <c r="AP53" i="23"/>
  <c r="AQ53" i="23"/>
  <c r="AQ157" i="23"/>
  <c r="AP157" i="23"/>
  <c r="AS157" i="23" s="1"/>
  <c r="AP35" i="23"/>
  <c r="AQ35" i="23"/>
  <c r="AQ67" i="23"/>
  <c r="AP67" i="23"/>
  <c r="AS67" i="23" s="1"/>
  <c r="AQ165" i="23"/>
  <c r="AP165" i="23"/>
  <c r="AS165" i="23" s="1"/>
  <c r="AP5" i="23"/>
  <c r="AS5" i="23" s="1"/>
  <c r="AQ5" i="23"/>
  <c r="AP41" i="23"/>
  <c r="AQ41" i="23"/>
  <c r="AQ47" i="23"/>
  <c r="AP47" i="23"/>
  <c r="AS47" i="23" s="1"/>
  <c r="AQ73" i="23"/>
  <c r="AP73" i="23"/>
  <c r="AS73" i="23" s="1"/>
  <c r="AQ79" i="23"/>
  <c r="AP79" i="23"/>
  <c r="AS79" i="23" s="1"/>
  <c r="AQ85" i="23"/>
  <c r="AP85" i="23"/>
  <c r="AS85" i="23" s="1"/>
  <c r="AQ91" i="23"/>
  <c r="AP91" i="23"/>
  <c r="AQ97" i="23"/>
  <c r="AP97" i="23"/>
  <c r="AS97" i="23" s="1"/>
  <c r="AQ103" i="23"/>
  <c r="AP103" i="23"/>
  <c r="AS103" i="23" s="1"/>
  <c r="AQ109" i="23"/>
  <c r="AP109" i="23"/>
  <c r="AS109" i="23" s="1"/>
  <c r="AQ115" i="23"/>
  <c r="AP115" i="23"/>
  <c r="AS115" i="23" s="1"/>
  <c r="AQ121" i="23"/>
  <c r="AP121" i="23"/>
  <c r="AS121" i="23" s="1"/>
  <c r="AQ127" i="23"/>
  <c r="AP127" i="23"/>
  <c r="AQ133" i="23"/>
  <c r="AP133" i="23"/>
  <c r="AS133" i="23" s="1"/>
  <c r="AQ139" i="23"/>
  <c r="AP139" i="23"/>
  <c r="AS139" i="23" s="1"/>
  <c r="AQ145" i="23"/>
  <c r="AP145" i="23"/>
  <c r="AS145" i="23" s="1"/>
  <c r="AQ151" i="23"/>
  <c r="AP151" i="23"/>
  <c r="AS151" i="23" s="1"/>
  <c r="AQ171" i="23"/>
  <c r="AP171" i="23"/>
  <c r="AS171" i="23" s="1"/>
  <c r="AQ61" i="23"/>
  <c r="AP61" i="23"/>
  <c r="AQ159" i="23"/>
  <c r="AP159" i="23"/>
  <c r="AS159" i="23" s="1"/>
  <c r="AP29" i="23"/>
  <c r="AQ29" i="23"/>
  <c r="AQ55" i="23"/>
  <c r="AP55" i="23"/>
  <c r="AS55" i="23" s="1"/>
  <c r="AQ153" i="23"/>
  <c r="AP153" i="23"/>
  <c r="AS153" i="23" s="1"/>
  <c r="AQ17" i="23"/>
  <c r="AP17" i="23"/>
  <c r="AS17" i="23" s="1"/>
  <c r="AQ49" i="23"/>
  <c r="AP49" i="23"/>
  <c r="AQ75" i="23"/>
  <c r="AP75" i="23"/>
  <c r="AS75" i="23" s="1"/>
  <c r="AQ81" i="23"/>
  <c r="AP81" i="23"/>
  <c r="AS81" i="23" s="1"/>
  <c r="AQ87" i="23"/>
  <c r="AP87" i="23"/>
  <c r="AS87" i="23" s="1"/>
  <c r="AQ93" i="23"/>
  <c r="AP93" i="23"/>
  <c r="AS93" i="23" s="1"/>
  <c r="AQ99" i="23"/>
  <c r="AP99" i="23"/>
  <c r="AS99" i="23" s="1"/>
  <c r="AQ105" i="23"/>
  <c r="AP105" i="23"/>
  <c r="AQ111" i="23"/>
  <c r="AP111" i="23"/>
  <c r="AS111" i="23" s="1"/>
  <c r="AQ117" i="23"/>
  <c r="AP117" i="23"/>
  <c r="AS117" i="23" s="1"/>
  <c r="AQ123" i="23"/>
  <c r="AP123" i="23"/>
  <c r="AS123" i="23" s="1"/>
  <c r="AQ129" i="23"/>
  <c r="AP129" i="23"/>
  <c r="AS129" i="23" s="1"/>
  <c r="AQ135" i="23"/>
  <c r="AP135" i="23"/>
  <c r="AS135" i="23" s="1"/>
  <c r="AQ141" i="23"/>
  <c r="AP141" i="23"/>
  <c r="AQ147" i="23"/>
  <c r="AP147" i="23"/>
  <c r="AS147" i="23" s="1"/>
  <c r="AQ69" i="23"/>
  <c r="AP69" i="23"/>
  <c r="AS69" i="23" s="1"/>
  <c r="AQ193" i="23"/>
  <c r="AP193" i="23"/>
  <c r="AS193" i="23" s="1"/>
  <c r="AQ199" i="23"/>
  <c r="AP199" i="23"/>
  <c r="AS199" i="23" s="1"/>
  <c r="AQ205" i="23"/>
  <c r="AP205" i="23"/>
  <c r="AS205" i="23" s="1"/>
  <c r="AP7" i="23"/>
  <c r="AS7" i="23" s="1"/>
  <c r="AP13" i="23"/>
  <c r="AS13" i="23" s="1"/>
  <c r="AP19" i="23"/>
  <c r="AS19" i="23" s="1"/>
  <c r="AP25" i="23"/>
  <c r="AS25" i="23" s="1"/>
  <c r="AP31" i="23"/>
  <c r="AS31" i="23" s="1"/>
  <c r="AP37" i="23"/>
  <c r="AS37" i="23" s="1"/>
  <c r="AP43" i="23"/>
  <c r="AS43" i="23" s="1"/>
  <c r="AQ63" i="23"/>
  <c r="AP63" i="23"/>
  <c r="AQ187" i="23"/>
  <c r="AP187" i="23"/>
  <c r="AP23" i="23"/>
  <c r="AQ23" i="23"/>
  <c r="AQ57" i="23"/>
  <c r="AP57" i="23"/>
  <c r="AQ181" i="23"/>
  <c r="AP181" i="23"/>
  <c r="AP11" i="23"/>
  <c r="AS11" i="23" s="1"/>
  <c r="AQ11" i="23"/>
  <c r="AQ51" i="23"/>
  <c r="AP51" i="23"/>
  <c r="AQ71" i="23"/>
  <c r="AP71" i="23"/>
  <c r="AQ175" i="23"/>
  <c r="AP175" i="23"/>
  <c r="AS175" i="23" s="1"/>
  <c r="AQ207" i="23"/>
  <c r="AP207" i="23"/>
  <c r="AQ9" i="23"/>
  <c r="AP9" i="23"/>
  <c r="AQ15" i="23"/>
  <c r="AP15" i="23"/>
  <c r="AP21" i="23"/>
  <c r="AS21" i="23" s="1"/>
  <c r="AQ21" i="23"/>
  <c r="AP27" i="23"/>
  <c r="AS27" i="23" s="1"/>
  <c r="AQ27" i="23"/>
  <c r="AQ33" i="23"/>
  <c r="AP33" i="23"/>
  <c r="AS33" i="23" s="1"/>
  <c r="AP39" i="23"/>
  <c r="AS39" i="23" s="1"/>
  <c r="AQ39" i="23"/>
  <c r="AP45" i="23"/>
  <c r="AS45" i="23" s="1"/>
  <c r="AQ45" i="23"/>
  <c r="AQ65" i="23"/>
  <c r="AP65" i="23"/>
  <c r="AQ169" i="23"/>
  <c r="AP169" i="23"/>
  <c r="AQ189" i="23"/>
  <c r="AP189" i="23"/>
  <c r="AQ195" i="23"/>
  <c r="AP195" i="23"/>
  <c r="AS195" i="23" s="1"/>
  <c r="AQ201" i="23"/>
  <c r="AP201" i="23"/>
  <c r="AQ177" i="23"/>
  <c r="AP177" i="23"/>
  <c r="AQ59" i="23"/>
  <c r="AP59" i="23"/>
  <c r="AQ163" i="23"/>
  <c r="AP163" i="23"/>
  <c r="AQ183" i="23"/>
  <c r="AP183" i="23"/>
  <c r="AP77" i="23"/>
  <c r="AS77" i="23" s="1"/>
  <c r="AP83" i="23"/>
  <c r="AS83" i="23" s="1"/>
  <c r="AP89" i="23"/>
  <c r="AS89" i="23" s="1"/>
  <c r="AP95" i="23"/>
  <c r="AS95" i="23" s="1"/>
  <c r="AP101" i="23"/>
  <c r="AS101" i="23" s="1"/>
  <c r="AP107" i="23"/>
  <c r="AS107" i="23" s="1"/>
  <c r="AP113" i="23"/>
  <c r="AS113" i="23" s="1"/>
  <c r="AP119" i="23"/>
  <c r="AS119" i="23" s="1"/>
  <c r="AP125" i="23"/>
  <c r="AS125" i="23" s="1"/>
  <c r="AP131" i="23"/>
  <c r="AS131" i="23" s="1"/>
  <c r="AP137" i="23"/>
  <c r="AS137" i="23" s="1"/>
  <c r="AP143" i="23"/>
  <c r="AS143" i="23" s="1"/>
  <c r="AP149" i="23"/>
  <c r="AS149" i="23" s="1"/>
  <c r="AP155" i="23"/>
  <c r="AS155" i="23" s="1"/>
  <c r="AP161" i="23"/>
  <c r="AS161" i="23" s="1"/>
  <c r="AP167" i="23"/>
  <c r="AS167" i="23" s="1"/>
  <c r="AP173" i="23"/>
  <c r="AS173" i="23" s="1"/>
  <c r="AP179" i="23"/>
  <c r="AS179" i="23" s="1"/>
  <c r="AP185" i="23"/>
  <c r="AS185" i="23" s="1"/>
  <c r="AP191" i="23"/>
  <c r="AS191" i="23" s="1"/>
  <c r="AP197" i="23"/>
  <c r="AS197" i="23" s="1"/>
  <c r="AP203" i="23"/>
  <c r="AS203" i="23" s="1"/>
  <c r="AQ35" i="22"/>
  <c r="AP35" i="22"/>
  <c r="AS35" i="22" s="1"/>
  <c r="AQ71" i="22"/>
  <c r="AP71" i="22"/>
  <c r="AS71" i="22" s="1"/>
  <c r="AQ65" i="22"/>
  <c r="AP65" i="22"/>
  <c r="AS65" i="22" s="1"/>
  <c r="AQ59" i="22"/>
  <c r="AP59" i="22"/>
  <c r="AS59" i="22" s="1"/>
  <c r="AS133" i="22"/>
  <c r="AQ17" i="22"/>
  <c r="AP17" i="22"/>
  <c r="AQ53" i="22"/>
  <c r="AP53" i="22"/>
  <c r="AS53" i="22" s="1"/>
  <c r="AQ47" i="22"/>
  <c r="AP47" i="22"/>
  <c r="AS47" i="22" s="1"/>
  <c r="AQ5" i="22"/>
  <c r="AP5" i="22"/>
  <c r="AS5" i="22" s="1"/>
  <c r="AQ77" i="22"/>
  <c r="AP77" i="22"/>
  <c r="AS77" i="22" s="1"/>
  <c r="AS187" i="22"/>
  <c r="AP23" i="22"/>
  <c r="AS23" i="22" s="1"/>
  <c r="AQ23" i="22"/>
  <c r="AP51" i="22"/>
  <c r="AQ51" i="22"/>
  <c r="AQ57" i="22"/>
  <c r="AP57" i="22"/>
  <c r="AS57" i="22" s="1"/>
  <c r="AP63" i="22"/>
  <c r="AQ63" i="22"/>
  <c r="AP69" i="22"/>
  <c r="AQ69" i="22"/>
  <c r="AQ75" i="22"/>
  <c r="AP75" i="22"/>
  <c r="AS75" i="22" s="1"/>
  <c r="AQ81" i="22"/>
  <c r="AP81" i="22"/>
  <c r="AQ87" i="22"/>
  <c r="AP87" i="22"/>
  <c r="AS87" i="22" s="1"/>
  <c r="AQ101" i="22"/>
  <c r="AP101" i="22"/>
  <c r="AS101" i="22" s="1"/>
  <c r="AQ137" i="22"/>
  <c r="AP137" i="22"/>
  <c r="AS137" i="22" s="1"/>
  <c r="AQ173" i="22"/>
  <c r="AP173" i="22"/>
  <c r="AS173" i="22" s="1"/>
  <c r="AS45" i="22"/>
  <c r="AQ95" i="22"/>
  <c r="AP95" i="22"/>
  <c r="AQ131" i="22"/>
  <c r="AP131" i="22"/>
  <c r="AS131" i="22" s="1"/>
  <c r="AQ167" i="22"/>
  <c r="AP167" i="22"/>
  <c r="AS167" i="22" s="1"/>
  <c r="AQ203" i="22"/>
  <c r="AP203" i="22"/>
  <c r="AS203" i="22" s="1"/>
  <c r="AP13" i="22"/>
  <c r="AS13" i="22" s="1"/>
  <c r="AQ103" i="22"/>
  <c r="AP109" i="22"/>
  <c r="AS109" i="22" s="1"/>
  <c r="AQ117" i="22"/>
  <c r="AP117" i="22"/>
  <c r="AS117" i="22" s="1"/>
  <c r="AQ139" i="22"/>
  <c r="AP145" i="22"/>
  <c r="AS145" i="22" s="1"/>
  <c r="AQ153" i="22"/>
  <c r="AP153" i="22"/>
  <c r="AS153" i="22" s="1"/>
  <c r="AQ175" i="22"/>
  <c r="AP181" i="22"/>
  <c r="AS181" i="22" s="1"/>
  <c r="AQ189" i="22"/>
  <c r="AP189" i="22"/>
  <c r="AS189" i="22" s="1"/>
  <c r="AP19" i="22"/>
  <c r="AS19" i="22" s="1"/>
  <c r="AQ83" i="22"/>
  <c r="AP83" i="22"/>
  <c r="AS83" i="22" s="1"/>
  <c r="AQ89" i="22"/>
  <c r="AP89" i="22"/>
  <c r="AQ125" i="22"/>
  <c r="AP125" i="22"/>
  <c r="AS125" i="22" s="1"/>
  <c r="AQ161" i="22"/>
  <c r="AP161" i="22"/>
  <c r="AS161" i="22" s="1"/>
  <c r="AQ197" i="22"/>
  <c r="AP197" i="22"/>
  <c r="AS197" i="22" s="1"/>
  <c r="AQ9" i="22"/>
  <c r="AP25" i="22"/>
  <c r="AS25" i="22" s="1"/>
  <c r="AQ97" i="22"/>
  <c r="AS97" i="22" s="1"/>
  <c r="AP103" i="22"/>
  <c r="AS103" i="22" s="1"/>
  <c r="AQ111" i="22"/>
  <c r="AP111" i="22"/>
  <c r="AQ133" i="22"/>
  <c r="AP139" i="22"/>
  <c r="AQ147" i="22"/>
  <c r="AP147" i="22"/>
  <c r="AS147" i="22" s="1"/>
  <c r="AQ169" i="22"/>
  <c r="AS169" i="22" s="1"/>
  <c r="AP175" i="22"/>
  <c r="AS175" i="22" s="1"/>
  <c r="AQ183" i="22"/>
  <c r="AP183" i="22"/>
  <c r="AS183" i="22" s="1"/>
  <c r="AQ205" i="22"/>
  <c r="AQ195" i="22"/>
  <c r="AP195" i="22"/>
  <c r="AS195" i="22" s="1"/>
  <c r="AP31" i="22"/>
  <c r="AS31" i="22" s="1"/>
  <c r="AQ119" i="22"/>
  <c r="AP119" i="22"/>
  <c r="AS119" i="22" s="1"/>
  <c r="AQ155" i="22"/>
  <c r="AP155" i="22"/>
  <c r="AS155" i="22" s="1"/>
  <c r="AQ191" i="22"/>
  <c r="AP191" i="22"/>
  <c r="AS191" i="22" s="1"/>
  <c r="AQ29" i="22"/>
  <c r="AP29" i="22"/>
  <c r="AS29" i="22" s="1"/>
  <c r="AS115" i="22"/>
  <c r="AQ123" i="22"/>
  <c r="AP123" i="22"/>
  <c r="AS123" i="22" s="1"/>
  <c r="AQ159" i="22"/>
  <c r="AP159" i="22"/>
  <c r="AP9" i="22"/>
  <c r="AQ21" i="22"/>
  <c r="AS21" i="22" s="1"/>
  <c r="AQ91" i="22"/>
  <c r="AQ105" i="22"/>
  <c r="AP105" i="22"/>
  <c r="AS105" i="22" s="1"/>
  <c r="AQ127" i="22"/>
  <c r="AQ141" i="22"/>
  <c r="AP141" i="22"/>
  <c r="AQ163" i="22"/>
  <c r="AQ177" i="22"/>
  <c r="AP177" i="22"/>
  <c r="AP205" i="22"/>
  <c r="AP15" i="22"/>
  <c r="AS15" i="22" s="1"/>
  <c r="AP43" i="22"/>
  <c r="AS43" i="22" s="1"/>
  <c r="AQ113" i="22"/>
  <c r="AP113" i="22"/>
  <c r="AS113" i="22" s="1"/>
  <c r="AQ149" i="22"/>
  <c r="AP149" i="22"/>
  <c r="AQ185" i="22"/>
  <c r="AP185" i="22"/>
  <c r="AS185" i="22" s="1"/>
  <c r="AQ33" i="22"/>
  <c r="AP91" i="22"/>
  <c r="AS91" i="22" s="1"/>
  <c r="AQ99" i="22"/>
  <c r="AP99" i="22"/>
  <c r="AQ121" i="22"/>
  <c r="AP127" i="22"/>
  <c r="AQ135" i="22"/>
  <c r="AP135" i="22"/>
  <c r="AS135" i="22" s="1"/>
  <c r="AQ157" i="22"/>
  <c r="AP163" i="22"/>
  <c r="AQ171" i="22"/>
  <c r="AP171" i="22"/>
  <c r="AS171" i="22" s="1"/>
  <c r="AP199" i="22"/>
  <c r="AS199" i="22" s="1"/>
  <c r="AQ207" i="22"/>
  <c r="AP207" i="22"/>
  <c r="AQ107" i="22"/>
  <c r="AP107" i="22"/>
  <c r="AS107" i="22" s="1"/>
  <c r="AQ143" i="22"/>
  <c r="AP143" i="22"/>
  <c r="AS143" i="22" s="1"/>
  <c r="AQ179" i="22"/>
  <c r="AP179" i="22"/>
  <c r="AS179" i="22" s="1"/>
  <c r="AQ41" i="22"/>
  <c r="AP41" i="22"/>
  <c r="AS41" i="22" s="1"/>
  <c r="AP11" i="22"/>
  <c r="AQ11" i="22"/>
  <c r="AP33" i="22"/>
  <c r="AS33" i="22" s="1"/>
  <c r="AQ45" i="22"/>
  <c r="AQ93" i="22"/>
  <c r="AP93" i="22"/>
  <c r="AS93" i="22" s="1"/>
  <c r="AQ115" i="22"/>
  <c r="AP121" i="22"/>
  <c r="AS121" i="22" s="1"/>
  <c r="AQ129" i="22"/>
  <c r="AP129" i="22"/>
  <c r="AQ151" i="22"/>
  <c r="AS151" i="22" s="1"/>
  <c r="AP157" i="22"/>
  <c r="AS157" i="22" s="1"/>
  <c r="AQ165" i="22"/>
  <c r="AP165" i="22"/>
  <c r="AS165" i="22" s="1"/>
  <c r="AQ187" i="22"/>
  <c r="AP193" i="22"/>
  <c r="AS193" i="22" s="1"/>
  <c r="AQ201" i="22"/>
  <c r="AP201" i="22"/>
  <c r="AS201" i="22" s="1"/>
  <c r="AP29" i="21"/>
  <c r="AQ29" i="21"/>
  <c r="AP53" i="21"/>
  <c r="AQ53" i="21"/>
  <c r="AQ77" i="21"/>
  <c r="AP77" i="21"/>
  <c r="AS77" i="21" s="1"/>
  <c r="AQ101" i="21"/>
  <c r="AP101" i="21"/>
  <c r="AP23" i="21"/>
  <c r="AQ23" i="21"/>
  <c r="AP47" i="21"/>
  <c r="AS47" i="21" s="1"/>
  <c r="AQ47" i="21"/>
  <c r="AQ71" i="21"/>
  <c r="AP71" i="21"/>
  <c r="AS71" i="21" s="1"/>
  <c r="AQ95" i="21"/>
  <c r="AP95" i="21"/>
  <c r="AS95" i="21" s="1"/>
  <c r="AS31" i="21"/>
  <c r="AQ17" i="21"/>
  <c r="AP17" i="21"/>
  <c r="AS17" i="21" s="1"/>
  <c r="AQ41" i="21"/>
  <c r="AP41" i="21"/>
  <c r="AS41" i="21" s="1"/>
  <c r="AQ65" i="21"/>
  <c r="AP65" i="21"/>
  <c r="AS65" i="21" s="1"/>
  <c r="AQ89" i="21"/>
  <c r="AP89" i="21"/>
  <c r="AS25" i="21"/>
  <c r="AS49" i="21"/>
  <c r="AP35" i="21"/>
  <c r="AQ35" i="21"/>
  <c r="AQ59" i="21"/>
  <c r="AP59" i="21"/>
  <c r="AS59" i="21" s="1"/>
  <c r="AQ83" i="21"/>
  <c r="AP83" i="21"/>
  <c r="AS83" i="21" s="1"/>
  <c r="AQ5" i="21"/>
  <c r="AP5" i="21"/>
  <c r="AS5" i="21" s="1"/>
  <c r="AS19" i="21"/>
  <c r="AS43" i="21"/>
  <c r="AQ115" i="21"/>
  <c r="AP115" i="21"/>
  <c r="AS115" i="21" s="1"/>
  <c r="AQ151" i="21"/>
  <c r="AP151" i="21"/>
  <c r="AS151" i="21" s="1"/>
  <c r="AQ187" i="21"/>
  <c r="AP187" i="21"/>
  <c r="AS187" i="21" s="1"/>
  <c r="AQ159" i="21"/>
  <c r="AP159" i="21"/>
  <c r="AS159" i="21" s="1"/>
  <c r="AQ195" i="21"/>
  <c r="AP195" i="21"/>
  <c r="AS195" i="21" s="1"/>
  <c r="AP7" i="21"/>
  <c r="AS7" i="21" s="1"/>
  <c r="AQ109" i="21"/>
  <c r="AP109" i="21"/>
  <c r="AS109" i="21" s="1"/>
  <c r="AQ145" i="21"/>
  <c r="AP145" i="21"/>
  <c r="AS145" i="21" s="1"/>
  <c r="AQ181" i="21"/>
  <c r="AP181" i="21"/>
  <c r="AS181" i="21" s="1"/>
  <c r="AP13" i="21"/>
  <c r="AS13" i="21" s="1"/>
  <c r="AQ117" i="21"/>
  <c r="AP117" i="21"/>
  <c r="AS117" i="21" s="1"/>
  <c r="AQ153" i="21"/>
  <c r="AP153" i="21"/>
  <c r="AS153" i="21" s="1"/>
  <c r="AQ189" i="21"/>
  <c r="AP189" i="21"/>
  <c r="AP55" i="21"/>
  <c r="AS55" i="21" s="1"/>
  <c r="AP61" i="21"/>
  <c r="AS61" i="21" s="1"/>
  <c r="AP67" i="21"/>
  <c r="AS67" i="21" s="1"/>
  <c r="AP73" i="21"/>
  <c r="AS73" i="21" s="1"/>
  <c r="AP79" i="21"/>
  <c r="AS79" i="21" s="1"/>
  <c r="AP85" i="21"/>
  <c r="AS85" i="21" s="1"/>
  <c r="AP91" i="21"/>
  <c r="AS91" i="21" s="1"/>
  <c r="AP97" i="21"/>
  <c r="AS97" i="21" s="1"/>
  <c r="AP103" i="21"/>
  <c r="AS103" i="21" s="1"/>
  <c r="AQ139" i="21"/>
  <c r="AP139" i="21"/>
  <c r="AQ175" i="21"/>
  <c r="AP175" i="21"/>
  <c r="AS175" i="21" s="1"/>
  <c r="AQ9" i="21"/>
  <c r="AQ111" i="21"/>
  <c r="AP111" i="21"/>
  <c r="AS111" i="21" s="1"/>
  <c r="AQ125" i="21"/>
  <c r="AQ147" i="21"/>
  <c r="AP147" i="21"/>
  <c r="AQ161" i="21"/>
  <c r="AQ183" i="21"/>
  <c r="AP183" i="21"/>
  <c r="AS183" i="21" s="1"/>
  <c r="AQ197" i="21"/>
  <c r="AQ15" i="21"/>
  <c r="AQ133" i="21"/>
  <c r="AP133" i="21"/>
  <c r="AS133" i="21" s="1"/>
  <c r="AQ169" i="21"/>
  <c r="AP169" i="21"/>
  <c r="AS169" i="21" s="1"/>
  <c r="AQ205" i="21"/>
  <c r="AP205" i="21"/>
  <c r="AS205" i="21" s="1"/>
  <c r="AS9" i="21"/>
  <c r="AQ21" i="21"/>
  <c r="AP21" i="21"/>
  <c r="AQ27" i="21"/>
  <c r="AP27" i="21"/>
  <c r="AQ33" i="21"/>
  <c r="AP33" i="21"/>
  <c r="AS33" i="21" s="1"/>
  <c r="AP39" i="21"/>
  <c r="AQ39" i="21"/>
  <c r="AQ45" i="21"/>
  <c r="AP45" i="21"/>
  <c r="AS45" i="21" s="1"/>
  <c r="AQ51" i="21"/>
  <c r="AP51" i="21"/>
  <c r="AQ57" i="21"/>
  <c r="AP57" i="21"/>
  <c r="AQ63" i="21"/>
  <c r="AP63" i="21"/>
  <c r="AQ69" i="21"/>
  <c r="AP69" i="21"/>
  <c r="AS69" i="21" s="1"/>
  <c r="AQ75" i="21"/>
  <c r="AP75" i="21"/>
  <c r="AQ81" i="21"/>
  <c r="AP81" i="21"/>
  <c r="AS81" i="21" s="1"/>
  <c r="AQ87" i="21"/>
  <c r="AP87" i="21"/>
  <c r="AQ93" i="21"/>
  <c r="AP93" i="21"/>
  <c r="AS93" i="21" s="1"/>
  <c r="AQ99" i="21"/>
  <c r="AP99" i="21"/>
  <c r="AQ105" i="21"/>
  <c r="AP105" i="21"/>
  <c r="AS105" i="21" s="1"/>
  <c r="AQ141" i="21"/>
  <c r="AP141" i="21"/>
  <c r="AS141" i="21" s="1"/>
  <c r="AQ177" i="21"/>
  <c r="AP177" i="21"/>
  <c r="AS177" i="21" s="1"/>
  <c r="AQ11" i="21"/>
  <c r="AP11" i="21"/>
  <c r="AQ123" i="21"/>
  <c r="AP123" i="21"/>
  <c r="AS123" i="21" s="1"/>
  <c r="AP15" i="21"/>
  <c r="AS15" i="21" s="1"/>
  <c r="AQ127" i="21"/>
  <c r="AP127" i="21"/>
  <c r="AQ163" i="21"/>
  <c r="AP163" i="21"/>
  <c r="AS163" i="21" s="1"/>
  <c r="AQ199" i="21"/>
  <c r="AP199" i="21"/>
  <c r="AS199" i="21" s="1"/>
  <c r="AQ135" i="21"/>
  <c r="AP135" i="21"/>
  <c r="AS135" i="21" s="1"/>
  <c r="AQ171" i="21"/>
  <c r="AP171" i="21"/>
  <c r="AS171" i="21" s="1"/>
  <c r="AQ207" i="21"/>
  <c r="AP207" i="21"/>
  <c r="AS207" i="21" s="1"/>
  <c r="AQ121" i="21"/>
  <c r="AP121" i="21"/>
  <c r="AQ157" i="21"/>
  <c r="AP157" i="21"/>
  <c r="AS157" i="21" s="1"/>
  <c r="AQ193" i="21"/>
  <c r="AP193" i="21"/>
  <c r="AS193" i="21" s="1"/>
  <c r="AQ107" i="21"/>
  <c r="AP107" i="21"/>
  <c r="AS107" i="21" s="1"/>
  <c r="AQ129" i="21"/>
  <c r="AP129" i="21"/>
  <c r="AS129" i="21" s="1"/>
  <c r="AQ143" i="21"/>
  <c r="AQ165" i="21"/>
  <c r="AP165" i="21"/>
  <c r="AQ179" i="21"/>
  <c r="AQ201" i="21"/>
  <c r="AP201" i="21"/>
  <c r="AS201" i="21" s="1"/>
  <c r="AP113" i="21"/>
  <c r="AS113" i="21" s="1"/>
  <c r="AP125" i="21"/>
  <c r="AS125" i="21" s="1"/>
  <c r="AP131" i="21"/>
  <c r="AS131" i="21" s="1"/>
  <c r="AP137" i="21"/>
  <c r="AS137" i="21" s="1"/>
  <c r="AP143" i="21"/>
  <c r="AP149" i="21"/>
  <c r="AS149" i="21" s="1"/>
  <c r="AP155" i="21"/>
  <c r="AS155" i="21" s="1"/>
  <c r="AP161" i="21"/>
  <c r="AS161" i="21" s="1"/>
  <c r="AP167" i="21"/>
  <c r="AS167" i="21" s="1"/>
  <c r="AP173" i="21"/>
  <c r="AS173" i="21" s="1"/>
  <c r="AP179" i="21"/>
  <c r="AS179" i="21" s="1"/>
  <c r="AP185" i="21"/>
  <c r="AS185" i="21" s="1"/>
  <c r="AP191" i="21"/>
  <c r="AS191" i="21" s="1"/>
  <c r="AP197" i="21"/>
  <c r="AP203" i="21"/>
  <c r="AS203" i="21" s="1"/>
  <c r="AP119" i="21"/>
  <c r="AS119" i="21" s="1"/>
  <c r="AP9" i="20"/>
  <c r="AQ9" i="20"/>
  <c r="AP17" i="20"/>
  <c r="AQ17" i="20"/>
  <c r="AQ25" i="20"/>
  <c r="AP25" i="20"/>
  <c r="AP33" i="20"/>
  <c r="AQ33" i="20"/>
  <c r="AP41" i="20"/>
  <c r="AS41" i="20" s="1"/>
  <c r="AQ41" i="20"/>
  <c r="AP49" i="20"/>
  <c r="AQ49" i="20"/>
  <c r="AQ57" i="20"/>
  <c r="AP57" i="20"/>
  <c r="AS57" i="20" s="1"/>
  <c r="AQ65" i="20"/>
  <c r="AP65" i="20"/>
  <c r="AS65" i="20" s="1"/>
  <c r="AQ73" i="20"/>
  <c r="AP73" i="20"/>
  <c r="AQ81" i="20"/>
  <c r="AP81" i="20"/>
  <c r="AS81" i="20" s="1"/>
  <c r="AQ89" i="20"/>
  <c r="AP89" i="20"/>
  <c r="AP97" i="20"/>
  <c r="AQ97" i="20"/>
  <c r="AQ105" i="20"/>
  <c r="AP105" i="20"/>
  <c r="AS105" i="20" s="1"/>
  <c r="AQ113" i="20"/>
  <c r="AP113" i="20"/>
  <c r="AS113" i="20" s="1"/>
  <c r="AP121" i="20"/>
  <c r="AS121" i="20" s="1"/>
  <c r="AQ121" i="20"/>
  <c r="AQ129" i="20"/>
  <c r="AP129" i="20"/>
  <c r="AS129" i="20" s="1"/>
  <c r="AQ137" i="20"/>
  <c r="AP137" i="20"/>
  <c r="AQ145" i="20"/>
  <c r="AP145" i="20"/>
  <c r="AS145" i="20" s="1"/>
  <c r="AQ153" i="20"/>
  <c r="AP153" i="20"/>
  <c r="AS153" i="20" s="1"/>
  <c r="AQ161" i="20"/>
  <c r="AP161" i="20"/>
  <c r="AS161" i="20" s="1"/>
  <c r="AQ169" i="20"/>
  <c r="AP169" i="20"/>
  <c r="AQ177" i="20"/>
  <c r="AP177" i="20"/>
  <c r="AS177" i="20" s="1"/>
  <c r="AQ185" i="20"/>
  <c r="AP185" i="20"/>
  <c r="AQ193" i="20"/>
  <c r="AP193" i="20"/>
  <c r="AS193" i="20" s="1"/>
  <c r="AQ201" i="20"/>
  <c r="AP201" i="20"/>
  <c r="AS201" i="20" s="1"/>
  <c r="AQ11" i="20"/>
  <c r="AP11" i="20"/>
  <c r="AS11" i="20" s="1"/>
  <c r="AP19" i="20"/>
  <c r="AS19" i="20" s="1"/>
  <c r="AQ19" i="20"/>
  <c r="AQ27" i="20"/>
  <c r="AP27" i="20"/>
  <c r="AS27" i="20" s="1"/>
  <c r="AQ35" i="20"/>
  <c r="AP35" i="20"/>
  <c r="AP43" i="20"/>
  <c r="AQ43" i="20"/>
  <c r="AQ51" i="20"/>
  <c r="AP51" i="20"/>
  <c r="AS51" i="20" s="1"/>
  <c r="AQ59" i="20"/>
  <c r="AP59" i="20"/>
  <c r="AS59" i="20" s="1"/>
  <c r="AP67" i="20"/>
  <c r="AS67" i="20" s="1"/>
  <c r="AQ67" i="20"/>
  <c r="AQ75" i="20"/>
  <c r="AP75" i="20"/>
  <c r="AS75" i="20" s="1"/>
  <c r="AQ83" i="20"/>
  <c r="AP83" i="20"/>
  <c r="AP91" i="20"/>
  <c r="AQ91" i="20"/>
  <c r="AQ99" i="20"/>
  <c r="AP99" i="20"/>
  <c r="AS99" i="20" s="1"/>
  <c r="AQ107" i="20"/>
  <c r="AP107" i="20"/>
  <c r="AS107" i="20" s="1"/>
  <c r="AQ115" i="20"/>
  <c r="AP115" i="20"/>
  <c r="AQ123" i="20"/>
  <c r="AP123" i="20"/>
  <c r="AS123" i="20" s="1"/>
  <c r="AQ131" i="20"/>
  <c r="AP131" i="20"/>
  <c r="AP139" i="20"/>
  <c r="AQ139" i="20"/>
  <c r="AQ147" i="20"/>
  <c r="AP147" i="20"/>
  <c r="AS147" i="20" s="1"/>
  <c r="AQ155" i="20"/>
  <c r="AP155" i="20"/>
  <c r="AS155" i="20" s="1"/>
  <c r="AQ163" i="20"/>
  <c r="AP163" i="20"/>
  <c r="AQ171" i="20"/>
  <c r="AP171" i="20"/>
  <c r="AS171" i="20" s="1"/>
  <c r="AQ179" i="20"/>
  <c r="AP179" i="20"/>
  <c r="AS179" i="20" s="1"/>
  <c r="AQ187" i="20"/>
  <c r="AP187" i="20"/>
  <c r="AS187" i="20" s="1"/>
  <c r="AQ195" i="20"/>
  <c r="AP195" i="20"/>
  <c r="AS195" i="20" s="1"/>
  <c r="AQ203" i="20"/>
  <c r="AP203" i="20"/>
  <c r="AS203" i="20" s="1"/>
  <c r="AQ5" i="20"/>
  <c r="AP5" i="20"/>
  <c r="AP13" i="20"/>
  <c r="AQ13" i="20"/>
  <c r="AQ21" i="20"/>
  <c r="AP21" i="20"/>
  <c r="AS21" i="20" s="1"/>
  <c r="AQ29" i="20"/>
  <c r="AP29" i="20"/>
  <c r="AS29" i="20" s="1"/>
  <c r="AP37" i="20"/>
  <c r="AQ37" i="20"/>
  <c r="AQ45" i="20"/>
  <c r="AP45" i="20"/>
  <c r="AS45" i="20" s="1"/>
  <c r="AQ53" i="20"/>
  <c r="AP53" i="20"/>
  <c r="AP61" i="20"/>
  <c r="AQ61" i="20"/>
  <c r="AQ69" i="20"/>
  <c r="AP69" i="20"/>
  <c r="AS69" i="20" s="1"/>
  <c r="AQ77" i="20"/>
  <c r="AP77" i="20"/>
  <c r="AS77" i="20" s="1"/>
  <c r="AP85" i="20"/>
  <c r="AQ85" i="20"/>
  <c r="AQ93" i="20"/>
  <c r="AP93" i="20"/>
  <c r="AS93" i="20" s="1"/>
  <c r="AQ101" i="20"/>
  <c r="AP101" i="20"/>
  <c r="AP109" i="20"/>
  <c r="AQ109" i="20"/>
  <c r="AQ117" i="20"/>
  <c r="AP117" i="20"/>
  <c r="AS117" i="20" s="1"/>
  <c r="AQ125" i="20"/>
  <c r="AP125" i="20"/>
  <c r="AS125" i="20" s="1"/>
  <c r="AQ133" i="20"/>
  <c r="AP133" i="20"/>
  <c r="AS133" i="20" s="1"/>
  <c r="AQ141" i="20"/>
  <c r="AP141" i="20"/>
  <c r="AS141" i="20" s="1"/>
  <c r="AQ149" i="20"/>
  <c r="AP149" i="20"/>
  <c r="AQ157" i="20"/>
  <c r="AP157" i="20"/>
  <c r="AS157" i="20" s="1"/>
  <c r="AQ165" i="20"/>
  <c r="AP165" i="20"/>
  <c r="AS165" i="20" s="1"/>
  <c r="AQ173" i="20"/>
  <c r="AP173" i="20"/>
  <c r="AS173" i="20" s="1"/>
  <c r="AQ181" i="20"/>
  <c r="AP181" i="20"/>
  <c r="AS181" i="20" s="1"/>
  <c r="AQ189" i="20"/>
  <c r="AP189" i="20"/>
  <c r="AS189" i="20" s="1"/>
  <c r="AQ197" i="20"/>
  <c r="AP197" i="20"/>
  <c r="AQ205" i="20"/>
  <c r="AP205" i="20"/>
  <c r="AS205" i="20" s="1"/>
  <c r="AP7" i="20"/>
  <c r="AQ7" i="20"/>
  <c r="AP15" i="20"/>
  <c r="AQ15" i="20"/>
  <c r="AP23" i="20"/>
  <c r="AQ23" i="20"/>
  <c r="AP31" i="20"/>
  <c r="AQ31" i="20"/>
  <c r="AP39" i="20"/>
  <c r="AS39" i="20" s="1"/>
  <c r="AQ39" i="20"/>
  <c r="AP47" i="20"/>
  <c r="AQ47" i="20"/>
  <c r="AP55" i="20"/>
  <c r="AQ55" i="20"/>
  <c r="AQ63" i="20"/>
  <c r="AP63" i="20"/>
  <c r="AS63" i="20" s="1"/>
  <c r="AQ71" i="20"/>
  <c r="AP71" i="20"/>
  <c r="AS71" i="20" s="1"/>
  <c r="AQ79" i="20"/>
  <c r="AP79" i="20"/>
  <c r="AS79" i="20" s="1"/>
  <c r="AQ87" i="20"/>
  <c r="AP87" i="20"/>
  <c r="AQ95" i="20"/>
  <c r="AP95" i="20"/>
  <c r="AS95" i="20" s="1"/>
  <c r="AP103" i="20"/>
  <c r="AQ103" i="20"/>
  <c r="AQ111" i="20"/>
  <c r="AP111" i="20"/>
  <c r="AS111" i="20" s="1"/>
  <c r="AQ119" i="20"/>
  <c r="AP119" i="20"/>
  <c r="AS119" i="20" s="1"/>
  <c r="AP127" i="20"/>
  <c r="AQ127" i="20"/>
  <c r="AQ135" i="20"/>
  <c r="AP135" i="20"/>
  <c r="AQ143" i="20"/>
  <c r="AP143" i="20"/>
  <c r="AS143" i="20" s="1"/>
  <c r="AP151" i="20"/>
  <c r="AQ151" i="20"/>
  <c r="AQ159" i="20"/>
  <c r="AP159" i="20"/>
  <c r="AS159" i="20" s="1"/>
  <c r="AQ167" i="20"/>
  <c r="AP167" i="20"/>
  <c r="AS167" i="20" s="1"/>
  <c r="AQ175" i="20"/>
  <c r="AP175" i="20"/>
  <c r="AS175" i="20" s="1"/>
  <c r="AQ183" i="20"/>
  <c r="AP183" i="20"/>
  <c r="AQ191" i="20"/>
  <c r="AP191" i="20"/>
  <c r="AS191" i="20" s="1"/>
  <c r="AQ199" i="20"/>
  <c r="AP199" i="20"/>
  <c r="AS199" i="20" s="1"/>
  <c r="AQ207" i="20"/>
  <c r="AP207" i="20"/>
  <c r="AS207" i="20" s="1"/>
  <c r="AQ41" i="19"/>
  <c r="AP41" i="19"/>
  <c r="AS41" i="19" s="1"/>
  <c r="AP11" i="19"/>
  <c r="AQ11" i="19"/>
  <c r="AQ5" i="19"/>
  <c r="AP5" i="19"/>
  <c r="AS5" i="19" s="1"/>
  <c r="AP23" i="19"/>
  <c r="AQ23" i="19"/>
  <c r="AP17" i="19"/>
  <c r="AQ17" i="19"/>
  <c r="AQ57" i="19"/>
  <c r="AP57" i="19"/>
  <c r="AQ79" i="19"/>
  <c r="AP79" i="19"/>
  <c r="AS79" i="19" s="1"/>
  <c r="AQ115" i="19"/>
  <c r="AP115" i="19"/>
  <c r="AS115" i="19" s="1"/>
  <c r="AQ151" i="19"/>
  <c r="AP151" i="19"/>
  <c r="AS151" i="19" s="1"/>
  <c r="AP43" i="19"/>
  <c r="AS43" i="19" s="1"/>
  <c r="AQ65" i="19"/>
  <c r="AP65" i="19"/>
  <c r="AS65" i="19" s="1"/>
  <c r="AQ87" i="19"/>
  <c r="AP87" i="19"/>
  <c r="AS87" i="19" s="1"/>
  <c r="AQ123" i="19"/>
  <c r="AP123" i="19"/>
  <c r="AS123" i="19" s="1"/>
  <c r="AQ159" i="19"/>
  <c r="AP159" i="19"/>
  <c r="AS159" i="19" s="1"/>
  <c r="AQ195" i="19"/>
  <c r="AP195" i="19"/>
  <c r="AS195" i="19" s="1"/>
  <c r="AP37" i="19"/>
  <c r="AS37" i="19" s="1"/>
  <c r="AQ51" i="19"/>
  <c r="AP51" i="19"/>
  <c r="AS51" i="19" s="1"/>
  <c r="AQ73" i="19"/>
  <c r="AP73" i="19"/>
  <c r="AS73" i="19" s="1"/>
  <c r="AQ109" i="19"/>
  <c r="AP109" i="19"/>
  <c r="AQ145" i="19"/>
  <c r="AP145" i="19"/>
  <c r="AS145" i="19" s="1"/>
  <c r="AQ181" i="19"/>
  <c r="AP181" i="19"/>
  <c r="AS181" i="19" s="1"/>
  <c r="AQ59" i="19"/>
  <c r="AP59" i="19"/>
  <c r="AS59" i="19" s="1"/>
  <c r="AQ81" i="19"/>
  <c r="AP81" i="19"/>
  <c r="AS81" i="19" s="1"/>
  <c r="AQ95" i="19"/>
  <c r="AQ117" i="19"/>
  <c r="AP117" i="19"/>
  <c r="AS117" i="19" s="1"/>
  <c r="AQ153" i="19"/>
  <c r="AP153" i="19"/>
  <c r="AS153" i="19" s="1"/>
  <c r="AQ189" i="19"/>
  <c r="AP189" i="19"/>
  <c r="AS189" i="19" s="1"/>
  <c r="AP7" i="19"/>
  <c r="AS7" i="19" s="1"/>
  <c r="AP13" i="19"/>
  <c r="AS13" i="19" s="1"/>
  <c r="AP19" i="19"/>
  <c r="AS19" i="19" s="1"/>
  <c r="AP25" i="19"/>
  <c r="AS25" i="19" s="1"/>
  <c r="AP39" i="19"/>
  <c r="AQ39" i="19"/>
  <c r="AQ45" i="19"/>
  <c r="AP45" i="19"/>
  <c r="AS45" i="19" s="1"/>
  <c r="AQ67" i="19"/>
  <c r="AP67" i="19"/>
  <c r="AS67" i="19" s="1"/>
  <c r="AQ103" i="19"/>
  <c r="AP103" i="19"/>
  <c r="AS103" i="19" s="1"/>
  <c r="AQ139" i="19"/>
  <c r="AP139" i="19"/>
  <c r="AS139" i="19" s="1"/>
  <c r="AQ175" i="19"/>
  <c r="AP175" i="19"/>
  <c r="AQ187" i="19"/>
  <c r="AP187" i="19"/>
  <c r="AS187" i="19" s="1"/>
  <c r="AS31" i="19"/>
  <c r="AP53" i="19"/>
  <c r="AS53" i="19" s="1"/>
  <c r="AQ53" i="19"/>
  <c r="AQ75" i="19"/>
  <c r="AP75" i="19"/>
  <c r="AQ111" i="19"/>
  <c r="AP111" i="19"/>
  <c r="AS111" i="19" s="1"/>
  <c r="AQ147" i="19"/>
  <c r="AP147" i="19"/>
  <c r="AS147" i="19" s="1"/>
  <c r="AQ183" i="19"/>
  <c r="AP183" i="19"/>
  <c r="AS183" i="19" s="1"/>
  <c r="AP33" i="19"/>
  <c r="AQ33" i="19"/>
  <c r="AQ61" i="19"/>
  <c r="AS61" i="19" s="1"/>
  <c r="AQ97" i="19"/>
  <c r="AP97" i="19"/>
  <c r="AS97" i="19" s="1"/>
  <c r="AQ133" i="19"/>
  <c r="AP133" i="19"/>
  <c r="AS133" i="19" s="1"/>
  <c r="AQ169" i="19"/>
  <c r="AP169" i="19"/>
  <c r="AS169" i="19" s="1"/>
  <c r="AQ205" i="19"/>
  <c r="AP205" i="19"/>
  <c r="AQ21" i="19"/>
  <c r="AP21" i="19"/>
  <c r="AS21" i="19" s="1"/>
  <c r="AP27" i="19"/>
  <c r="AQ27" i="19"/>
  <c r="AQ47" i="19"/>
  <c r="AP47" i="19"/>
  <c r="AS47" i="19" s="1"/>
  <c r="AQ69" i="19"/>
  <c r="AP69" i="19"/>
  <c r="AS69" i="19" s="1"/>
  <c r="AQ105" i="19"/>
  <c r="AP105" i="19"/>
  <c r="AS105" i="19" s="1"/>
  <c r="AQ141" i="19"/>
  <c r="AP141" i="19"/>
  <c r="AQ177" i="19"/>
  <c r="AP177" i="19"/>
  <c r="AS177" i="19" s="1"/>
  <c r="AQ91" i="19"/>
  <c r="AP91" i="19"/>
  <c r="AS91" i="19" s="1"/>
  <c r="AQ127" i="19"/>
  <c r="AP127" i="19"/>
  <c r="AS127" i="19" s="1"/>
  <c r="AQ163" i="19"/>
  <c r="AP163" i="19"/>
  <c r="AS163" i="19" s="1"/>
  <c r="AQ199" i="19"/>
  <c r="AP199" i="19"/>
  <c r="AS199" i="19" s="1"/>
  <c r="AP9" i="19"/>
  <c r="AS9" i="19" s="1"/>
  <c r="AQ9" i="19"/>
  <c r="AQ15" i="19"/>
  <c r="AP15" i="19"/>
  <c r="AS15" i="19" s="1"/>
  <c r="AP35" i="19"/>
  <c r="AQ35" i="19"/>
  <c r="AQ99" i="19"/>
  <c r="AP99" i="19"/>
  <c r="AQ113" i="19"/>
  <c r="AP113" i="19"/>
  <c r="AS113" i="19" s="1"/>
  <c r="AQ135" i="19"/>
  <c r="AP135" i="19"/>
  <c r="AS135" i="19" s="1"/>
  <c r="AQ171" i="19"/>
  <c r="AP171" i="19"/>
  <c r="AS171" i="19" s="1"/>
  <c r="AQ207" i="19"/>
  <c r="AP207" i="19"/>
  <c r="AS207" i="19" s="1"/>
  <c r="AP55" i="19"/>
  <c r="AS55" i="19" s="1"/>
  <c r="AQ63" i="19"/>
  <c r="AP63" i="19"/>
  <c r="AS63" i="19" s="1"/>
  <c r="AQ85" i="19"/>
  <c r="AP85" i="19"/>
  <c r="AS85" i="19" s="1"/>
  <c r="AQ121" i="19"/>
  <c r="AP121" i="19"/>
  <c r="AS121" i="19" s="1"/>
  <c r="AQ157" i="19"/>
  <c r="AP157" i="19"/>
  <c r="AS157" i="19" s="1"/>
  <c r="AQ193" i="19"/>
  <c r="AP193" i="19"/>
  <c r="AS193" i="19" s="1"/>
  <c r="AP29" i="19"/>
  <c r="AQ29" i="19"/>
  <c r="AQ71" i="19"/>
  <c r="AQ93" i="19"/>
  <c r="AP93" i="19"/>
  <c r="AS93" i="19" s="1"/>
  <c r="AQ107" i="19"/>
  <c r="AQ129" i="19"/>
  <c r="AP129" i="19"/>
  <c r="AS129" i="19" s="1"/>
  <c r="AQ143" i="19"/>
  <c r="AQ165" i="19"/>
  <c r="AP165" i="19"/>
  <c r="AS165" i="19" s="1"/>
  <c r="AQ179" i="19"/>
  <c r="AQ201" i="19"/>
  <c r="AP201" i="19"/>
  <c r="AS201" i="19" s="1"/>
  <c r="AP83" i="19"/>
  <c r="AS83" i="19" s="1"/>
  <c r="AP95" i="19"/>
  <c r="AP107" i="19"/>
  <c r="AP119" i="19"/>
  <c r="AS119" i="19" s="1"/>
  <c r="AP131" i="19"/>
  <c r="AS131" i="19" s="1"/>
  <c r="AP143" i="19"/>
  <c r="AP155" i="19"/>
  <c r="AS155" i="19" s="1"/>
  <c r="AP179" i="19"/>
  <c r="AP185" i="19"/>
  <c r="AS185" i="19" s="1"/>
  <c r="AP191" i="19"/>
  <c r="AS191" i="19" s="1"/>
  <c r="AP197" i="19"/>
  <c r="AS197" i="19" s="1"/>
  <c r="AP203" i="19"/>
  <c r="AS203" i="19" s="1"/>
  <c r="AP71" i="19"/>
  <c r="AS71" i="19" s="1"/>
  <c r="AP89" i="19"/>
  <c r="AS89" i="19" s="1"/>
  <c r="AP101" i="19"/>
  <c r="AS101" i="19" s="1"/>
  <c r="AP125" i="19"/>
  <c r="AS125" i="19" s="1"/>
  <c r="AP137" i="19"/>
  <c r="AS137" i="19" s="1"/>
  <c r="AP149" i="19"/>
  <c r="AS149" i="19" s="1"/>
  <c r="AP161" i="19"/>
  <c r="AS161" i="19" s="1"/>
  <c r="AP167" i="19"/>
  <c r="AS167" i="19" s="1"/>
  <c r="AP173" i="19"/>
  <c r="AS173" i="19" s="1"/>
  <c r="AQ77" i="19"/>
  <c r="AS77" i="19" s="1"/>
  <c r="AQ53" i="4"/>
  <c r="AQ29" i="4"/>
  <c r="AQ19" i="4"/>
  <c r="AQ97" i="4"/>
  <c r="AQ55" i="4"/>
  <c r="AQ35" i="4"/>
  <c r="AQ15" i="4"/>
  <c r="AQ99" i="4"/>
  <c r="AQ95" i="4"/>
  <c r="AQ13" i="4"/>
  <c r="AQ61" i="4"/>
  <c r="AQ79" i="4"/>
  <c r="AQ37" i="4"/>
  <c r="AP75" i="4"/>
  <c r="AQ33" i="4"/>
  <c r="AQ93" i="4"/>
  <c r="AQ73" i="4"/>
  <c r="AQ31" i="4"/>
  <c r="AP11" i="4"/>
  <c r="AQ69" i="4"/>
  <c r="AQ49" i="4"/>
  <c r="AQ27" i="4"/>
  <c r="AQ81" i="4"/>
  <c r="AP39" i="4"/>
  <c r="AQ57" i="4"/>
  <c r="AQ91" i="4"/>
  <c r="AQ71" i="4"/>
  <c r="AQ51" i="4"/>
  <c r="AQ9" i="4"/>
  <c r="AQ87" i="4"/>
  <c r="AQ45" i="4"/>
  <c r="AQ25" i="4"/>
  <c r="AQ59" i="4"/>
  <c r="AQ47" i="4"/>
  <c r="AQ43" i="4"/>
  <c r="AP23" i="4"/>
  <c r="AQ103" i="4"/>
  <c r="AQ101" i="4"/>
  <c r="AQ67" i="4"/>
  <c r="AQ85" i="4"/>
  <c r="AQ105" i="4"/>
  <c r="AQ83" i="4"/>
  <c r="AQ63" i="4"/>
  <c r="AQ89" i="4"/>
  <c r="AQ5" i="4"/>
  <c r="AQ7" i="4"/>
  <c r="AP19" i="4"/>
  <c r="AS19" i="4" s="1"/>
  <c r="AP31" i="4"/>
  <c r="AP43" i="4"/>
  <c r="AP51" i="4"/>
  <c r="AP59" i="4"/>
  <c r="AP63" i="4"/>
  <c r="AP67" i="4"/>
  <c r="AS67" i="4" s="1"/>
  <c r="AP79" i="4"/>
  <c r="AP83" i="4"/>
  <c r="AP87" i="4"/>
  <c r="AS87" i="4" s="1"/>
  <c r="AP91" i="4"/>
  <c r="AP95" i="4"/>
  <c r="AS95" i="4" s="1"/>
  <c r="AP99" i="4"/>
  <c r="AP103" i="4"/>
  <c r="AP7" i="4"/>
  <c r="AP15" i="4"/>
  <c r="AP27" i="4"/>
  <c r="AP35" i="4"/>
  <c r="AP47" i="4"/>
  <c r="AP55" i="4"/>
  <c r="AS55" i="4" s="1"/>
  <c r="AP71" i="4"/>
  <c r="AS71" i="4" s="1"/>
  <c r="AQ11" i="4"/>
  <c r="AS11" i="4" s="1"/>
  <c r="AQ23" i="4"/>
  <c r="AQ39" i="4"/>
  <c r="AQ75" i="4"/>
  <c r="AP9" i="4"/>
  <c r="AP13" i="4"/>
  <c r="AP17" i="4"/>
  <c r="AS17" i="4" s="1"/>
  <c r="AP25" i="4"/>
  <c r="AS25" i="4" s="1"/>
  <c r="AP29" i="4"/>
  <c r="AS29" i="4" s="1"/>
  <c r="AP33" i="4"/>
  <c r="AS33" i="4" s="1"/>
  <c r="AP37" i="4"/>
  <c r="AP41" i="4"/>
  <c r="AS41" i="4" s="1"/>
  <c r="AP45" i="4"/>
  <c r="AS45" i="4" s="1"/>
  <c r="AP49" i="4"/>
  <c r="AS49" i="4" s="1"/>
  <c r="AP53" i="4"/>
  <c r="AS53" i="4" s="1"/>
  <c r="AP57" i="4"/>
  <c r="AS57" i="4" s="1"/>
  <c r="AP61" i="4"/>
  <c r="AP65" i="4"/>
  <c r="AS65" i="4" s="1"/>
  <c r="AP69" i="4"/>
  <c r="AP73" i="4"/>
  <c r="AS73" i="4" s="1"/>
  <c r="AP77" i="4"/>
  <c r="AS77" i="4" s="1"/>
  <c r="AP81" i="4"/>
  <c r="AP85" i="4"/>
  <c r="AS85" i="4" s="1"/>
  <c r="AP89" i="4"/>
  <c r="AS89" i="4" s="1"/>
  <c r="AP93" i="4"/>
  <c r="AS93" i="4" s="1"/>
  <c r="AP97" i="4"/>
  <c r="AS97" i="4" s="1"/>
  <c r="AP101" i="4"/>
  <c r="AP105" i="4"/>
  <c r="AS105" i="4" s="1"/>
  <c r="H12" i="32"/>
  <c r="G12" i="32"/>
  <c r="D12" i="32"/>
  <c r="C12" i="32"/>
  <c r="H13" i="30"/>
  <c r="G13" i="30"/>
  <c r="C13" i="30"/>
  <c r="D13" i="30"/>
  <c r="H13" i="15"/>
  <c r="H12" i="15"/>
  <c r="H11" i="15"/>
  <c r="G13" i="15"/>
  <c r="G12" i="15"/>
  <c r="G11" i="15"/>
  <c r="C13" i="15"/>
  <c r="C12" i="15"/>
  <c r="C11" i="15"/>
  <c r="D11" i="15"/>
  <c r="D13" i="15"/>
  <c r="D12" i="15"/>
  <c r="C24" i="32" l="1"/>
  <c r="D20" i="32"/>
  <c r="C20" i="32"/>
  <c r="G20" i="32"/>
  <c r="I20" i="32" s="1"/>
  <c r="E25" i="32"/>
  <c r="F25" i="32" s="1"/>
  <c r="I25" i="32"/>
  <c r="I26" i="32"/>
  <c r="J26" i="32" s="1"/>
  <c r="G24" i="32"/>
  <c r="I24" i="32" s="1"/>
  <c r="E12" i="32"/>
  <c r="F12" i="32" s="1"/>
  <c r="I12" i="32"/>
  <c r="G27" i="32"/>
  <c r="D27" i="32"/>
  <c r="C27" i="32"/>
  <c r="H27" i="32"/>
  <c r="G23" i="32"/>
  <c r="D23" i="32"/>
  <c r="C23" i="32"/>
  <c r="H23" i="32"/>
  <c r="H21" i="32"/>
  <c r="G21" i="32"/>
  <c r="D21" i="32"/>
  <c r="C21" i="32"/>
  <c r="E21" i="32" s="1"/>
  <c r="F21" i="32" s="1"/>
  <c r="G19" i="32"/>
  <c r="D19" i="32"/>
  <c r="C19" i="32"/>
  <c r="H19" i="32"/>
  <c r="H17" i="32"/>
  <c r="G17" i="32"/>
  <c r="D17" i="32"/>
  <c r="C17" i="32"/>
  <c r="D22" i="32"/>
  <c r="C22" i="32"/>
  <c r="G22" i="32"/>
  <c r="H22" i="32"/>
  <c r="D18" i="32"/>
  <c r="C18" i="32"/>
  <c r="H18" i="32"/>
  <c r="G18" i="32"/>
  <c r="G15" i="32"/>
  <c r="D15" i="32"/>
  <c r="C15" i="32"/>
  <c r="H15" i="32"/>
  <c r="D14" i="32"/>
  <c r="C14" i="32"/>
  <c r="H14" i="32"/>
  <c r="G14" i="32"/>
  <c r="I14" i="32" s="1"/>
  <c r="E24" i="32"/>
  <c r="F24" i="32" s="1"/>
  <c r="J24" i="32" s="1"/>
  <c r="E20" i="32"/>
  <c r="F20" i="32" s="1"/>
  <c r="J20" i="32" s="1"/>
  <c r="E16" i="32"/>
  <c r="F16" i="32" s="1"/>
  <c r="J16" i="32" s="1"/>
  <c r="D17" i="30"/>
  <c r="G26" i="30"/>
  <c r="H26" i="30"/>
  <c r="C26" i="30"/>
  <c r="E26" i="30" s="1"/>
  <c r="F26" i="30" s="1"/>
  <c r="H21" i="30"/>
  <c r="C25" i="30"/>
  <c r="I24" i="30"/>
  <c r="C17" i="30"/>
  <c r="G25" i="30"/>
  <c r="I25" i="30" s="1"/>
  <c r="G21" i="30"/>
  <c r="G17" i="30"/>
  <c r="I17" i="30" s="1"/>
  <c r="D25" i="30"/>
  <c r="E24" i="30"/>
  <c r="F24" i="30" s="1"/>
  <c r="D21" i="30"/>
  <c r="E21" i="30" s="1"/>
  <c r="F21" i="30" s="1"/>
  <c r="E13" i="30"/>
  <c r="F13" i="30" s="1"/>
  <c r="I13" i="30"/>
  <c r="D22" i="30"/>
  <c r="C22" i="30"/>
  <c r="H22" i="30"/>
  <c r="G22" i="30"/>
  <c r="D18" i="30"/>
  <c r="C18" i="30"/>
  <c r="H18" i="30"/>
  <c r="G18" i="30"/>
  <c r="D14" i="30"/>
  <c r="C14" i="30"/>
  <c r="H14" i="30"/>
  <c r="G14" i="30"/>
  <c r="G27" i="30"/>
  <c r="H27" i="30"/>
  <c r="D27" i="30"/>
  <c r="C27" i="30"/>
  <c r="G23" i="30"/>
  <c r="D23" i="30"/>
  <c r="C23" i="30"/>
  <c r="H23" i="30"/>
  <c r="H20" i="30"/>
  <c r="G20" i="30"/>
  <c r="D20" i="30"/>
  <c r="C20" i="30"/>
  <c r="H16" i="30"/>
  <c r="G16" i="30"/>
  <c r="D16" i="30"/>
  <c r="C16" i="30"/>
  <c r="G19" i="30"/>
  <c r="H19" i="30"/>
  <c r="D19" i="30"/>
  <c r="C19" i="30"/>
  <c r="G15" i="30"/>
  <c r="D15" i="30"/>
  <c r="C15" i="30"/>
  <c r="H15" i="30"/>
  <c r="G14" i="15"/>
  <c r="H14" i="15"/>
  <c r="G26" i="15"/>
  <c r="H26" i="15"/>
  <c r="G17" i="15"/>
  <c r="H17" i="15"/>
  <c r="G27" i="15"/>
  <c r="H27" i="15"/>
  <c r="G18" i="15"/>
  <c r="H18" i="15"/>
  <c r="G16" i="15"/>
  <c r="H16" i="15"/>
  <c r="G19" i="15"/>
  <c r="H19" i="15"/>
  <c r="G20" i="15"/>
  <c r="H20" i="15"/>
  <c r="G21" i="15"/>
  <c r="H21" i="15"/>
  <c r="G22" i="15"/>
  <c r="H22" i="15"/>
  <c r="G23" i="15"/>
  <c r="H23" i="15"/>
  <c r="G15" i="15"/>
  <c r="H15" i="15"/>
  <c r="G24" i="15"/>
  <c r="H24" i="15"/>
  <c r="G25" i="15"/>
  <c r="H25" i="15"/>
  <c r="I12" i="15"/>
  <c r="I13" i="15"/>
  <c r="D14" i="15"/>
  <c r="C14" i="15"/>
  <c r="D15" i="15"/>
  <c r="C15" i="15"/>
  <c r="D27" i="15"/>
  <c r="C27" i="15"/>
  <c r="D16" i="15"/>
  <c r="C16" i="15"/>
  <c r="D17" i="15"/>
  <c r="C17" i="15"/>
  <c r="D18" i="15"/>
  <c r="C18" i="15"/>
  <c r="D26" i="15"/>
  <c r="C26" i="15"/>
  <c r="D19" i="15"/>
  <c r="C19" i="15"/>
  <c r="D20" i="15"/>
  <c r="C20" i="15"/>
  <c r="D21" i="15"/>
  <c r="C21" i="15"/>
  <c r="D22" i="15"/>
  <c r="C22" i="15"/>
  <c r="D23" i="15"/>
  <c r="C23" i="15"/>
  <c r="D24" i="15"/>
  <c r="C24" i="15"/>
  <c r="D25" i="15"/>
  <c r="C25" i="15"/>
  <c r="E13" i="15"/>
  <c r="F13" i="15" s="1"/>
  <c r="E12" i="15"/>
  <c r="F12" i="15" s="1"/>
  <c r="E11" i="15"/>
  <c r="I11" i="15"/>
  <c r="AS187" i="27"/>
  <c r="AS139" i="27"/>
  <c r="AS91" i="27"/>
  <c r="AS43" i="27"/>
  <c r="AS193" i="27"/>
  <c r="AS97" i="27"/>
  <c r="AS49" i="27"/>
  <c r="AS199" i="27"/>
  <c r="AS103" i="27"/>
  <c r="AS55" i="27"/>
  <c r="AS7" i="27"/>
  <c r="AS157" i="27"/>
  <c r="AS109" i="27"/>
  <c r="AS61" i="27"/>
  <c r="AS13" i="27"/>
  <c r="AS163" i="27"/>
  <c r="AS115" i="27"/>
  <c r="AS67" i="27"/>
  <c r="AS19" i="27"/>
  <c r="AS121" i="27"/>
  <c r="AS73" i="27"/>
  <c r="AS25" i="27"/>
  <c r="AS113" i="27"/>
  <c r="AS65" i="27"/>
  <c r="AS17" i="27"/>
  <c r="AS127" i="27"/>
  <c r="AS79" i="27"/>
  <c r="AS31" i="27"/>
  <c r="AS181" i="27"/>
  <c r="AS133" i="27"/>
  <c r="AS85" i="27"/>
  <c r="AS37" i="27"/>
  <c r="AS159" i="26"/>
  <c r="AS193" i="26"/>
  <c r="AS21" i="26"/>
  <c r="AS141" i="26"/>
  <c r="AS189" i="26"/>
  <c r="AS201" i="26"/>
  <c r="AS137" i="26"/>
  <c r="AS15" i="26"/>
  <c r="AS85" i="26"/>
  <c r="AS5" i="26"/>
  <c r="AS75" i="26"/>
  <c r="AS81" i="26"/>
  <c r="AS129" i="26"/>
  <c r="AS135" i="26"/>
  <c r="AS199" i="26"/>
  <c r="AS71" i="26"/>
  <c r="AS185" i="26"/>
  <c r="AS67" i="26"/>
  <c r="AS43" i="26"/>
  <c r="AS29" i="26"/>
  <c r="AS35" i="26"/>
  <c r="AS87" i="26"/>
  <c r="AS17" i="26"/>
  <c r="AS127" i="26"/>
  <c r="AS13" i="26"/>
  <c r="AS77" i="26"/>
  <c r="AS103" i="26"/>
  <c r="AS181" i="26"/>
  <c r="AS137" i="25"/>
  <c r="AS101" i="25"/>
  <c r="AS65" i="25"/>
  <c r="AS205" i="25"/>
  <c r="AS163" i="25"/>
  <c r="AS9" i="25"/>
  <c r="AS175" i="25"/>
  <c r="AS119" i="25"/>
  <c r="AS83" i="25"/>
  <c r="AS47" i="25"/>
  <c r="AS45" i="25"/>
  <c r="AS29" i="25"/>
  <c r="AS21" i="25"/>
  <c r="AS71" i="25"/>
  <c r="AS183" i="25"/>
  <c r="AS11" i="25"/>
  <c r="AS201" i="25"/>
  <c r="AS135" i="25"/>
  <c r="AS99" i="25"/>
  <c r="AS63" i="25"/>
  <c r="AS15" i="25"/>
  <c r="AS201" i="24"/>
  <c r="AS193" i="24"/>
  <c r="AS207" i="24"/>
  <c r="AS159" i="24"/>
  <c r="AS113" i="24"/>
  <c r="AS5" i="24"/>
  <c r="AS205" i="24"/>
  <c r="AS183" i="24"/>
  <c r="AS175" i="24"/>
  <c r="AS117" i="24"/>
  <c r="AS167" i="24"/>
  <c r="AS59" i="24"/>
  <c r="AS15" i="24"/>
  <c r="AS101" i="24"/>
  <c r="AS91" i="24"/>
  <c r="AS37" i="24"/>
  <c r="AS79" i="24"/>
  <c r="AS49" i="24"/>
  <c r="AS61" i="24"/>
  <c r="AS31" i="24"/>
  <c r="AS9" i="24"/>
  <c r="AS55" i="24"/>
  <c r="AS109" i="24"/>
  <c r="AS43" i="24"/>
  <c r="AS121" i="24"/>
  <c r="AS13" i="24"/>
  <c r="AS25" i="24"/>
  <c r="AS39" i="24"/>
  <c r="AS103" i="24"/>
  <c r="AS21" i="24"/>
  <c r="AS107" i="24"/>
  <c r="AS195" i="24"/>
  <c r="AS27" i="24"/>
  <c r="AS33" i="24"/>
  <c r="AS119" i="24"/>
  <c r="AS11" i="24"/>
  <c r="AS197" i="24"/>
  <c r="AS89" i="24"/>
  <c r="AS153" i="24"/>
  <c r="AS181" i="24"/>
  <c r="AS51" i="24"/>
  <c r="AS115" i="24"/>
  <c r="AS7" i="24"/>
  <c r="AS141" i="23"/>
  <c r="AS105" i="23"/>
  <c r="AS49" i="23"/>
  <c r="AS61" i="23"/>
  <c r="AS127" i="23"/>
  <c r="AS91" i="23"/>
  <c r="AS23" i="23"/>
  <c r="AS183" i="23"/>
  <c r="AS189" i="23"/>
  <c r="AS71" i="23"/>
  <c r="AS187" i="23"/>
  <c r="AS163" i="23"/>
  <c r="AS169" i="23"/>
  <c r="AS51" i="23"/>
  <c r="AS63" i="23"/>
  <c r="AS59" i="23"/>
  <c r="AS65" i="23"/>
  <c r="AS15" i="23"/>
  <c r="AS35" i="23"/>
  <c r="AS177" i="23"/>
  <c r="AS9" i="23"/>
  <c r="AS181" i="23"/>
  <c r="AS29" i="23"/>
  <c r="AS201" i="23"/>
  <c r="AS207" i="23"/>
  <c r="AS57" i="23"/>
  <c r="AS41" i="23"/>
  <c r="AS53" i="23"/>
  <c r="AS207" i="22"/>
  <c r="AS177" i="22"/>
  <c r="AS111" i="22"/>
  <c r="AS89" i="22"/>
  <c r="AS95" i="22"/>
  <c r="AS11" i="22"/>
  <c r="AS141" i="22"/>
  <c r="AS69" i="22"/>
  <c r="AS129" i="22"/>
  <c r="AS163" i="22"/>
  <c r="AS149" i="22"/>
  <c r="AS63" i="22"/>
  <c r="AS127" i="22"/>
  <c r="AS9" i="22"/>
  <c r="AS139" i="22"/>
  <c r="AS51" i="22"/>
  <c r="AS99" i="22"/>
  <c r="AS205" i="22"/>
  <c r="AS159" i="22"/>
  <c r="AS81" i="22"/>
  <c r="AS17" i="22"/>
  <c r="AS165" i="21"/>
  <c r="AS99" i="21"/>
  <c r="AS63" i="21"/>
  <c r="AS27" i="21"/>
  <c r="AS139" i="21"/>
  <c r="AS57" i="21"/>
  <c r="AS21" i="21"/>
  <c r="AS23" i="21"/>
  <c r="AS143" i="21"/>
  <c r="AS11" i="21"/>
  <c r="AS87" i="21"/>
  <c r="AS51" i="21"/>
  <c r="AS147" i="21"/>
  <c r="AS101" i="21"/>
  <c r="AS197" i="21"/>
  <c r="AS75" i="21"/>
  <c r="AS35" i="21"/>
  <c r="AS39" i="21"/>
  <c r="AS53" i="21"/>
  <c r="AS121" i="21"/>
  <c r="AS127" i="21"/>
  <c r="AS189" i="21"/>
  <c r="AS89" i="21"/>
  <c r="AS29" i="21"/>
  <c r="AS15" i="20"/>
  <c r="AS139" i="20"/>
  <c r="AS91" i="20"/>
  <c r="AS43" i="20"/>
  <c r="AS97" i="20"/>
  <c r="AS49" i="20"/>
  <c r="AS131" i="20"/>
  <c r="AS83" i="20"/>
  <c r="AS35" i="20"/>
  <c r="AS185" i="20"/>
  <c r="AS137" i="20"/>
  <c r="AS89" i="20"/>
  <c r="AS7" i="20"/>
  <c r="AS47" i="20"/>
  <c r="AS109" i="20"/>
  <c r="AS61" i="20"/>
  <c r="AS13" i="20"/>
  <c r="AS33" i="20"/>
  <c r="AS183" i="20"/>
  <c r="AS135" i="20"/>
  <c r="AS87" i="20"/>
  <c r="AS197" i="20"/>
  <c r="AS149" i="20"/>
  <c r="AS101" i="20"/>
  <c r="AS53" i="20"/>
  <c r="AS5" i="20"/>
  <c r="AS163" i="20"/>
  <c r="AS115" i="20"/>
  <c r="AS169" i="20"/>
  <c r="AS73" i="20"/>
  <c r="AS25" i="20"/>
  <c r="AS103" i="20"/>
  <c r="AS55" i="20"/>
  <c r="AS127" i="20"/>
  <c r="AS31" i="20"/>
  <c r="AS17" i="20"/>
  <c r="AS151" i="20"/>
  <c r="AS23" i="20"/>
  <c r="AS85" i="20"/>
  <c r="AS37" i="20"/>
  <c r="AS9" i="20"/>
  <c r="AS27" i="19"/>
  <c r="AS33" i="19"/>
  <c r="AS17" i="19"/>
  <c r="AS39" i="19"/>
  <c r="AS179" i="19"/>
  <c r="AS141" i="19"/>
  <c r="AS205" i="19"/>
  <c r="AS175" i="19"/>
  <c r="AS23" i="19"/>
  <c r="AS143" i="19"/>
  <c r="AS29" i="19"/>
  <c r="AS107" i="19"/>
  <c r="AS99" i="19"/>
  <c r="AS75" i="19"/>
  <c r="AS11" i="19"/>
  <c r="AS35" i="19"/>
  <c r="AS95" i="19"/>
  <c r="AS109" i="19"/>
  <c r="AS57" i="19"/>
  <c r="AS99" i="4"/>
  <c r="AS103" i="4"/>
  <c r="AS9" i="4"/>
  <c r="AS83" i="4"/>
  <c r="AS35" i="4"/>
  <c r="AS43" i="4"/>
  <c r="AS31" i="4"/>
  <c r="AS75" i="4"/>
  <c r="AS101" i="4"/>
  <c r="AS23" i="4"/>
  <c r="AS79" i="4"/>
  <c r="AS39" i="4"/>
  <c r="AS63" i="4"/>
  <c r="AS37" i="4"/>
  <c r="AS27" i="4"/>
  <c r="AS59" i="4"/>
  <c r="AS91" i="4"/>
  <c r="AS81" i="4"/>
  <c r="AS47" i="4"/>
  <c r="AS69" i="4"/>
  <c r="AS61" i="4"/>
  <c r="AS13" i="4"/>
  <c r="AS15" i="4"/>
  <c r="AS51" i="4"/>
  <c r="AS5" i="4"/>
  <c r="G2" i="2" s="1"/>
  <c r="AS7" i="4"/>
  <c r="AL21" i="4" a="1"/>
  <c r="AL21" i="4" s="1"/>
  <c r="AM21" i="4" a="1"/>
  <c r="AM21" i="4" s="1"/>
  <c r="H13" i="32"/>
  <c r="G11" i="32"/>
  <c r="G13" i="32"/>
  <c r="D11" i="32"/>
  <c r="D13" i="32"/>
  <c r="C11" i="32"/>
  <c r="C13" i="32"/>
  <c r="H11" i="32"/>
  <c r="G11" i="30"/>
  <c r="H12" i="30"/>
  <c r="D11" i="30"/>
  <c r="G12" i="30"/>
  <c r="C11" i="30"/>
  <c r="D12" i="30"/>
  <c r="H11" i="30"/>
  <c r="C12" i="30"/>
  <c r="E19" i="32" l="1"/>
  <c r="F19" i="32" s="1"/>
  <c r="E27" i="32"/>
  <c r="F27" i="32" s="1"/>
  <c r="I23" i="32"/>
  <c r="J25" i="32"/>
  <c r="E17" i="32"/>
  <c r="F17" i="32" s="1"/>
  <c r="I18" i="32"/>
  <c r="E14" i="32"/>
  <c r="F14" i="32" s="1"/>
  <c r="E22" i="32"/>
  <c r="F22" i="32" s="1"/>
  <c r="I21" i="32"/>
  <c r="J21" i="32" s="1"/>
  <c r="H28" i="32"/>
  <c r="E13" i="32"/>
  <c r="F13" i="32" s="1"/>
  <c r="E11" i="32"/>
  <c r="C28" i="32"/>
  <c r="D28" i="32"/>
  <c r="I13" i="32"/>
  <c r="G28" i="32"/>
  <c r="I11" i="32"/>
  <c r="E18" i="32"/>
  <c r="F18" i="32" s="1"/>
  <c r="I17" i="32"/>
  <c r="J17" i="32" s="1"/>
  <c r="I22" i="32"/>
  <c r="J14" i="32"/>
  <c r="I19" i="32"/>
  <c r="J19" i="32" s="1"/>
  <c r="I27" i="32"/>
  <c r="J27" i="32" s="1"/>
  <c r="E15" i="32"/>
  <c r="F15" i="32" s="1"/>
  <c r="I15" i="32"/>
  <c r="E23" i="32"/>
  <c r="F23" i="32" s="1"/>
  <c r="J12" i="32"/>
  <c r="E17" i="30"/>
  <c r="F17" i="30" s="1"/>
  <c r="J17" i="30" s="1"/>
  <c r="I26" i="30"/>
  <c r="J26" i="30" s="1"/>
  <c r="E25" i="30"/>
  <c r="F25" i="30" s="1"/>
  <c r="J25" i="30" s="1"/>
  <c r="J24" i="30"/>
  <c r="I21" i="30"/>
  <c r="J21" i="30" s="1"/>
  <c r="I16" i="30"/>
  <c r="E24" i="15"/>
  <c r="F24" i="15" s="1"/>
  <c r="E15" i="30"/>
  <c r="F15" i="30" s="1"/>
  <c r="E16" i="30"/>
  <c r="F16" i="30" s="1"/>
  <c r="J16" i="30" s="1"/>
  <c r="E27" i="30"/>
  <c r="F27" i="30" s="1"/>
  <c r="I22" i="30"/>
  <c r="E20" i="30"/>
  <c r="F20" i="30" s="1"/>
  <c r="I23" i="30"/>
  <c r="I20" i="30"/>
  <c r="E22" i="30"/>
  <c r="F22" i="30" s="1"/>
  <c r="E23" i="30"/>
  <c r="F23" i="30" s="1"/>
  <c r="E18" i="30"/>
  <c r="F18" i="30" s="1"/>
  <c r="I19" i="30"/>
  <c r="I15" i="30"/>
  <c r="I18" i="30"/>
  <c r="E12" i="30"/>
  <c r="F12" i="30" s="1"/>
  <c r="H28" i="30"/>
  <c r="E11" i="30"/>
  <c r="C28" i="30"/>
  <c r="I12" i="30"/>
  <c r="D28" i="30"/>
  <c r="G28" i="30"/>
  <c r="I11" i="30"/>
  <c r="E26" i="15"/>
  <c r="F26" i="15" s="1"/>
  <c r="I27" i="30"/>
  <c r="E19" i="30"/>
  <c r="F19" i="30" s="1"/>
  <c r="I14" i="30"/>
  <c r="E14" i="30"/>
  <c r="F14" i="30" s="1"/>
  <c r="J13" i="30"/>
  <c r="E14" i="15"/>
  <c r="F14" i="15" s="1"/>
  <c r="E23" i="15"/>
  <c r="F23" i="15" s="1"/>
  <c r="I24" i="15"/>
  <c r="I23" i="15"/>
  <c r="I18" i="15"/>
  <c r="I15" i="15"/>
  <c r="I16" i="15"/>
  <c r="E15" i="15"/>
  <c r="F15" i="15" s="1"/>
  <c r="E18" i="15"/>
  <c r="F18" i="15" s="1"/>
  <c r="I19" i="15"/>
  <c r="H28" i="15"/>
  <c r="I22" i="15"/>
  <c r="I27" i="15"/>
  <c r="I25" i="15"/>
  <c r="I20" i="15"/>
  <c r="I26" i="15"/>
  <c r="J12" i="15"/>
  <c r="E21" i="15"/>
  <c r="F21" i="15" s="1"/>
  <c r="J13" i="15"/>
  <c r="I14" i="15"/>
  <c r="E20" i="15"/>
  <c r="F20" i="15" s="1"/>
  <c r="E27" i="15"/>
  <c r="F27" i="15" s="1"/>
  <c r="E25" i="15"/>
  <c r="F25" i="15" s="1"/>
  <c r="E19" i="15"/>
  <c r="F19" i="15" s="1"/>
  <c r="G28" i="15"/>
  <c r="I21" i="15"/>
  <c r="I17" i="15"/>
  <c r="E16" i="15"/>
  <c r="F16" i="15" s="1"/>
  <c r="E22" i="15"/>
  <c r="F22" i="15" s="1"/>
  <c r="E17" i="15"/>
  <c r="F17" i="15" s="1"/>
  <c r="C28" i="15"/>
  <c r="D28" i="15"/>
  <c r="F11" i="15"/>
  <c r="J11" i="15" s="1"/>
  <c r="AP21" i="4"/>
  <c r="AQ21" i="4"/>
  <c r="J22" i="32" l="1"/>
  <c r="J23" i="32"/>
  <c r="J18" i="32"/>
  <c r="J15" i="32"/>
  <c r="F11" i="32"/>
  <c r="E28" i="32"/>
  <c r="J13" i="32"/>
  <c r="I28" i="32"/>
  <c r="J19" i="15"/>
  <c r="J20" i="30"/>
  <c r="J22" i="30"/>
  <c r="J14" i="30"/>
  <c r="J23" i="30"/>
  <c r="J15" i="30"/>
  <c r="J27" i="30"/>
  <c r="J19" i="30"/>
  <c r="J18" i="30"/>
  <c r="J26" i="15"/>
  <c r="I28" i="30"/>
  <c r="J18" i="15"/>
  <c r="F11" i="30"/>
  <c r="E28" i="30"/>
  <c r="J15" i="15"/>
  <c r="J24" i="15"/>
  <c r="J14" i="15"/>
  <c r="J12" i="30"/>
  <c r="J16" i="15"/>
  <c r="J17" i="15"/>
  <c r="I28" i="15"/>
  <c r="J21" i="15"/>
  <c r="E28" i="15"/>
  <c r="J20" i="15"/>
  <c r="J22" i="15"/>
  <c r="J27" i="15" s="1"/>
  <c r="AS21" i="4"/>
  <c r="F28" i="32" l="1"/>
  <c r="J11" i="32"/>
  <c r="J28" i="32" s="1"/>
  <c r="J31" i="32" s="1"/>
  <c r="F28" i="30"/>
  <c r="J11" i="30"/>
  <c r="J28" i="30" s="1"/>
  <c r="J31" i="30" s="1"/>
  <c r="J23" i="15"/>
  <c r="J25" i="15" l="1"/>
  <c r="J28" i="15" s="1"/>
  <c r="J31" i="15" s="1"/>
  <c r="F2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<sst xmlns="http://schemas.openxmlformats.org/spreadsheetml/2006/main" count="4392" uniqueCount="223">
  <si>
    <t>Id</t>
  </si>
  <si>
    <t>Name</t>
  </si>
  <si>
    <t>Total Present</t>
  </si>
  <si>
    <t>Total Half Day</t>
  </si>
  <si>
    <t>Per Day Salary</t>
  </si>
  <si>
    <t>Per Day Payment</t>
  </si>
  <si>
    <t>Monthly Salary</t>
  </si>
  <si>
    <t>Monthly Payment</t>
  </si>
  <si>
    <t>Extra Payment</t>
  </si>
  <si>
    <t>Total Due</t>
  </si>
  <si>
    <t>Attendance</t>
  </si>
  <si>
    <t>No</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</si>
  <si>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</si>
  <si>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</si>
  <si>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</si>
  <si>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</si>
  <si>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</si>
  <si>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</si>
  <si>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</si>
  <si>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</si>
  <si>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</si>
  <si>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</si>
  <si>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</si>
  <si>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</si>
  <si>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</si>
  <si>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</si>
  <si>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</si>
  <si>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</si>
  <si>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</si>
  <si>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</si>
  <si>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</si>
  <si>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</si>
  <si>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</si>
  <si>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</si>
  <si>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</si>
  <si>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</si>
  <si>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</si>
  <si>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</si>
  <si>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</si>
  <si>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</si>
  <si>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</si>
  <si>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</si>
  <si>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</si>
  <si>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</si>
  <si>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</si>
  <si>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</si>
  <si>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</si>
  <si>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</si>
  <si>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</si>
  <si>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</si>
  <si>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</si>
  <si>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</si>
  <si>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</si>
  <si>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</si>
  <si>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</si>
  <si>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</si>
  <si>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</si>
  <si>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</si>
  <si>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</si>
  <si>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</si>
  <si>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</si>
  <si>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</si>
  <si>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</si>
  <si>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Liton</t>
  </si>
  <si>
    <t>Ashib</t>
  </si>
  <si>
    <t>Kobir</t>
  </si>
  <si>
    <t>Ringku</t>
  </si>
  <si>
    <t>Rubel</t>
  </si>
  <si>
    <t>Saddam</t>
  </si>
  <si>
    <t>Salim 2</t>
  </si>
  <si>
    <t>Shah Alam</t>
  </si>
  <si>
    <t>Arif 2</t>
  </si>
  <si>
    <t>Rubel 1</t>
  </si>
  <si>
    <t>Rasel 2</t>
  </si>
  <si>
    <t>Ek Dil</t>
  </si>
  <si>
    <t>Amir</t>
  </si>
  <si>
    <t>Amir Hossain</t>
  </si>
  <si>
    <t>Rasel 1</t>
  </si>
  <si>
    <t>Hasan</t>
  </si>
  <si>
    <t>Jamal</t>
  </si>
  <si>
    <t>Nobi Hossain</t>
  </si>
  <si>
    <t>Faruk</t>
  </si>
  <si>
    <t>Azizul</t>
  </si>
  <si>
    <t>Jubayed</t>
  </si>
  <si>
    <t>Hanif</t>
  </si>
  <si>
    <t>Salim 1</t>
  </si>
  <si>
    <t>Rubel 2</t>
  </si>
  <si>
    <t>Sayed</t>
  </si>
  <si>
    <t>Arif 1</t>
  </si>
  <si>
    <t>Ahmed</t>
  </si>
  <si>
    <t>Enam</t>
  </si>
  <si>
    <t>Ibrahim</t>
  </si>
  <si>
    <t>Dildar</t>
  </si>
  <si>
    <t>Alam</t>
  </si>
  <si>
    <t>Manik</t>
  </si>
  <si>
    <t>Jamshed</t>
  </si>
  <si>
    <t>Sumon</t>
  </si>
  <si>
    <t>Najmul</t>
  </si>
  <si>
    <t>Bablu</t>
  </si>
  <si>
    <t>Takbir</t>
  </si>
  <si>
    <t>Ahad</t>
  </si>
  <si>
    <t>Jalal</t>
  </si>
  <si>
    <t>Kader</t>
  </si>
  <si>
    <t>Ripon</t>
  </si>
  <si>
    <t>Robin</t>
  </si>
  <si>
    <t>Shantu</t>
  </si>
  <si>
    <t>Degination</t>
  </si>
  <si>
    <t>H</t>
  </si>
  <si>
    <t>M</t>
  </si>
  <si>
    <t>Mobile</t>
  </si>
  <si>
    <t>Nid</t>
  </si>
  <si>
    <t>Address</t>
  </si>
  <si>
    <t>Hossain Construction</t>
  </si>
  <si>
    <t>Item</t>
  </si>
  <si>
    <t>PH</t>
  </si>
  <si>
    <t>DP</t>
  </si>
  <si>
    <t>P</t>
  </si>
  <si>
    <t>A</t>
  </si>
  <si>
    <t>1 day</t>
  </si>
  <si>
    <t>0 day</t>
  </si>
  <si>
    <t>Half</t>
  </si>
  <si>
    <t>.5 day</t>
  </si>
  <si>
    <t>Double Present</t>
  </si>
  <si>
    <t>2 day</t>
  </si>
  <si>
    <t>Present &amp; Half</t>
  </si>
  <si>
    <t>1.5 day</t>
  </si>
  <si>
    <t>Present</t>
  </si>
  <si>
    <t>Abscent</t>
  </si>
  <si>
    <t>bfwef</t>
  </si>
  <si>
    <t>kuyntb</t>
  </si>
  <si>
    <t>btbtb</t>
  </si>
  <si>
    <t>tbtyb</t>
  </si>
  <si>
    <t>ybtybtb</t>
  </si>
  <si>
    <t>Year: 2024 - Month: June</t>
  </si>
  <si>
    <t>Year: 2024 - Month: July</t>
  </si>
  <si>
    <t>Year: 2024 - Month: September</t>
  </si>
  <si>
    <t>Year: 2024 - Month: November</t>
  </si>
  <si>
    <t>Year: 2024 - Month: October</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</si>
  <si>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</si>
  <si>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</si>
  <si>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</si>
  <si>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</si>
  <si>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</si>
  <si>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</si>
  <si>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</si>
  <si>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</si>
  <si>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</si>
  <si>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</si>
  <si>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</si>
  <si>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</si>
  <si>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</si>
  <si>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</si>
  <si>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</si>
  <si>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</si>
  <si>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</si>
  <si>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</si>
  <si>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</si>
  <si>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</si>
  <si>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</si>
  <si>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</si>
  <si>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</si>
  <si>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</si>
  <si>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</si>
  <si>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</si>
  <si>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</si>
  <si>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</si>
  <si>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</si>
  <si>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</si>
  <si>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</si>
  <si>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</si>
  <si>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</si>
  <si>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</si>
  <si>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</si>
  <si>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</si>
  <si>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</si>
  <si>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</si>
  <si>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</si>
  <si>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</si>
  <si>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</si>
  <si>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</si>
  <si>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</si>
  <si>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</si>
  <si>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</si>
  <si>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</si>
  <si>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</si>
  <si>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</si>
  <si>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</si>
  <si>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</si>
  <si>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</si>
  <si>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Year: 2024 - Month: December</t>
  </si>
  <si>
    <t>Year: 2025 - Month: January</t>
  </si>
  <si>
    <t>Year: 2025 - Month: February</t>
  </si>
  <si>
    <t>Year: 2025 - Month: March</t>
  </si>
  <si>
    <t>Billing To</t>
  </si>
  <si>
    <t>Salary Rate</t>
  </si>
  <si>
    <t>Total Payment</t>
  </si>
  <si>
    <t>Total</t>
  </si>
  <si>
    <t>Month- Year</t>
  </si>
  <si>
    <t>Date from:</t>
  </si>
  <si>
    <t>Date to:</t>
  </si>
  <si>
    <t>Salary Rate:</t>
  </si>
  <si>
    <t>Monthly Due</t>
  </si>
  <si>
    <t>Id:</t>
  </si>
  <si>
    <t>Name:</t>
  </si>
  <si>
    <t>Mobile:</t>
  </si>
  <si>
    <t>Address:</t>
  </si>
  <si>
    <t>Payment Amount:</t>
  </si>
  <si>
    <t>Due:</t>
  </si>
  <si>
    <t>Payment Date:</t>
  </si>
  <si>
    <t xml:space="preserve">             Bashundhara R/A, Halishahar-4224, Chattogram, Bangladesh</t>
  </si>
  <si>
    <t>Today Date</t>
  </si>
  <si>
    <t>Designation:</t>
  </si>
  <si>
    <t>Joining Date</t>
  </si>
  <si>
    <t>Referance/Note:</t>
  </si>
  <si>
    <t>Monthly  Payment</t>
  </si>
  <si>
    <t>Full Day Present</t>
  </si>
  <si>
    <t>Half Day Present</t>
  </si>
  <si>
    <t>httb</t>
  </si>
  <si>
    <t>liton</t>
  </si>
  <si>
    <t>For Your Dream Project</t>
  </si>
  <si>
    <t>Bashundhara R/A, Halishahar-4224, Chattogram, Bangladesh</t>
  </si>
  <si>
    <t xml:space="preserve">Year: 2024 - Month: August																													</t>
  </si>
  <si>
    <r>
      <rPr>
        <b/>
        <sz val="28"/>
        <color theme="1"/>
        <rFont val="Times New Roman"/>
        <family val="1"/>
      </rPr>
      <t xml:space="preserve">Hossain Construction	</t>
    </r>
    <r>
      <rPr>
        <sz val="11"/>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</si>
</sst>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numFmt numFmtId="165" formatCode="ddd"/>
    <numFmt numFmtId="166" formatCode="[$-409]d\-mmm\-yy;@"/>
    <numFmt numFmtId="167" formatCode="[$-409]mmmm\-yy;@"/>
  </numFmts>
  <fonts count="18" x14ac:knownFonts="1">
    <font>
      <sz val="11"/>
      <color theme="1"/>
      <name val="Calibri"/>
      <family val="2"/>
      <scheme val="minor"/>
    </font>
    <font>
      <sz val="10"/>
      <name val="Times New Roman"/>
      <family val="1"/>
    </font>
    <font>
      <sz val="11"/>
      <color theme="1"/>
      <name val="Times New Roman"/>
      <family val="1"/>
    </font>
    <font>
      <b/>
      <sz val="11"/>
      <color theme="1"/>
      <name val="Times New Roman"/>
      <family val="1"/>
    </font>
    <font>
      <b/>
      <sz val="10"/>
      <name val="Times New Roman"/>
      <family val="1"/>
    </font>
    <font>
      <b/>
      <sz val="14"/>
      <color theme="1"/>
      <name val="Times New Roman"/>
      <family val="1"/>
    </font>
    <font>
      <b/>
      <sz val="16"/>
      <color theme="1"/>
      <name val="Times New Roman"/>
      <family val="1"/>
    </font>
    <font>
      <b/>
      <sz val="22"/>
      <color theme="1"/>
      <name val="Times New Roman"/>
      <family val="1"/>
    </font>
    <font>
      <sz val="12"/>
      <color theme="1"/>
      <name val="Times New Roman"/>
      <family val="1"/>
    </font>
    <font>
      <b/>
      <sz val="14"/>
      <color theme="1"/>
      <name val="Calibri"/>
      <family val="2"/>
      <scheme val="minor"/>
    </font>
    <font>
      <sz val="8"/>
      <name val="Calibri"/>
      <family val="2"/>
      <scheme val="minor"/>
    </font>
    <font>
      <b/>
      <sz val="12"/>
      <color theme="1"/>
      <name val="Times New Roman"/>
      <family val="1"/>
    </font>
    <font>
      <b/>
      <sz val="26"/>
      <color theme="1"/>
      <name val="Times New Roman"/>
      <family val="1"/>
    </font>
    <font>
      <b/>
      <sz val="28"/>
      <color theme="1"/>
      <name val="Times New Roman"/>
      <family val="1"/>
    </font>
    <font>
      <b/>
      <sz val="36"/>
      <color theme="1"/>
      <name val="Times New Roman"/>
      <family val="1"/>
    </font>
    <font>
      <sz val="11"/>
      <name val="Times New Roman"/>
      <family val="1"/>
    </font>
    <font>
      <b/>
      <sz val="16"/>
      <color rgb="FF000000"/>
      <name val="Times New Roman"/>
      <family val="1"/>
    </font>
    <font>
      <b/>
      <sz val="28"/>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2" fillId="0" borderId="0" xfId="0" applyFont="1" applyBorder="1" applyAlignment="1">
      <alignment horizontal="center" vertical="center" wrapText="1"/>
    </xf>
    <xf numFmtId="49" fontId="2" fillId="0" borderId="0" xfId="0" applyNumberFormat="1" applyFont="1" applyBorder="1" applyAlignment="1">
      <alignment horizontal="center" vertical="center" wrapText="1"/>
    </xf>
    <xf numFmtId="0" fontId="3" fillId="2" borderId="0" xfId="0" applyFont="1" applyFill="1" applyBorder="1" applyAlignment="1">
      <alignment horizontal="center" vertical="center" wrapText="1"/>
    </xf>
    <xf numFmtId="164" fontId="3" fillId="3" borderId="0"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xf numFmtId="165" fontId="2" fillId="4" borderId="0" xfId="0" applyNumberFormat="1" applyFont="1" applyFill="1" applyBorder="1" applyAlignment="1">
      <alignment horizontal="center" vertical="center" wrapText="1"/>
    </xf>
    <xf numFmtId="2" fontId="4" fillId="3" borderId="0" xfId="0" applyNumberFormat="1" applyFont="1" applyFill="1" applyBorder="1" applyAlignment="1">
      <alignment horizontal="center" vertical="center" wrapText="1"/>
    </xf>
    <xf numFmtId="2" fontId="2" fillId="0" borderId="0" xfId="0" applyNumberFormat="1" applyFont="1" applyBorder="1" applyAlignment="1">
      <alignment horizontal="center" vertical="center" wrapText="1"/>
    </xf>
    <xf numFmtId="49" fontId="3" fillId="5" borderId="0" xfId="0" applyNumberFormat="1"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xf>
    <xf numFmtId="2" fontId="8" fillId="0" borderId="0" xfId="0" applyNumberFormat="1" applyFont="1" applyAlignment="1">
      <alignment horizontal="center" vertical="center"/>
    </xf>
    <xf numFmtId="2" fontId="0" fillId="0" borderId="0" xfId="0" applyNumberFormat="1" applyAlignment="1">
      <alignment horizontal="center" vertical="center"/>
    </xf>
    <xf numFmtId="0" fontId="9" fillId="0" borderId="0" xfId="0" applyFont="1" applyAlignment="1">
      <alignment horizontal="center" vertical="center"/>
    </xf>
    <xf numFmtId="0" fontId="5" fillId="6" borderId="0" xfId="0" applyFont="1" applyFill="1" applyAlignment="1">
      <alignment horizontal="center" vertical="center"/>
    </xf>
    <xf numFmtId="2" fontId="5" fillId="6" borderId="0" xfId="0" applyNumberFormat="1" applyFont="1" applyFill="1" applyAlignment="1">
      <alignment horizontal="center" vertical="center"/>
    </xf>
    <xf numFmtId="0" fontId="2" fillId="0" borderId="0" xfId="0" applyFont="1" applyBorder="1" applyAlignment="1">
      <alignment horizontal="center" vertical="center" wrapText="1"/>
    </xf>
    <xf numFmtId="2" fontId="2" fillId="0" borderId="0" xfId="0" applyNumberFormat="1" applyFont="1" applyBorder="1" applyAlignment="1">
      <alignment horizontal="center" vertical="center" wrapText="1"/>
    </xf>
    <xf numFmtId="0" fontId="8" fillId="0" borderId="0" xfId="0" applyFont="1"/>
    <xf numFmtId="0" fontId="2" fillId="0" borderId="0" xfId="0" applyFont="1" applyBorder="1" applyAlignment="1">
      <alignment horizontal="center" vertical="center" wrapText="1"/>
    </xf>
    <xf numFmtId="49" fontId="2" fillId="0" borderId="0" xfId="0" applyNumberFormat="1" applyFont="1" applyBorder="1" applyAlignment="1">
      <alignment horizontal="center" vertical="center" wrapText="1"/>
    </xf>
    <xf numFmtId="2" fontId="2" fillId="0" borderId="0" xfId="0" applyNumberFormat="1" applyFont="1" applyBorder="1" applyAlignment="1">
      <alignment horizontal="center" vertical="center" wrapText="1"/>
    </xf>
    <xf numFmtId="166" fontId="8" fillId="0" borderId="0" xfId="0" applyNumberFormat="1" applyFont="1"/>
    <xf numFmtId="0" fontId="11" fillId="0" borderId="0" xfId="0" applyFont="1" applyAlignment="1">
      <alignment horizontal="center" vertical="center" wrapText="1"/>
    </xf>
    <xf numFmtId="0" fontId="8" fillId="0" borderId="0" xfId="0" applyFont="1" applyAlignment="1">
      <alignment vertical="center"/>
    </xf>
    <xf numFmtId="0" fontId="8" fillId="0" borderId="0" xfId="0" applyFont="1" applyAlignment="1">
      <alignment horizontal="center" vertical="center"/>
    </xf>
    <xf numFmtId="0" fontId="8" fillId="0" borderId="0" xfId="0" applyFont="1" applyAlignment="1">
      <alignment horizontal="right" vertical="center"/>
    </xf>
    <xf numFmtId="0" fontId="8" fillId="0" borderId="0" xfId="0" applyFont="1" applyAlignment="1">
      <alignment horizontal="left" vertical="center"/>
    </xf>
    <xf numFmtId="0" fontId="11" fillId="0" borderId="1" xfId="0" applyFont="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vertical="center"/>
    </xf>
    <xf numFmtId="0" fontId="8" fillId="0" borderId="6" xfId="0" applyFont="1" applyBorder="1" applyAlignment="1">
      <alignment vertical="center"/>
    </xf>
    <xf numFmtId="166" fontId="8" fillId="0" borderId="0" xfId="0" applyNumberFormat="1" applyFont="1" applyAlignment="1">
      <alignment horizontal="right" vertical="center"/>
    </xf>
    <xf numFmtId="167" fontId="8" fillId="0" borderId="1" xfId="0" applyNumberFormat="1" applyFont="1" applyBorder="1" applyAlignment="1">
      <alignment vertical="center"/>
    </xf>
    <xf numFmtId="0" fontId="8" fillId="0" borderId="0" xfId="0" applyFont="1" applyBorder="1" applyAlignment="1">
      <alignment horizontal="righ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right" vertical="center"/>
    </xf>
    <xf numFmtId="0" fontId="8" fillId="0" borderId="0" xfId="0" applyFont="1" applyBorder="1" applyAlignment="1">
      <alignment horizontal="center" vertical="center"/>
    </xf>
    <xf numFmtId="0" fontId="8" fillId="0" borderId="4" xfId="0" applyFont="1" applyBorder="1" applyAlignment="1">
      <alignment horizontal="right" vertical="center"/>
    </xf>
    <xf numFmtId="0" fontId="11" fillId="0" borderId="0" xfId="0" applyFont="1" applyAlignment="1">
      <alignment horizontal="left" vertical="center"/>
    </xf>
    <xf numFmtId="0" fontId="8" fillId="0" borderId="0" xfId="0" applyFont="1" applyAlignment="1">
      <alignment horizontal="left"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49" fontId="8" fillId="0" borderId="0" xfId="0" applyNumberFormat="1" applyFont="1" applyAlignment="1">
      <alignment horizontal="left" vertical="center"/>
    </xf>
    <xf numFmtId="2"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2" fillId="0" borderId="0"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0" xfId="0" applyFont="1" applyAlignment="1">
      <alignment horizontal="center" vertical="center"/>
    </xf>
    <xf numFmtId="0" fontId="6" fillId="0" borderId="0" xfId="0" applyFont="1" applyBorder="1" applyAlignment="1">
      <alignment horizontal="center" vertical="center" wrapText="1"/>
    </xf>
    <xf numFmtId="2" fontId="11" fillId="6" borderId="0" xfId="0" applyNumberFormat="1" applyFont="1" applyFill="1" applyAlignment="1">
      <alignment horizontal="center" vertical="center"/>
    </xf>
    <xf numFmtId="2" fontId="8" fillId="0" borderId="1" xfId="0" applyNumberFormat="1" applyFont="1" applyBorder="1" applyAlignment="1">
      <alignment vertical="center"/>
    </xf>
    <xf numFmtId="2" fontId="8" fillId="0" borderId="5" xfId="0" applyNumberFormat="1" applyFont="1" applyBorder="1" applyAlignment="1">
      <alignment horizontal="right" vertical="center"/>
    </xf>
    <xf numFmtId="2" fontId="8" fillId="0" borderId="0" xfId="0" applyNumberFormat="1" applyFont="1" applyAlignment="1">
      <alignment horizontal="right" vertical="center"/>
    </xf>
    <xf numFmtId="166" fontId="9" fillId="6" borderId="0" xfId="0" applyNumberFormat="1" applyFont="1" applyFill="1" applyAlignment="1">
      <alignment horizontal="center" vertical="center"/>
    </xf>
    <xf numFmtId="166" fontId="0" fillId="0" borderId="0" xfId="0" applyNumberFormat="1"/>
    <xf numFmtId="0" fontId="8" fillId="0" borderId="0" xfId="0" applyFont="1" applyAlignment="1">
      <alignment horizontal="center"/>
    </xf>
    <xf numFmtId="0" fontId="14" fillId="6" borderId="0" xfId="0" applyFont="1" applyFill="1" applyAlignment="1">
      <alignment horizontal="center" vertical="center"/>
    </xf>
    <xf numFmtId="0" fontId="2" fillId="6" borderId="0" xfId="0" applyFont="1" applyFill="1" applyAlignment="1">
      <alignment horizontal="center" vertical="center"/>
    </xf>
    <xf numFmtId="0" fontId="15" fillId="6" borderId="0" xfId="0" applyFont="1" applyFill="1" applyAlignment="1">
      <alignment horizontal="center" vertical="center"/>
    </xf>
    <xf numFmtId="0" fontId="2" fillId="0" borderId="0" xfId="0" applyFont="1" applyBorder="1" applyAlignment="1">
      <alignment vertical="center" wrapText="1"/>
    </xf>
    <xf numFmtId="167" fontId="6" fillId="0" borderId="0" xfId="0" applyNumberFormat="1" applyFont="1" applyBorder="1" applyAlignment="1">
      <alignment vertical="center" wrapText="1"/>
    </xf>
    <xf numFmtId="0" fontId="12" fillId="0" borderId="0" xfId="0" applyFont="1" applyBorder="1" applyAlignment="1">
      <alignment horizontal="center" vertical="center" wrapText="1"/>
    </xf>
    <xf numFmtId="0" fontId="6" fillId="0" borderId="0" xfId="0" applyFont="1" applyBorder="1" applyAlignment="1">
      <alignment vertical="center" wrapText="1"/>
    </xf>
    <xf numFmtId="0" fontId="13" fillId="0" borderId="0" xfId="0" applyFont="1" applyBorder="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1">
    <cellStyle name="Normal" xfId="0" builtinId="0"/>
  </cellStyles>
  <dxfs count="83">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5" tint="0.39994506668294322"/>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5" tint="0.39994506668294322"/>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ont>
        <color theme="0"/>
      </font>
      <fill>
        <patternFill>
          <bgColor theme="1"/>
        </patternFill>
      </fill>
    </dxf>
    <dxf>
      <font>
        <color theme="0"/>
      </font>
      <fill>
        <patternFill>
          <bgColor theme="1"/>
        </patternFill>
      </fill>
    </dxf>
    <dxf>
      <fill>
        <patternFill>
          <bgColor theme="5" tint="0.39994506668294322"/>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00B05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hyperlink" Target="#December24!A1"/><Relationship Id="rId13" Type="http://schemas.openxmlformats.org/officeDocument/2006/relationships/hyperlink" Target="#Quotation!A1"/><Relationship Id="rId3" Type="http://schemas.openxmlformats.org/officeDocument/2006/relationships/hyperlink" Target="#'June-24'!A1"/><Relationship Id="rId7" Type="http://schemas.openxmlformats.org/officeDocument/2006/relationships/hyperlink" Target="#'November-24'!A1"/><Relationship Id="rId12" Type="http://schemas.openxmlformats.org/officeDocument/2006/relationships/hyperlink" Target="#Client!A1"/><Relationship Id="rId17" Type="http://schemas.openxmlformats.org/officeDocument/2006/relationships/hyperlink" Target="#Employee!A1"/><Relationship Id="rId2" Type="http://schemas.openxmlformats.org/officeDocument/2006/relationships/hyperlink" Target="#'August-24'!A1"/><Relationship Id="rId16" Type="http://schemas.openxmlformats.org/officeDocument/2006/relationships/hyperlink" Target="#Bill!A1"/><Relationship Id="rId1" Type="http://schemas.openxmlformats.org/officeDocument/2006/relationships/image" Target="../media/image1.jpg"/><Relationship Id="rId6" Type="http://schemas.openxmlformats.org/officeDocument/2006/relationships/hyperlink" Target="#'October-24'!A1"/><Relationship Id="rId11" Type="http://schemas.openxmlformats.org/officeDocument/2006/relationships/hyperlink" Target="#March25!A1"/><Relationship Id="rId5" Type="http://schemas.openxmlformats.org/officeDocument/2006/relationships/hyperlink" Target="#'September-24'!A1"/><Relationship Id="rId15" Type="http://schemas.openxmlformats.org/officeDocument/2006/relationships/hyperlink" Target="#Others!A1"/><Relationship Id="rId10" Type="http://schemas.openxmlformats.org/officeDocument/2006/relationships/hyperlink" Target="#January25!A1"/><Relationship Id="rId4" Type="http://schemas.openxmlformats.org/officeDocument/2006/relationships/hyperlink" Target="#'July-24'!A1"/><Relationship Id="rId9" Type="http://schemas.openxmlformats.org/officeDocument/2006/relationships/hyperlink" Target="#February25!A1"/><Relationship Id="rId14" Type="http://schemas.openxmlformats.org/officeDocument/2006/relationships/hyperlink" Target="#'Client Bill'!A1"/></Relationships>
</file>

<file path=xl/drawings/_rels/drawing2.xml.rels><?xml version="1.0" encoding="UTF-8" standalone="yes"?>
<Relationships xmlns="http://schemas.openxmlformats.org/package/2006/relationships"><Relationship Id="rId1" Type="http://schemas.openxmlformats.org/officeDocument/2006/relationships/hyperlink" Target="#'June-24'!A1"/></Relationships>
</file>

<file path=xl/drawings/_rels/drawing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om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6096</xdr:colOff>
      <xdr:row>4</xdr:row>
      <xdr:rowOff>6096</xdr:rowOff>
    </xdr:to>
    <xdr:pic>
      <xdr:nvPicPr>
        <xdr:cNvPr id="4" name="Picture 3">
          <a:extLst>
            <a:ext uri="{FF2B5EF4-FFF2-40B4-BE49-F238E27FC236}">
              <a16:creationId xmlns:a16="http://schemas.microsoft.com/office/drawing/2014/main" id="{F1024E18-AF05-4CD4-9D4C-04777A9313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57984" cy="914400"/>
        </a:xfrm>
        <a:prstGeom prst="rect">
          <a:avLst/>
        </a:prstGeom>
      </xdr:spPr>
    </xdr:pic>
    <xdr:clientData/>
  </xdr:twoCellAnchor>
  <xdr:twoCellAnchor>
    <xdr:from>
      <xdr:col>15</xdr:col>
      <xdr:colOff>28956</xdr:colOff>
      <xdr:row>6</xdr:row>
      <xdr:rowOff>33528</xdr:rowOff>
    </xdr:from>
    <xdr:to>
      <xdr:col>17</xdr:col>
      <xdr:colOff>426720</xdr:colOff>
      <xdr:row>20</xdr:row>
      <xdr:rowOff>171704</xdr:rowOff>
    </xdr:to>
    <xdr:grpSp>
      <xdr:nvGrpSpPr>
        <xdr:cNvPr id="72" name="Group 71">
          <a:extLst>
            <a:ext uri="{FF2B5EF4-FFF2-40B4-BE49-F238E27FC236}">
              <a16:creationId xmlns:a16="http://schemas.microsoft.com/office/drawing/2014/main" id="{B6C6C4AA-4222-4BA6-9804-4FF2CD372898}"/>
            </a:ext>
          </a:extLst>
        </xdr:cNvPr>
        <xdr:cNvGrpSpPr/>
      </xdr:nvGrpSpPr>
      <xdr:grpSpPr>
        <a:xfrm>
          <a:off x="9465564" y="1344168"/>
          <a:ext cx="1616964" cy="2698496"/>
          <a:chOff x="8039100" y="1414272"/>
          <a:chExt cx="1616964" cy="2698496"/>
        </a:xfrm>
      </xdr:grpSpPr>
      <xdr:sp macro="" textlink="">
        <xdr:nvSpPr>
          <xdr:cNvPr id="81" name="Rectangle: Rounded Corners 80">
            <a:extLst>
              <a:ext uri="{FF2B5EF4-FFF2-40B4-BE49-F238E27FC236}">
                <a16:creationId xmlns:a16="http://schemas.microsoft.com/office/drawing/2014/main" id="{4564C4DF-1882-4D41-9130-9D3EF72F68AA}"/>
              </a:ext>
            </a:extLst>
          </xdr:cNvPr>
          <xdr:cNvSpPr/>
        </xdr:nvSpPr>
        <xdr:spPr>
          <a:xfrm>
            <a:off x="8948928"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Aug</a:t>
            </a:r>
          </a:p>
        </xdr:txBody>
      </xdr:sp>
      <xdr:sp macro="" textlink="">
        <xdr:nvSpPr>
          <xdr:cNvPr id="82" name="Rectangle: Rounded Corners 81">
            <a:extLst>
              <a:ext uri="{FF2B5EF4-FFF2-40B4-BE49-F238E27FC236}">
                <a16:creationId xmlns:a16="http://schemas.microsoft.com/office/drawing/2014/main" id="{4EDD35EC-5D6C-4754-85AE-13764EBF7A26}"/>
              </a:ext>
            </a:extLst>
          </xdr:cNvPr>
          <xdr:cNvSpPr/>
        </xdr:nvSpPr>
        <xdr:spPr>
          <a:xfrm>
            <a:off x="8039100"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Apr</a:t>
            </a:r>
          </a:p>
        </xdr:txBody>
      </xdr:sp>
      <xdr:sp macro="" textlink="">
        <xdr:nvSpPr>
          <xdr:cNvPr id="83" name="Rectangle: Rounded Corners 82">
            <a:extLst>
              <a:ext uri="{FF2B5EF4-FFF2-40B4-BE49-F238E27FC236}">
                <a16:creationId xmlns:a16="http://schemas.microsoft.com/office/drawing/2014/main" id="{36549492-6120-4346-B4DE-E724842DED61}"/>
              </a:ext>
            </a:extLst>
          </xdr:cNvPr>
          <xdr:cNvSpPr/>
        </xdr:nvSpPr>
        <xdr:spPr>
          <a:xfrm>
            <a:off x="8039100"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May</a:t>
            </a:r>
          </a:p>
        </xdr:txBody>
      </xdr:sp>
      <xdr:sp macro="" textlink="">
        <xdr:nvSpPr>
          <xdr:cNvPr id="84" name="Rectangle: Rounded Corners 83">
            <a:extLst>
              <a:ext uri="{FF2B5EF4-FFF2-40B4-BE49-F238E27FC236}">
                <a16:creationId xmlns:a16="http://schemas.microsoft.com/office/drawing/2014/main" id="{F607C62C-9AEB-4F81-9B64-83F8E9673877}"/>
              </a:ext>
            </a:extLst>
          </xdr:cNvPr>
          <xdr:cNvSpPr/>
        </xdr:nvSpPr>
        <xdr:spPr>
          <a:xfrm>
            <a:off x="8039100"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Jun</a:t>
            </a:r>
          </a:p>
        </xdr:txBody>
      </xdr:sp>
      <xdr:sp macro="" textlink="">
        <xdr:nvSpPr>
          <xdr:cNvPr id="85" name="Rectangle: Rounded Corners 84">
            <a:extLst>
              <a:ext uri="{FF2B5EF4-FFF2-40B4-BE49-F238E27FC236}">
                <a16:creationId xmlns:a16="http://schemas.microsoft.com/office/drawing/2014/main" id="{E40BEA22-292F-4296-9643-F17E8EE9ED15}"/>
              </a:ext>
            </a:extLst>
          </xdr:cNvPr>
          <xdr:cNvSpPr/>
        </xdr:nvSpPr>
        <xdr:spPr>
          <a:xfrm>
            <a:off x="8948928"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July</a:t>
            </a:r>
          </a:p>
        </xdr:txBody>
      </xdr:sp>
      <xdr:sp macro="" textlink="">
        <xdr:nvSpPr>
          <xdr:cNvPr id="86" name="Rectangle: Rounded Corners 85">
            <a:extLst>
              <a:ext uri="{FF2B5EF4-FFF2-40B4-BE49-F238E27FC236}">
                <a16:creationId xmlns:a16="http://schemas.microsoft.com/office/drawing/2014/main" id="{3D52C4FC-75D5-40D4-8417-38A32E8A6DCC}"/>
              </a:ext>
            </a:extLst>
          </xdr:cNvPr>
          <xdr:cNvSpPr/>
        </xdr:nvSpPr>
        <xdr:spPr>
          <a:xfrm>
            <a:off x="8039100"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Feb</a:t>
            </a:r>
          </a:p>
        </xdr:txBody>
      </xdr:sp>
      <xdr:sp macro="" textlink="">
        <xdr:nvSpPr>
          <xdr:cNvPr id="87" name="Rectangle: Rounded Corners 86">
            <a:extLst>
              <a:ext uri="{FF2B5EF4-FFF2-40B4-BE49-F238E27FC236}">
                <a16:creationId xmlns:a16="http://schemas.microsoft.com/office/drawing/2014/main" id="{EA7E1FB3-FB5C-408B-BDB0-2D6E8A070BAF}"/>
              </a:ext>
            </a:extLst>
          </xdr:cNvPr>
          <xdr:cNvSpPr/>
        </xdr:nvSpPr>
        <xdr:spPr>
          <a:xfrm>
            <a:off x="8039100"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Jan</a:t>
            </a:r>
          </a:p>
        </xdr:txBody>
      </xdr:sp>
    </xdr:grpSp>
    <xdr:clientData/>
  </xdr:twoCellAnchor>
  <xdr:twoCellAnchor>
    <xdr:from>
      <xdr:col>15</xdr:col>
      <xdr:colOff>28956</xdr:colOff>
      <xdr:row>11</xdr:row>
      <xdr:rowOff>47346</xdr:rowOff>
    </xdr:from>
    <xdr:to>
      <xdr:col>17</xdr:col>
      <xdr:colOff>426720</xdr:colOff>
      <xdr:row>20</xdr:row>
      <xdr:rowOff>171704</xdr:rowOff>
    </xdr:to>
    <xdr:grpSp>
      <xdr:nvGrpSpPr>
        <xdr:cNvPr id="73" name="Group 72">
          <a:extLst>
            <a:ext uri="{FF2B5EF4-FFF2-40B4-BE49-F238E27FC236}">
              <a16:creationId xmlns:a16="http://schemas.microsoft.com/office/drawing/2014/main" id="{5A2E87A6-63ED-4635-B539-2A09833C449C}"/>
            </a:ext>
          </a:extLst>
        </xdr:cNvPr>
        <xdr:cNvGrpSpPr/>
      </xdr:nvGrpSpPr>
      <xdr:grpSpPr>
        <a:xfrm>
          <a:off x="9465564" y="2272386"/>
          <a:ext cx="1616964" cy="1770278"/>
          <a:chOff x="8039100" y="2342490"/>
          <a:chExt cx="1616964" cy="1770278"/>
        </a:xfrm>
      </xdr:grpSpPr>
      <xdr:sp macro="" textlink="">
        <xdr:nvSpPr>
          <xdr:cNvPr id="75" name="Rectangle: Rounded Corners 74">
            <a:extLst>
              <a:ext uri="{FF2B5EF4-FFF2-40B4-BE49-F238E27FC236}">
                <a16:creationId xmlns:a16="http://schemas.microsoft.com/office/drawing/2014/main" id="{06DD2BF1-4C92-4CDE-BDFE-F2AF55C95C2D}"/>
              </a:ext>
            </a:extLst>
          </xdr:cNvPr>
          <xdr:cNvSpPr/>
        </xdr:nvSpPr>
        <xdr:spPr>
          <a:xfrm>
            <a:off x="8948928"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Sep</a:t>
            </a:r>
          </a:p>
        </xdr:txBody>
      </xdr:sp>
      <xdr:sp macro="" textlink="">
        <xdr:nvSpPr>
          <xdr:cNvPr id="76" name="Rectangle: Rounded Corners 75">
            <a:extLst>
              <a:ext uri="{FF2B5EF4-FFF2-40B4-BE49-F238E27FC236}">
                <a16:creationId xmlns:a16="http://schemas.microsoft.com/office/drawing/2014/main" id="{F2E67ECC-FDD0-469A-82F4-1E6D1027267E}"/>
              </a:ext>
            </a:extLst>
          </xdr:cNvPr>
          <xdr:cNvSpPr/>
        </xdr:nvSpPr>
        <xdr:spPr>
          <a:xfrm>
            <a:off x="8948928"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Oct</a:t>
            </a:r>
          </a:p>
        </xdr:txBody>
      </xdr:sp>
      <xdr:sp macro="" textlink="">
        <xdr:nvSpPr>
          <xdr:cNvPr id="77" name="Rectangle: Rounded Corners 76">
            <a:extLst>
              <a:ext uri="{FF2B5EF4-FFF2-40B4-BE49-F238E27FC236}">
                <a16:creationId xmlns:a16="http://schemas.microsoft.com/office/drawing/2014/main" id="{BE5E607A-F9C2-44E1-A264-71992D67FFC7}"/>
              </a:ext>
            </a:extLst>
          </xdr:cNvPr>
          <xdr:cNvSpPr/>
        </xdr:nvSpPr>
        <xdr:spPr>
          <a:xfrm>
            <a:off x="8948928"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Nov</a:t>
            </a:r>
          </a:p>
        </xdr:txBody>
      </xdr:sp>
      <xdr:sp macro="" textlink="">
        <xdr:nvSpPr>
          <xdr:cNvPr id="78" name="Rectangle: Rounded Corners 77">
            <a:extLst>
              <a:ext uri="{FF2B5EF4-FFF2-40B4-BE49-F238E27FC236}">
                <a16:creationId xmlns:a16="http://schemas.microsoft.com/office/drawing/2014/main" id="{B43603CB-AE7C-4D29-98E5-AD13A8CBC593}"/>
              </a:ext>
            </a:extLst>
          </xdr:cNvPr>
          <xdr:cNvSpPr/>
        </xdr:nvSpPr>
        <xdr:spPr>
          <a:xfrm>
            <a:off x="8948928"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Dec</a:t>
            </a:r>
          </a:p>
        </xdr:txBody>
      </xdr:sp>
      <xdr:sp macro="" textlink="">
        <xdr:nvSpPr>
          <xdr:cNvPr id="80" name="Rectangle: Rounded Corners 79">
            <a:extLst>
              <a:ext uri="{FF2B5EF4-FFF2-40B4-BE49-F238E27FC236}">
                <a16:creationId xmlns:a16="http://schemas.microsoft.com/office/drawing/2014/main" id="{5808810A-3062-46EB-83A2-04B52A39453B}"/>
              </a:ext>
            </a:extLst>
          </xdr:cNvPr>
          <xdr:cNvSpPr/>
        </xdr:nvSpPr>
        <xdr:spPr>
          <a:xfrm>
            <a:off x="8039100"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Mar</a:t>
            </a:r>
          </a:p>
        </xdr:txBody>
      </xdr:sp>
    </xdr:grpSp>
    <xdr:clientData/>
  </xdr:twoCellAnchor>
  <xdr:twoCellAnchor>
    <xdr:from>
      <xdr:col>8</xdr:col>
      <xdr:colOff>249936</xdr:colOff>
      <xdr:row>4</xdr:row>
      <xdr:rowOff>6096</xdr:rowOff>
    </xdr:from>
    <xdr:to>
      <xdr:col>8</xdr:col>
      <xdr:colOff>249936</xdr:colOff>
      <xdr:row>21</xdr:row>
      <xdr:rowOff>48768</xdr:rowOff>
    </xdr:to>
    <xdr:cxnSp macro="">
      <xdr:nvCxnSpPr>
        <xdr:cNvPr id="88" name="Straight Connector 87">
          <a:extLst>
            <a:ext uri="{FF2B5EF4-FFF2-40B4-BE49-F238E27FC236}">
              <a16:creationId xmlns:a16="http://schemas.microsoft.com/office/drawing/2014/main" id="{4E23FDA9-D5D5-44A8-A7C0-E1D987C7F3C9}"/>
            </a:ext>
          </a:extLst>
        </xdr:cNvPr>
        <xdr:cNvCxnSpPr/>
      </xdr:nvCxnSpPr>
      <xdr:spPr>
        <a:xfrm>
          <a:off x="5407152" y="914400"/>
          <a:ext cx="0" cy="32674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359664</xdr:colOff>
      <xdr:row>3</xdr:row>
      <xdr:rowOff>201168</xdr:rowOff>
    </xdr:from>
    <xdr:to>
      <xdr:col>11</xdr:col>
      <xdr:colOff>359664</xdr:colOff>
      <xdr:row>21</xdr:row>
      <xdr:rowOff>36576</xdr:rowOff>
    </xdr:to>
    <xdr:cxnSp macro="">
      <xdr:nvCxnSpPr>
        <xdr:cNvPr id="90" name="Straight Connector 89">
          <a:extLst>
            <a:ext uri="{FF2B5EF4-FFF2-40B4-BE49-F238E27FC236}">
              <a16:creationId xmlns:a16="http://schemas.microsoft.com/office/drawing/2014/main" id="{4435DA47-DDDC-424A-99A4-77FBD90C4244}"/>
            </a:ext>
          </a:extLst>
        </xdr:cNvPr>
        <xdr:cNvCxnSpPr/>
      </xdr:nvCxnSpPr>
      <xdr:spPr>
        <a:xfrm>
          <a:off x="7345680" y="902208"/>
          <a:ext cx="0" cy="32674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469392</xdr:colOff>
      <xdr:row>4</xdr:row>
      <xdr:rowOff>6096</xdr:rowOff>
    </xdr:from>
    <xdr:to>
      <xdr:col>14</xdr:col>
      <xdr:colOff>469392</xdr:colOff>
      <xdr:row>21</xdr:row>
      <xdr:rowOff>48768</xdr:rowOff>
    </xdr:to>
    <xdr:cxnSp macro="">
      <xdr:nvCxnSpPr>
        <xdr:cNvPr id="91" name="Straight Connector 90">
          <a:extLst>
            <a:ext uri="{FF2B5EF4-FFF2-40B4-BE49-F238E27FC236}">
              <a16:creationId xmlns:a16="http://schemas.microsoft.com/office/drawing/2014/main" id="{10DE4B99-B8F6-41F8-8BF2-12604A9190E6}"/>
            </a:ext>
          </a:extLst>
        </xdr:cNvPr>
        <xdr:cNvCxnSpPr/>
      </xdr:nvCxnSpPr>
      <xdr:spPr>
        <a:xfrm>
          <a:off x="9284208" y="914400"/>
          <a:ext cx="0" cy="32674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524764</xdr:colOff>
      <xdr:row>6</xdr:row>
      <xdr:rowOff>33528</xdr:rowOff>
    </xdr:from>
    <xdr:to>
      <xdr:col>14</xdr:col>
      <xdr:colOff>312928</xdr:colOff>
      <xdr:row>20</xdr:row>
      <xdr:rowOff>171704</xdr:rowOff>
    </xdr:to>
    <xdr:grpSp>
      <xdr:nvGrpSpPr>
        <xdr:cNvPr id="93" name="Group 92">
          <a:extLst>
            <a:ext uri="{FF2B5EF4-FFF2-40B4-BE49-F238E27FC236}">
              <a16:creationId xmlns:a16="http://schemas.microsoft.com/office/drawing/2014/main" id="{394C69C2-3FD2-4E56-97B9-D22970F40894}"/>
            </a:ext>
          </a:extLst>
        </xdr:cNvPr>
        <xdr:cNvGrpSpPr/>
      </xdr:nvGrpSpPr>
      <xdr:grpSpPr>
        <a:xfrm>
          <a:off x="7522972" y="1344168"/>
          <a:ext cx="1616964" cy="2698496"/>
          <a:chOff x="8039100" y="1414272"/>
          <a:chExt cx="1616964" cy="2698496"/>
        </a:xfrm>
      </xdr:grpSpPr>
      <xdr:sp macro="" textlink="">
        <xdr:nvSpPr>
          <xdr:cNvPr id="100" name="Rectangle: Rounded Corners 99">
            <a:extLst>
              <a:ext uri="{FF2B5EF4-FFF2-40B4-BE49-F238E27FC236}">
                <a16:creationId xmlns:a16="http://schemas.microsoft.com/office/drawing/2014/main" id="{AD74821E-8290-4ABB-AEDC-FB4879EAF0E4}"/>
              </a:ext>
            </a:extLst>
          </xdr:cNvPr>
          <xdr:cNvSpPr/>
        </xdr:nvSpPr>
        <xdr:spPr>
          <a:xfrm>
            <a:off x="8948928"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Aug</a:t>
            </a:r>
          </a:p>
        </xdr:txBody>
      </xdr:sp>
      <xdr:sp macro="" textlink="">
        <xdr:nvSpPr>
          <xdr:cNvPr id="101" name="Rectangle: Rounded Corners 100">
            <a:extLst>
              <a:ext uri="{FF2B5EF4-FFF2-40B4-BE49-F238E27FC236}">
                <a16:creationId xmlns:a16="http://schemas.microsoft.com/office/drawing/2014/main" id="{1E520440-4E29-4A52-AFBF-C74D36564315}"/>
              </a:ext>
            </a:extLst>
          </xdr:cNvPr>
          <xdr:cNvSpPr/>
        </xdr:nvSpPr>
        <xdr:spPr>
          <a:xfrm>
            <a:off x="8039100"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Apr</a:t>
            </a:r>
          </a:p>
        </xdr:txBody>
      </xdr:sp>
      <xdr:sp macro="" textlink="">
        <xdr:nvSpPr>
          <xdr:cNvPr id="102" name="Rectangle: Rounded Corners 101">
            <a:extLst>
              <a:ext uri="{FF2B5EF4-FFF2-40B4-BE49-F238E27FC236}">
                <a16:creationId xmlns:a16="http://schemas.microsoft.com/office/drawing/2014/main" id="{95FD26EA-B0D5-4905-96AE-83F41B3270B2}"/>
              </a:ext>
            </a:extLst>
          </xdr:cNvPr>
          <xdr:cNvSpPr/>
        </xdr:nvSpPr>
        <xdr:spPr>
          <a:xfrm>
            <a:off x="8039100"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May</a:t>
            </a:r>
          </a:p>
        </xdr:txBody>
      </xdr:sp>
      <xdr:sp macro="" textlink="">
        <xdr:nvSpPr>
          <xdr:cNvPr id="103" name="Rectangle: Rounded Corners 102">
            <a:extLst>
              <a:ext uri="{FF2B5EF4-FFF2-40B4-BE49-F238E27FC236}">
                <a16:creationId xmlns:a16="http://schemas.microsoft.com/office/drawing/2014/main" id="{8E19C7A3-C1F7-428D-95E8-5A09AB6C65A1}"/>
              </a:ext>
            </a:extLst>
          </xdr:cNvPr>
          <xdr:cNvSpPr/>
        </xdr:nvSpPr>
        <xdr:spPr>
          <a:xfrm>
            <a:off x="8039100"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Jun</a:t>
            </a:r>
          </a:p>
        </xdr:txBody>
      </xdr:sp>
      <xdr:sp macro="" textlink="">
        <xdr:nvSpPr>
          <xdr:cNvPr id="104" name="Rectangle: Rounded Corners 103">
            <a:extLst>
              <a:ext uri="{FF2B5EF4-FFF2-40B4-BE49-F238E27FC236}">
                <a16:creationId xmlns:a16="http://schemas.microsoft.com/office/drawing/2014/main" id="{F65AEF9E-FB80-48AE-BA93-F8969967B254}"/>
              </a:ext>
            </a:extLst>
          </xdr:cNvPr>
          <xdr:cNvSpPr/>
        </xdr:nvSpPr>
        <xdr:spPr>
          <a:xfrm>
            <a:off x="8948928"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July</a:t>
            </a:r>
          </a:p>
        </xdr:txBody>
      </xdr:sp>
      <xdr:sp macro="" textlink="">
        <xdr:nvSpPr>
          <xdr:cNvPr id="105" name="Rectangle: Rounded Corners 104">
            <a:extLst>
              <a:ext uri="{FF2B5EF4-FFF2-40B4-BE49-F238E27FC236}">
                <a16:creationId xmlns:a16="http://schemas.microsoft.com/office/drawing/2014/main" id="{60B52076-E16C-4E69-86DA-4CCB7F1216F0}"/>
              </a:ext>
            </a:extLst>
          </xdr:cNvPr>
          <xdr:cNvSpPr/>
        </xdr:nvSpPr>
        <xdr:spPr>
          <a:xfrm>
            <a:off x="8039100"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Feb</a:t>
            </a:r>
          </a:p>
        </xdr:txBody>
      </xdr:sp>
      <xdr:sp macro="" textlink="">
        <xdr:nvSpPr>
          <xdr:cNvPr id="106" name="Rectangle: Rounded Corners 105">
            <a:extLst>
              <a:ext uri="{FF2B5EF4-FFF2-40B4-BE49-F238E27FC236}">
                <a16:creationId xmlns:a16="http://schemas.microsoft.com/office/drawing/2014/main" id="{B06E9D59-17D3-4EC5-9EC0-554DD90CEAD7}"/>
              </a:ext>
            </a:extLst>
          </xdr:cNvPr>
          <xdr:cNvSpPr/>
        </xdr:nvSpPr>
        <xdr:spPr>
          <a:xfrm>
            <a:off x="8039100"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Jan</a:t>
            </a:r>
          </a:p>
        </xdr:txBody>
      </xdr:sp>
    </xdr:grpSp>
    <xdr:clientData/>
  </xdr:twoCellAnchor>
  <xdr:twoCellAnchor>
    <xdr:from>
      <xdr:col>11</xdr:col>
      <xdr:colOff>524764</xdr:colOff>
      <xdr:row>11</xdr:row>
      <xdr:rowOff>47346</xdr:rowOff>
    </xdr:from>
    <xdr:to>
      <xdr:col>14</xdr:col>
      <xdr:colOff>312928</xdr:colOff>
      <xdr:row>20</xdr:row>
      <xdr:rowOff>171704</xdr:rowOff>
    </xdr:to>
    <xdr:grpSp>
      <xdr:nvGrpSpPr>
        <xdr:cNvPr id="94" name="Group 93">
          <a:extLst>
            <a:ext uri="{FF2B5EF4-FFF2-40B4-BE49-F238E27FC236}">
              <a16:creationId xmlns:a16="http://schemas.microsoft.com/office/drawing/2014/main" id="{68102B34-5A9D-489D-A4D2-DA235A7BCEA0}"/>
            </a:ext>
          </a:extLst>
        </xdr:cNvPr>
        <xdr:cNvGrpSpPr/>
      </xdr:nvGrpSpPr>
      <xdr:grpSpPr>
        <a:xfrm>
          <a:off x="7522972" y="2272386"/>
          <a:ext cx="1616964" cy="1770278"/>
          <a:chOff x="8039100" y="2342490"/>
          <a:chExt cx="1616964" cy="1770278"/>
        </a:xfrm>
      </xdr:grpSpPr>
      <xdr:sp macro="" textlink="">
        <xdr:nvSpPr>
          <xdr:cNvPr id="95" name="Rectangle: Rounded Corners 94">
            <a:extLst>
              <a:ext uri="{FF2B5EF4-FFF2-40B4-BE49-F238E27FC236}">
                <a16:creationId xmlns:a16="http://schemas.microsoft.com/office/drawing/2014/main" id="{3A87934B-7B6E-405B-AE3F-B9C15FBDC73A}"/>
              </a:ext>
            </a:extLst>
          </xdr:cNvPr>
          <xdr:cNvSpPr/>
        </xdr:nvSpPr>
        <xdr:spPr>
          <a:xfrm>
            <a:off x="8948928"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Sep</a:t>
            </a:r>
          </a:p>
        </xdr:txBody>
      </xdr:sp>
      <xdr:sp macro="" textlink="">
        <xdr:nvSpPr>
          <xdr:cNvPr id="96" name="Rectangle: Rounded Corners 95">
            <a:extLst>
              <a:ext uri="{FF2B5EF4-FFF2-40B4-BE49-F238E27FC236}">
                <a16:creationId xmlns:a16="http://schemas.microsoft.com/office/drawing/2014/main" id="{1F14D9EB-6435-4BE8-A1EF-01EF74B9C9B8}"/>
              </a:ext>
            </a:extLst>
          </xdr:cNvPr>
          <xdr:cNvSpPr/>
        </xdr:nvSpPr>
        <xdr:spPr>
          <a:xfrm>
            <a:off x="8948928"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Oct</a:t>
            </a:r>
          </a:p>
        </xdr:txBody>
      </xdr:sp>
      <xdr:sp macro="" textlink="">
        <xdr:nvSpPr>
          <xdr:cNvPr id="97" name="Rectangle: Rounded Corners 96">
            <a:extLst>
              <a:ext uri="{FF2B5EF4-FFF2-40B4-BE49-F238E27FC236}">
                <a16:creationId xmlns:a16="http://schemas.microsoft.com/office/drawing/2014/main" id="{306FFDEA-9707-4C34-B2A5-B00C764224DB}"/>
              </a:ext>
            </a:extLst>
          </xdr:cNvPr>
          <xdr:cNvSpPr/>
        </xdr:nvSpPr>
        <xdr:spPr>
          <a:xfrm>
            <a:off x="8948928"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Nov</a:t>
            </a:r>
          </a:p>
        </xdr:txBody>
      </xdr:sp>
      <xdr:sp macro="" textlink="">
        <xdr:nvSpPr>
          <xdr:cNvPr id="98" name="Rectangle: Rounded Corners 97">
            <a:extLst>
              <a:ext uri="{FF2B5EF4-FFF2-40B4-BE49-F238E27FC236}">
                <a16:creationId xmlns:a16="http://schemas.microsoft.com/office/drawing/2014/main" id="{298ACC24-04EA-4E1B-80AF-C6106C652C12}"/>
              </a:ext>
            </a:extLst>
          </xdr:cNvPr>
          <xdr:cNvSpPr/>
        </xdr:nvSpPr>
        <xdr:spPr>
          <a:xfrm>
            <a:off x="8948928"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Dec</a:t>
            </a:r>
          </a:p>
        </xdr:txBody>
      </xdr:sp>
      <xdr:sp macro="" textlink="">
        <xdr:nvSpPr>
          <xdr:cNvPr id="99" name="Rectangle: Rounded Corners 98">
            <a:extLst>
              <a:ext uri="{FF2B5EF4-FFF2-40B4-BE49-F238E27FC236}">
                <a16:creationId xmlns:a16="http://schemas.microsoft.com/office/drawing/2014/main" id="{2C88F586-B07A-49AE-BFF3-C2C08DAB51F9}"/>
              </a:ext>
            </a:extLst>
          </xdr:cNvPr>
          <xdr:cNvSpPr/>
        </xdr:nvSpPr>
        <xdr:spPr>
          <a:xfrm>
            <a:off x="8039100"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Mar</a:t>
            </a:r>
          </a:p>
        </xdr:txBody>
      </xdr:sp>
    </xdr:grpSp>
    <xdr:clientData/>
  </xdr:twoCellAnchor>
  <xdr:twoCellAnchor>
    <xdr:from>
      <xdr:col>5</xdr:col>
      <xdr:colOff>303276</xdr:colOff>
      <xdr:row>6</xdr:row>
      <xdr:rowOff>33528</xdr:rowOff>
    </xdr:from>
    <xdr:to>
      <xdr:col>8</xdr:col>
      <xdr:colOff>85344</xdr:colOff>
      <xdr:row>20</xdr:row>
      <xdr:rowOff>171704</xdr:rowOff>
    </xdr:to>
    <xdr:grpSp>
      <xdr:nvGrpSpPr>
        <xdr:cNvPr id="108" name="Group 107">
          <a:extLst>
            <a:ext uri="{FF2B5EF4-FFF2-40B4-BE49-F238E27FC236}">
              <a16:creationId xmlns:a16="http://schemas.microsoft.com/office/drawing/2014/main" id="{ED27DD85-A831-4F72-8648-16C3565BC9EB}"/>
            </a:ext>
          </a:extLst>
        </xdr:cNvPr>
        <xdr:cNvGrpSpPr/>
      </xdr:nvGrpSpPr>
      <xdr:grpSpPr>
        <a:xfrm>
          <a:off x="3637788" y="1344168"/>
          <a:ext cx="1616964" cy="2698496"/>
          <a:chOff x="8039100" y="1414272"/>
          <a:chExt cx="1616964" cy="2698496"/>
        </a:xfrm>
      </xdr:grpSpPr>
      <xdr:sp macro="" textlink="">
        <xdr:nvSpPr>
          <xdr:cNvPr id="115" name="Rectangle: Rounded Corners 114">
            <a:hlinkClick xmlns:r="http://schemas.openxmlformats.org/officeDocument/2006/relationships" r:id="rId2"/>
            <a:extLst>
              <a:ext uri="{FF2B5EF4-FFF2-40B4-BE49-F238E27FC236}">
                <a16:creationId xmlns:a16="http://schemas.microsoft.com/office/drawing/2014/main" id="{C12ECEEF-58F3-499E-B7A7-8D2E02A84B0B}"/>
              </a:ext>
            </a:extLst>
          </xdr:cNvPr>
          <xdr:cNvSpPr/>
        </xdr:nvSpPr>
        <xdr:spPr>
          <a:xfrm>
            <a:off x="8948928"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Aug</a:t>
            </a:r>
          </a:p>
        </xdr:txBody>
      </xdr:sp>
      <xdr:sp macro="" textlink="">
        <xdr:nvSpPr>
          <xdr:cNvPr id="116" name="Rectangle: Rounded Corners 115">
            <a:extLst>
              <a:ext uri="{FF2B5EF4-FFF2-40B4-BE49-F238E27FC236}">
                <a16:creationId xmlns:a16="http://schemas.microsoft.com/office/drawing/2014/main" id="{AB5CBEAB-C36E-438E-B61E-90E40C5EF0D4}"/>
              </a:ext>
            </a:extLst>
          </xdr:cNvPr>
          <xdr:cNvSpPr/>
        </xdr:nvSpPr>
        <xdr:spPr>
          <a:xfrm>
            <a:off x="8039100"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Apr</a:t>
            </a:r>
          </a:p>
        </xdr:txBody>
      </xdr:sp>
      <xdr:sp macro="" textlink="">
        <xdr:nvSpPr>
          <xdr:cNvPr id="117" name="Rectangle: Rounded Corners 116">
            <a:extLst>
              <a:ext uri="{FF2B5EF4-FFF2-40B4-BE49-F238E27FC236}">
                <a16:creationId xmlns:a16="http://schemas.microsoft.com/office/drawing/2014/main" id="{D2BFA0F6-317A-44FD-ACAC-550DE4F9899C}"/>
              </a:ext>
            </a:extLst>
          </xdr:cNvPr>
          <xdr:cNvSpPr/>
        </xdr:nvSpPr>
        <xdr:spPr>
          <a:xfrm>
            <a:off x="8039100"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May</a:t>
            </a:r>
          </a:p>
        </xdr:txBody>
      </xdr:sp>
      <xdr:sp macro="" textlink="">
        <xdr:nvSpPr>
          <xdr:cNvPr id="118" name="Rectangle: Rounded Corners 117">
            <a:hlinkClick xmlns:r="http://schemas.openxmlformats.org/officeDocument/2006/relationships" r:id="rId3"/>
            <a:extLst>
              <a:ext uri="{FF2B5EF4-FFF2-40B4-BE49-F238E27FC236}">
                <a16:creationId xmlns:a16="http://schemas.microsoft.com/office/drawing/2014/main" id="{BB65DC12-ADFB-4BD2-9575-0040F044B746}"/>
              </a:ext>
            </a:extLst>
          </xdr:cNvPr>
          <xdr:cNvSpPr/>
        </xdr:nvSpPr>
        <xdr:spPr>
          <a:xfrm>
            <a:off x="8039100"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Jun</a:t>
            </a:r>
          </a:p>
        </xdr:txBody>
      </xdr:sp>
      <xdr:sp macro="" textlink="">
        <xdr:nvSpPr>
          <xdr:cNvPr id="119" name="Rectangle: Rounded Corners 118">
            <a:hlinkClick xmlns:r="http://schemas.openxmlformats.org/officeDocument/2006/relationships" r:id="rId4"/>
            <a:extLst>
              <a:ext uri="{FF2B5EF4-FFF2-40B4-BE49-F238E27FC236}">
                <a16:creationId xmlns:a16="http://schemas.microsoft.com/office/drawing/2014/main" id="{2C3E57D5-4415-43E8-9B36-343BB189C6A8}"/>
              </a:ext>
            </a:extLst>
          </xdr:cNvPr>
          <xdr:cNvSpPr/>
        </xdr:nvSpPr>
        <xdr:spPr>
          <a:xfrm>
            <a:off x="8948928"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July</a:t>
            </a:r>
          </a:p>
        </xdr:txBody>
      </xdr:sp>
      <xdr:sp macro="" textlink="">
        <xdr:nvSpPr>
          <xdr:cNvPr id="120" name="Rectangle: Rounded Corners 119">
            <a:extLst>
              <a:ext uri="{FF2B5EF4-FFF2-40B4-BE49-F238E27FC236}">
                <a16:creationId xmlns:a16="http://schemas.microsoft.com/office/drawing/2014/main" id="{BF2BE6A0-FE5C-4499-A811-27108B65661F}"/>
              </a:ext>
            </a:extLst>
          </xdr:cNvPr>
          <xdr:cNvSpPr/>
        </xdr:nvSpPr>
        <xdr:spPr>
          <a:xfrm>
            <a:off x="8039100"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Feb</a:t>
            </a:r>
          </a:p>
        </xdr:txBody>
      </xdr:sp>
      <xdr:sp macro="" textlink="">
        <xdr:nvSpPr>
          <xdr:cNvPr id="121" name="Rectangle: Rounded Corners 120">
            <a:extLst>
              <a:ext uri="{FF2B5EF4-FFF2-40B4-BE49-F238E27FC236}">
                <a16:creationId xmlns:a16="http://schemas.microsoft.com/office/drawing/2014/main" id="{15D293EF-7299-4877-8DED-AC696F04D8FE}"/>
              </a:ext>
            </a:extLst>
          </xdr:cNvPr>
          <xdr:cNvSpPr/>
        </xdr:nvSpPr>
        <xdr:spPr>
          <a:xfrm>
            <a:off x="8039100"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Jan</a:t>
            </a:r>
          </a:p>
        </xdr:txBody>
      </xdr:sp>
    </xdr:grpSp>
    <xdr:clientData/>
  </xdr:twoCellAnchor>
  <xdr:twoCellAnchor>
    <xdr:from>
      <xdr:col>5</xdr:col>
      <xdr:colOff>303276</xdr:colOff>
      <xdr:row>11</xdr:row>
      <xdr:rowOff>47346</xdr:rowOff>
    </xdr:from>
    <xdr:to>
      <xdr:col>8</xdr:col>
      <xdr:colOff>85344</xdr:colOff>
      <xdr:row>20</xdr:row>
      <xdr:rowOff>171704</xdr:rowOff>
    </xdr:to>
    <xdr:grpSp>
      <xdr:nvGrpSpPr>
        <xdr:cNvPr id="109" name="Group 108">
          <a:extLst>
            <a:ext uri="{FF2B5EF4-FFF2-40B4-BE49-F238E27FC236}">
              <a16:creationId xmlns:a16="http://schemas.microsoft.com/office/drawing/2014/main" id="{2CC769FD-F3C7-4C3E-8CA3-485147E0B181}"/>
            </a:ext>
          </a:extLst>
        </xdr:cNvPr>
        <xdr:cNvGrpSpPr/>
      </xdr:nvGrpSpPr>
      <xdr:grpSpPr>
        <a:xfrm>
          <a:off x="3637788" y="2272386"/>
          <a:ext cx="1616964" cy="1770278"/>
          <a:chOff x="8039100" y="2342490"/>
          <a:chExt cx="1616964" cy="1770278"/>
        </a:xfrm>
      </xdr:grpSpPr>
      <xdr:sp macro="" textlink="">
        <xdr:nvSpPr>
          <xdr:cNvPr id="110" name="Rectangle: Rounded Corners 109">
            <a:hlinkClick xmlns:r="http://schemas.openxmlformats.org/officeDocument/2006/relationships" r:id="rId5"/>
            <a:extLst>
              <a:ext uri="{FF2B5EF4-FFF2-40B4-BE49-F238E27FC236}">
                <a16:creationId xmlns:a16="http://schemas.microsoft.com/office/drawing/2014/main" id="{C418BF39-12F7-41A0-919F-F34016711178}"/>
              </a:ext>
            </a:extLst>
          </xdr:cNvPr>
          <xdr:cNvSpPr/>
        </xdr:nvSpPr>
        <xdr:spPr>
          <a:xfrm>
            <a:off x="8948928"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Sep</a:t>
            </a:r>
          </a:p>
        </xdr:txBody>
      </xdr:sp>
      <xdr:sp macro="" textlink="">
        <xdr:nvSpPr>
          <xdr:cNvPr id="111" name="Rectangle: Rounded Corners 110">
            <a:hlinkClick xmlns:r="http://schemas.openxmlformats.org/officeDocument/2006/relationships" r:id="rId6"/>
            <a:extLst>
              <a:ext uri="{FF2B5EF4-FFF2-40B4-BE49-F238E27FC236}">
                <a16:creationId xmlns:a16="http://schemas.microsoft.com/office/drawing/2014/main" id="{95CF2685-FC47-4A0B-BFA6-DF440275BD25}"/>
              </a:ext>
            </a:extLst>
          </xdr:cNvPr>
          <xdr:cNvSpPr/>
        </xdr:nvSpPr>
        <xdr:spPr>
          <a:xfrm>
            <a:off x="8948928"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Oct</a:t>
            </a:r>
          </a:p>
        </xdr:txBody>
      </xdr:sp>
      <xdr:sp macro="" textlink="">
        <xdr:nvSpPr>
          <xdr:cNvPr id="112" name="Rectangle: Rounded Corners 111">
            <a:hlinkClick xmlns:r="http://schemas.openxmlformats.org/officeDocument/2006/relationships" r:id="rId7"/>
            <a:extLst>
              <a:ext uri="{FF2B5EF4-FFF2-40B4-BE49-F238E27FC236}">
                <a16:creationId xmlns:a16="http://schemas.microsoft.com/office/drawing/2014/main" id="{3E87C9A4-AD66-4076-A6D6-C241F92F3530}"/>
              </a:ext>
            </a:extLst>
          </xdr:cNvPr>
          <xdr:cNvSpPr/>
        </xdr:nvSpPr>
        <xdr:spPr>
          <a:xfrm>
            <a:off x="8948928"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Nov</a:t>
            </a:r>
          </a:p>
        </xdr:txBody>
      </xdr:sp>
      <xdr:sp macro="" textlink="">
        <xdr:nvSpPr>
          <xdr:cNvPr id="113" name="Rectangle: Rounded Corners 112">
            <a:hlinkClick xmlns:r="http://schemas.openxmlformats.org/officeDocument/2006/relationships" r:id="rId8"/>
            <a:extLst>
              <a:ext uri="{FF2B5EF4-FFF2-40B4-BE49-F238E27FC236}">
                <a16:creationId xmlns:a16="http://schemas.microsoft.com/office/drawing/2014/main" id="{F214ADBE-5F66-4B95-A52D-38E77F737AA2}"/>
              </a:ext>
            </a:extLst>
          </xdr:cNvPr>
          <xdr:cNvSpPr/>
        </xdr:nvSpPr>
        <xdr:spPr>
          <a:xfrm>
            <a:off x="8948928"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Dec</a:t>
            </a:r>
          </a:p>
        </xdr:txBody>
      </xdr:sp>
      <xdr:sp macro="" textlink="">
        <xdr:nvSpPr>
          <xdr:cNvPr id="114" name="Rectangle: Rounded Corners 113">
            <a:extLst>
              <a:ext uri="{FF2B5EF4-FFF2-40B4-BE49-F238E27FC236}">
                <a16:creationId xmlns:a16="http://schemas.microsoft.com/office/drawing/2014/main" id="{33261C71-1ACB-48FF-BA2F-596FB10C7EAF}"/>
              </a:ext>
            </a:extLst>
          </xdr:cNvPr>
          <xdr:cNvSpPr/>
        </xdr:nvSpPr>
        <xdr:spPr>
          <a:xfrm>
            <a:off x="8039100"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Mar</a:t>
            </a:r>
          </a:p>
        </xdr:txBody>
      </xdr:sp>
    </xdr:grpSp>
    <xdr:clientData/>
  </xdr:twoCellAnchor>
  <xdr:twoCellAnchor>
    <xdr:from>
      <xdr:col>8</xdr:col>
      <xdr:colOff>410972</xdr:colOff>
      <xdr:row>6</xdr:row>
      <xdr:rowOff>33528</xdr:rowOff>
    </xdr:from>
    <xdr:to>
      <xdr:col>11</xdr:col>
      <xdr:colOff>199136</xdr:colOff>
      <xdr:row>20</xdr:row>
      <xdr:rowOff>171704</xdr:rowOff>
    </xdr:to>
    <xdr:grpSp>
      <xdr:nvGrpSpPr>
        <xdr:cNvPr id="123" name="Group 122">
          <a:extLst>
            <a:ext uri="{FF2B5EF4-FFF2-40B4-BE49-F238E27FC236}">
              <a16:creationId xmlns:a16="http://schemas.microsoft.com/office/drawing/2014/main" id="{00ECB945-5DFD-4F16-8E73-0DE2EF5D4B5A}"/>
            </a:ext>
          </a:extLst>
        </xdr:cNvPr>
        <xdr:cNvGrpSpPr/>
      </xdr:nvGrpSpPr>
      <xdr:grpSpPr>
        <a:xfrm>
          <a:off x="5580380" y="1344168"/>
          <a:ext cx="1616964" cy="2698496"/>
          <a:chOff x="8039100" y="1414272"/>
          <a:chExt cx="1616964" cy="2698496"/>
        </a:xfrm>
      </xdr:grpSpPr>
      <xdr:sp macro="" textlink="">
        <xdr:nvSpPr>
          <xdr:cNvPr id="130" name="Rectangle: Rounded Corners 129">
            <a:extLst>
              <a:ext uri="{FF2B5EF4-FFF2-40B4-BE49-F238E27FC236}">
                <a16:creationId xmlns:a16="http://schemas.microsoft.com/office/drawing/2014/main" id="{0F1FA1C5-74AE-4EE1-B91E-EDBD94795002}"/>
              </a:ext>
            </a:extLst>
          </xdr:cNvPr>
          <xdr:cNvSpPr/>
        </xdr:nvSpPr>
        <xdr:spPr>
          <a:xfrm>
            <a:off x="8948928"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Aug</a:t>
            </a:r>
          </a:p>
        </xdr:txBody>
      </xdr:sp>
      <xdr:sp macro="" textlink="">
        <xdr:nvSpPr>
          <xdr:cNvPr id="131" name="Rectangle: Rounded Corners 130">
            <a:extLst>
              <a:ext uri="{FF2B5EF4-FFF2-40B4-BE49-F238E27FC236}">
                <a16:creationId xmlns:a16="http://schemas.microsoft.com/office/drawing/2014/main" id="{0664A8ED-6B31-4E45-A9AE-7FC113B91510}"/>
              </a:ext>
            </a:extLst>
          </xdr:cNvPr>
          <xdr:cNvSpPr/>
        </xdr:nvSpPr>
        <xdr:spPr>
          <a:xfrm>
            <a:off x="8039100"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Apr</a:t>
            </a:r>
          </a:p>
        </xdr:txBody>
      </xdr:sp>
      <xdr:sp macro="" textlink="">
        <xdr:nvSpPr>
          <xdr:cNvPr id="132" name="Rectangle: Rounded Corners 131">
            <a:extLst>
              <a:ext uri="{FF2B5EF4-FFF2-40B4-BE49-F238E27FC236}">
                <a16:creationId xmlns:a16="http://schemas.microsoft.com/office/drawing/2014/main" id="{4D3B585B-6DB8-46AF-93AD-B67AB4D216DA}"/>
              </a:ext>
            </a:extLst>
          </xdr:cNvPr>
          <xdr:cNvSpPr/>
        </xdr:nvSpPr>
        <xdr:spPr>
          <a:xfrm>
            <a:off x="8039100"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May</a:t>
            </a:r>
          </a:p>
        </xdr:txBody>
      </xdr:sp>
      <xdr:sp macro="" textlink="">
        <xdr:nvSpPr>
          <xdr:cNvPr id="133" name="Rectangle: Rounded Corners 132">
            <a:extLst>
              <a:ext uri="{FF2B5EF4-FFF2-40B4-BE49-F238E27FC236}">
                <a16:creationId xmlns:a16="http://schemas.microsoft.com/office/drawing/2014/main" id="{B96DAF08-83EB-4C4B-931E-F163D9C3A2C9}"/>
              </a:ext>
            </a:extLst>
          </xdr:cNvPr>
          <xdr:cNvSpPr/>
        </xdr:nvSpPr>
        <xdr:spPr>
          <a:xfrm>
            <a:off x="8039100"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Jun</a:t>
            </a:r>
          </a:p>
        </xdr:txBody>
      </xdr:sp>
      <xdr:sp macro="" textlink="">
        <xdr:nvSpPr>
          <xdr:cNvPr id="134" name="Rectangle: Rounded Corners 133">
            <a:extLst>
              <a:ext uri="{FF2B5EF4-FFF2-40B4-BE49-F238E27FC236}">
                <a16:creationId xmlns:a16="http://schemas.microsoft.com/office/drawing/2014/main" id="{60199FDE-0974-4155-B6FC-515E9B5FF322}"/>
              </a:ext>
            </a:extLst>
          </xdr:cNvPr>
          <xdr:cNvSpPr/>
        </xdr:nvSpPr>
        <xdr:spPr>
          <a:xfrm>
            <a:off x="8948928"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July</a:t>
            </a:r>
          </a:p>
        </xdr:txBody>
      </xdr:sp>
      <xdr:sp macro="" textlink="">
        <xdr:nvSpPr>
          <xdr:cNvPr id="135" name="Rectangle: Rounded Corners 134">
            <a:hlinkClick xmlns:r="http://schemas.openxmlformats.org/officeDocument/2006/relationships" r:id="rId9"/>
            <a:extLst>
              <a:ext uri="{FF2B5EF4-FFF2-40B4-BE49-F238E27FC236}">
                <a16:creationId xmlns:a16="http://schemas.microsoft.com/office/drawing/2014/main" id="{78EBA99C-D4E3-48CF-9408-36D1E20E7621}"/>
              </a:ext>
            </a:extLst>
          </xdr:cNvPr>
          <xdr:cNvSpPr/>
        </xdr:nvSpPr>
        <xdr:spPr>
          <a:xfrm>
            <a:off x="8039100" y="1878381"/>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Feb</a:t>
            </a:r>
          </a:p>
        </xdr:txBody>
      </xdr:sp>
      <xdr:sp macro="" textlink="">
        <xdr:nvSpPr>
          <xdr:cNvPr id="136" name="Rectangle: Rounded Corners 135">
            <a:hlinkClick xmlns:r="http://schemas.openxmlformats.org/officeDocument/2006/relationships" r:id="rId10"/>
            <a:extLst>
              <a:ext uri="{FF2B5EF4-FFF2-40B4-BE49-F238E27FC236}">
                <a16:creationId xmlns:a16="http://schemas.microsoft.com/office/drawing/2014/main" id="{A2B5629A-B4FF-470A-9063-39E5CE8E53FE}"/>
              </a:ext>
            </a:extLst>
          </xdr:cNvPr>
          <xdr:cNvSpPr/>
        </xdr:nvSpPr>
        <xdr:spPr>
          <a:xfrm>
            <a:off x="8039100" y="1414272"/>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Jan</a:t>
            </a:r>
          </a:p>
        </xdr:txBody>
      </xdr:sp>
    </xdr:grpSp>
    <xdr:clientData/>
  </xdr:twoCellAnchor>
  <xdr:twoCellAnchor>
    <xdr:from>
      <xdr:col>8</xdr:col>
      <xdr:colOff>410972</xdr:colOff>
      <xdr:row>11</xdr:row>
      <xdr:rowOff>47346</xdr:rowOff>
    </xdr:from>
    <xdr:to>
      <xdr:col>11</xdr:col>
      <xdr:colOff>199136</xdr:colOff>
      <xdr:row>20</xdr:row>
      <xdr:rowOff>171704</xdr:rowOff>
    </xdr:to>
    <xdr:grpSp>
      <xdr:nvGrpSpPr>
        <xdr:cNvPr id="124" name="Group 123">
          <a:extLst>
            <a:ext uri="{FF2B5EF4-FFF2-40B4-BE49-F238E27FC236}">
              <a16:creationId xmlns:a16="http://schemas.microsoft.com/office/drawing/2014/main" id="{8BFFDD0F-A14F-4C8E-A39D-B1A472947117}"/>
            </a:ext>
          </a:extLst>
        </xdr:cNvPr>
        <xdr:cNvGrpSpPr/>
      </xdr:nvGrpSpPr>
      <xdr:grpSpPr>
        <a:xfrm>
          <a:off x="5580380" y="2272386"/>
          <a:ext cx="1616964" cy="1770278"/>
          <a:chOff x="8039100" y="2342490"/>
          <a:chExt cx="1616964" cy="1770278"/>
        </a:xfrm>
      </xdr:grpSpPr>
      <xdr:sp macro="" textlink="">
        <xdr:nvSpPr>
          <xdr:cNvPr id="125" name="Rectangle: Rounded Corners 124">
            <a:extLst>
              <a:ext uri="{FF2B5EF4-FFF2-40B4-BE49-F238E27FC236}">
                <a16:creationId xmlns:a16="http://schemas.microsoft.com/office/drawing/2014/main" id="{936EE757-BA83-4A32-89C3-D8712003429D}"/>
              </a:ext>
            </a:extLst>
          </xdr:cNvPr>
          <xdr:cNvSpPr/>
        </xdr:nvSpPr>
        <xdr:spPr>
          <a:xfrm>
            <a:off x="8948928"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Sep</a:t>
            </a:r>
          </a:p>
        </xdr:txBody>
      </xdr:sp>
      <xdr:sp macro="" textlink="">
        <xdr:nvSpPr>
          <xdr:cNvPr id="126" name="Rectangle: Rounded Corners 125">
            <a:extLst>
              <a:ext uri="{FF2B5EF4-FFF2-40B4-BE49-F238E27FC236}">
                <a16:creationId xmlns:a16="http://schemas.microsoft.com/office/drawing/2014/main" id="{9810F7EA-FFF9-41E1-95EB-822C710990CD}"/>
              </a:ext>
            </a:extLst>
          </xdr:cNvPr>
          <xdr:cNvSpPr/>
        </xdr:nvSpPr>
        <xdr:spPr>
          <a:xfrm>
            <a:off x="8948928" y="2806599"/>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Oct</a:t>
            </a:r>
          </a:p>
        </xdr:txBody>
      </xdr:sp>
      <xdr:sp macro="" textlink="">
        <xdr:nvSpPr>
          <xdr:cNvPr id="127" name="Rectangle: Rounded Corners 126">
            <a:extLst>
              <a:ext uri="{FF2B5EF4-FFF2-40B4-BE49-F238E27FC236}">
                <a16:creationId xmlns:a16="http://schemas.microsoft.com/office/drawing/2014/main" id="{1975963F-6CD8-47EA-A05C-8734ED0424B5}"/>
              </a:ext>
            </a:extLst>
          </xdr:cNvPr>
          <xdr:cNvSpPr/>
        </xdr:nvSpPr>
        <xdr:spPr>
          <a:xfrm>
            <a:off x="8948928" y="3270708"/>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Nov</a:t>
            </a:r>
          </a:p>
        </xdr:txBody>
      </xdr:sp>
      <xdr:sp macro="" textlink="">
        <xdr:nvSpPr>
          <xdr:cNvPr id="128" name="Rectangle: Rounded Corners 127">
            <a:extLst>
              <a:ext uri="{FF2B5EF4-FFF2-40B4-BE49-F238E27FC236}">
                <a16:creationId xmlns:a16="http://schemas.microsoft.com/office/drawing/2014/main" id="{EC839656-D9F9-432F-8C47-730165759458}"/>
              </a:ext>
            </a:extLst>
          </xdr:cNvPr>
          <xdr:cNvSpPr/>
        </xdr:nvSpPr>
        <xdr:spPr>
          <a:xfrm>
            <a:off x="8948928" y="3734816"/>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Dec</a:t>
            </a:r>
          </a:p>
        </xdr:txBody>
      </xdr:sp>
      <xdr:sp macro="" textlink="">
        <xdr:nvSpPr>
          <xdr:cNvPr id="129" name="Rectangle: Rounded Corners 128">
            <a:hlinkClick xmlns:r="http://schemas.openxmlformats.org/officeDocument/2006/relationships" r:id="rId11"/>
            <a:extLst>
              <a:ext uri="{FF2B5EF4-FFF2-40B4-BE49-F238E27FC236}">
                <a16:creationId xmlns:a16="http://schemas.microsoft.com/office/drawing/2014/main" id="{8743C0E0-23D1-4DA5-A738-54105E485A59}"/>
              </a:ext>
            </a:extLst>
          </xdr:cNvPr>
          <xdr:cNvSpPr/>
        </xdr:nvSpPr>
        <xdr:spPr>
          <a:xfrm>
            <a:off x="8039100" y="2342490"/>
            <a:ext cx="707136"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Mar</a:t>
            </a:r>
          </a:p>
        </xdr:txBody>
      </xdr:sp>
    </xdr:grpSp>
    <xdr:clientData/>
  </xdr:twoCellAnchor>
  <xdr:twoCellAnchor>
    <xdr:from>
      <xdr:col>6</xdr:col>
      <xdr:colOff>140208</xdr:colOff>
      <xdr:row>4</xdr:row>
      <xdr:rowOff>121920</xdr:rowOff>
    </xdr:from>
    <xdr:to>
      <xdr:col>7</xdr:col>
      <xdr:colOff>323088</xdr:colOff>
      <xdr:row>5</xdr:row>
      <xdr:rowOff>121920</xdr:rowOff>
    </xdr:to>
    <xdr:sp macro="" textlink="">
      <xdr:nvSpPr>
        <xdr:cNvPr id="89" name="Rectangle: Rounded Corners 88">
          <a:extLst>
            <a:ext uri="{FF2B5EF4-FFF2-40B4-BE49-F238E27FC236}">
              <a16:creationId xmlns:a16="http://schemas.microsoft.com/office/drawing/2014/main" id="{B1182362-4D96-49E0-A3F8-759E271D0B7F}"/>
            </a:ext>
          </a:extLst>
        </xdr:cNvPr>
        <xdr:cNvSpPr/>
      </xdr:nvSpPr>
      <xdr:spPr>
        <a:xfrm>
          <a:off x="4078224" y="1030224"/>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latin typeface="Times New Roman" panose="02020603050405020304" pitchFamily="18" charset="0"/>
              <a:cs typeface="Times New Roman" panose="02020603050405020304" pitchFamily="18" charset="0"/>
            </a:rPr>
            <a:t>2024</a:t>
          </a:r>
        </a:p>
      </xdr:txBody>
    </xdr:sp>
    <xdr:clientData/>
  </xdr:twoCellAnchor>
  <xdr:twoCellAnchor>
    <xdr:from>
      <xdr:col>12</xdr:col>
      <xdr:colOff>379984</xdr:colOff>
      <xdr:row>4</xdr:row>
      <xdr:rowOff>121920</xdr:rowOff>
    </xdr:from>
    <xdr:to>
      <xdr:col>13</xdr:col>
      <xdr:colOff>562864</xdr:colOff>
      <xdr:row>5</xdr:row>
      <xdr:rowOff>121920</xdr:rowOff>
    </xdr:to>
    <xdr:sp macro="" textlink="">
      <xdr:nvSpPr>
        <xdr:cNvPr id="138" name="Rectangle: Rounded Corners 137">
          <a:extLst>
            <a:ext uri="{FF2B5EF4-FFF2-40B4-BE49-F238E27FC236}">
              <a16:creationId xmlns:a16="http://schemas.microsoft.com/office/drawing/2014/main" id="{D4E1AD6A-E339-4A95-AC62-066D63F75DF0}"/>
            </a:ext>
          </a:extLst>
        </xdr:cNvPr>
        <xdr:cNvSpPr/>
      </xdr:nvSpPr>
      <xdr:spPr>
        <a:xfrm>
          <a:off x="7975600" y="1030224"/>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2026</a:t>
          </a:r>
        </a:p>
      </xdr:txBody>
    </xdr:sp>
    <xdr:clientData/>
  </xdr:twoCellAnchor>
  <xdr:twoCellAnchor>
    <xdr:from>
      <xdr:col>15</xdr:col>
      <xdr:colOff>499872</xdr:colOff>
      <xdr:row>4</xdr:row>
      <xdr:rowOff>121920</xdr:rowOff>
    </xdr:from>
    <xdr:to>
      <xdr:col>17</xdr:col>
      <xdr:colOff>73152</xdr:colOff>
      <xdr:row>5</xdr:row>
      <xdr:rowOff>121920</xdr:rowOff>
    </xdr:to>
    <xdr:sp macro="" textlink="">
      <xdr:nvSpPr>
        <xdr:cNvPr id="139" name="Rectangle: Rounded Corners 138">
          <a:extLst>
            <a:ext uri="{FF2B5EF4-FFF2-40B4-BE49-F238E27FC236}">
              <a16:creationId xmlns:a16="http://schemas.microsoft.com/office/drawing/2014/main" id="{F2D698B3-0A06-4589-A3DC-6044C51CB82C}"/>
            </a:ext>
          </a:extLst>
        </xdr:cNvPr>
        <xdr:cNvSpPr/>
      </xdr:nvSpPr>
      <xdr:spPr>
        <a:xfrm>
          <a:off x="9924288" y="1030224"/>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2027</a:t>
          </a:r>
        </a:p>
      </xdr:txBody>
    </xdr:sp>
    <xdr:clientData/>
  </xdr:twoCellAnchor>
  <xdr:twoCellAnchor>
    <xdr:from>
      <xdr:col>9</xdr:col>
      <xdr:colOff>260096</xdr:colOff>
      <xdr:row>4</xdr:row>
      <xdr:rowOff>121920</xdr:rowOff>
    </xdr:from>
    <xdr:to>
      <xdr:col>10</xdr:col>
      <xdr:colOff>442976</xdr:colOff>
      <xdr:row>5</xdr:row>
      <xdr:rowOff>121920</xdr:rowOff>
    </xdr:to>
    <xdr:sp macro="" textlink="">
      <xdr:nvSpPr>
        <xdr:cNvPr id="140" name="Rectangle: Rounded Corners 139">
          <a:extLst>
            <a:ext uri="{FF2B5EF4-FFF2-40B4-BE49-F238E27FC236}">
              <a16:creationId xmlns:a16="http://schemas.microsoft.com/office/drawing/2014/main" id="{53DA5696-B0C5-4519-A0F6-4BE766E8967E}"/>
            </a:ext>
          </a:extLst>
        </xdr:cNvPr>
        <xdr:cNvSpPr/>
      </xdr:nvSpPr>
      <xdr:spPr>
        <a:xfrm>
          <a:off x="6026912" y="1030224"/>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2025</a:t>
          </a:r>
        </a:p>
      </xdr:txBody>
    </xdr:sp>
    <xdr:clientData/>
  </xdr:twoCellAnchor>
  <xdr:twoCellAnchor>
    <xdr:from>
      <xdr:col>5</xdr:col>
      <xdr:colOff>140208</xdr:colOff>
      <xdr:row>3</xdr:row>
      <xdr:rowOff>195072</xdr:rowOff>
    </xdr:from>
    <xdr:to>
      <xdr:col>5</xdr:col>
      <xdr:colOff>140208</xdr:colOff>
      <xdr:row>21</xdr:row>
      <xdr:rowOff>30480</xdr:rowOff>
    </xdr:to>
    <xdr:cxnSp macro="">
      <xdr:nvCxnSpPr>
        <xdr:cNvPr id="141" name="Straight Connector 140">
          <a:extLst>
            <a:ext uri="{FF2B5EF4-FFF2-40B4-BE49-F238E27FC236}">
              <a16:creationId xmlns:a16="http://schemas.microsoft.com/office/drawing/2014/main" id="{A4E2F24E-DC31-4E6B-8AC1-9FF6417FAA14}"/>
            </a:ext>
          </a:extLst>
        </xdr:cNvPr>
        <xdr:cNvCxnSpPr/>
      </xdr:nvCxnSpPr>
      <xdr:spPr>
        <a:xfrm>
          <a:off x="3462528" y="896112"/>
          <a:ext cx="0" cy="32674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660654</xdr:colOff>
      <xdr:row>4</xdr:row>
      <xdr:rowOff>170688</xdr:rowOff>
    </xdr:from>
    <xdr:to>
      <xdr:col>2</xdr:col>
      <xdr:colOff>569214</xdr:colOff>
      <xdr:row>5</xdr:row>
      <xdr:rowOff>170688</xdr:rowOff>
    </xdr:to>
    <xdr:sp macro="" textlink="">
      <xdr:nvSpPr>
        <xdr:cNvPr id="142" name="Rectangle: Rounded Corners 141">
          <a:extLst>
            <a:ext uri="{FF2B5EF4-FFF2-40B4-BE49-F238E27FC236}">
              <a16:creationId xmlns:a16="http://schemas.microsoft.com/office/drawing/2014/main" id="{B52A0C1F-8D30-4896-B003-5F3E93D1B7FA}"/>
            </a:ext>
          </a:extLst>
        </xdr:cNvPr>
        <xdr:cNvSpPr/>
      </xdr:nvSpPr>
      <xdr:spPr>
        <a:xfrm>
          <a:off x="1270254" y="1078992"/>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latin typeface="Times New Roman" panose="02020603050405020304" pitchFamily="18" charset="0"/>
              <a:cs typeface="Times New Roman" panose="02020603050405020304" pitchFamily="18" charset="0"/>
            </a:rPr>
            <a:t>Labour</a:t>
          </a:r>
        </a:p>
      </xdr:txBody>
    </xdr:sp>
    <xdr:clientData/>
  </xdr:twoCellAnchor>
  <xdr:twoCellAnchor>
    <xdr:from>
      <xdr:col>1</xdr:col>
      <xdr:colOff>660654</xdr:colOff>
      <xdr:row>10</xdr:row>
      <xdr:rowOff>79248</xdr:rowOff>
    </xdr:from>
    <xdr:to>
      <xdr:col>2</xdr:col>
      <xdr:colOff>569214</xdr:colOff>
      <xdr:row>11</xdr:row>
      <xdr:rowOff>97536</xdr:rowOff>
    </xdr:to>
    <xdr:sp macro="" textlink="">
      <xdr:nvSpPr>
        <xdr:cNvPr id="145" name="Rectangle: Rounded Corners 144">
          <a:extLst>
            <a:ext uri="{FF2B5EF4-FFF2-40B4-BE49-F238E27FC236}">
              <a16:creationId xmlns:a16="http://schemas.microsoft.com/office/drawing/2014/main" id="{6673FBD9-6679-432F-9836-9B575CC9D96D}"/>
            </a:ext>
          </a:extLst>
        </xdr:cNvPr>
        <xdr:cNvSpPr/>
      </xdr:nvSpPr>
      <xdr:spPr>
        <a:xfrm>
          <a:off x="1270254" y="2121408"/>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latin typeface="Times New Roman" panose="02020603050405020304" pitchFamily="18" charset="0"/>
              <a:cs typeface="Times New Roman" panose="02020603050405020304" pitchFamily="18" charset="0"/>
            </a:rPr>
            <a:t>Clinet</a:t>
          </a:r>
        </a:p>
      </xdr:txBody>
    </xdr:sp>
    <xdr:clientData/>
  </xdr:twoCellAnchor>
  <xdr:twoCellAnchor>
    <xdr:from>
      <xdr:col>0</xdr:col>
      <xdr:colOff>138684</xdr:colOff>
      <xdr:row>12</xdr:row>
      <xdr:rowOff>146304</xdr:rowOff>
    </xdr:from>
    <xdr:to>
      <xdr:col>4</xdr:col>
      <xdr:colOff>481584</xdr:colOff>
      <xdr:row>14</xdr:row>
      <xdr:rowOff>158496</xdr:rowOff>
    </xdr:to>
    <xdr:grpSp>
      <xdr:nvGrpSpPr>
        <xdr:cNvPr id="155" name="Group 154">
          <a:extLst>
            <a:ext uri="{FF2B5EF4-FFF2-40B4-BE49-F238E27FC236}">
              <a16:creationId xmlns:a16="http://schemas.microsoft.com/office/drawing/2014/main" id="{3A8D3172-C2A9-4398-B5B3-9A1D17ADE69F}"/>
            </a:ext>
          </a:extLst>
        </xdr:cNvPr>
        <xdr:cNvGrpSpPr/>
      </xdr:nvGrpSpPr>
      <xdr:grpSpPr>
        <a:xfrm>
          <a:off x="138684" y="2554224"/>
          <a:ext cx="3104388" cy="377952"/>
          <a:chOff x="138684" y="2447544"/>
          <a:chExt cx="3055620" cy="377952"/>
        </a:xfrm>
      </xdr:grpSpPr>
      <xdr:sp macro="" textlink="">
        <xdr:nvSpPr>
          <xdr:cNvPr id="146" name="Rectangle: Rounded Corners 145">
            <a:hlinkClick xmlns:r="http://schemas.openxmlformats.org/officeDocument/2006/relationships" r:id="rId12"/>
            <a:extLst>
              <a:ext uri="{FF2B5EF4-FFF2-40B4-BE49-F238E27FC236}">
                <a16:creationId xmlns:a16="http://schemas.microsoft.com/office/drawing/2014/main" id="{8748A69B-FE1F-44DB-A4C2-D82378F66127}"/>
              </a:ext>
            </a:extLst>
          </xdr:cNvPr>
          <xdr:cNvSpPr/>
        </xdr:nvSpPr>
        <xdr:spPr>
          <a:xfrm>
            <a:off x="138684" y="2447544"/>
            <a:ext cx="818388"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Details</a:t>
            </a:r>
          </a:p>
        </xdr:txBody>
      </xdr:sp>
      <xdr:sp macro="" textlink="">
        <xdr:nvSpPr>
          <xdr:cNvPr id="147" name="Rectangle: Rounded Corners 146">
            <a:hlinkClick xmlns:r="http://schemas.openxmlformats.org/officeDocument/2006/relationships" r:id="rId13"/>
            <a:extLst>
              <a:ext uri="{FF2B5EF4-FFF2-40B4-BE49-F238E27FC236}">
                <a16:creationId xmlns:a16="http://schemas.microsoft.com/office/drawing/2014/main" id="{BE704B3F-3E21-4724-99C6-6D3F4ABF51E9}"/>
              </a:ext>
            </a:extLst>
          </xdr:cNvPr>
          <xdr:cNvSpPr/>
        </xdr:nvSpPr>
        <xdr:spPr>
          <a:xfrm>
            <a:off x="1184148" y="2447544"/>
            <a:ext cx="964692"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Quotation</a:t>
            </a:r>
          </a:p>
        </xdr:txBody>
      </xdr:sp>
      <xdr:sp macro="" textlink="">
        <xdr:nvSpPr>
          <xdr:cNvPr id="148" name="Rectangle: Rounded Corners 147">
            <a:hlinkClick xmlns:r="http://schemas.openxmlformats.org/officeDocument/2006/relationships" r:id="rId14"/>
            <a:extLst>
              <a:ext uri="{FF2B5EF4-FFF2-40B4-BE49-F238E27FC236}">
                <a16:creationId xmlns:a16="http://schemas.microsoft.com/office/drawing/2014/main" id="{54104D0F-9F2B-40D4-A1A2-56D41BA9A8DA}"/>
              </a:ext>
            </a:extLst>
          </xdr:cNvPr>
          <xdr:cNvSpPr/>
        </xdr:nvSpPr>
        <xdr:spPr>
          <a:xfrm>
            <a:off x="2375916" y="2447544"/>
            <a:ext cx="818388"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Bill</a:t>
            </a:r>
          </a:p>
        </xdr:txBody>
      </xdr:sp>
    </xdr:grpSp>
    <xdr:clientData/>
  </xdr:twoCellAnchor>
  <xdr:twoCellAnchor>
    <xdr:from>
      <xdr:col>0</xdr:col>
      <xdr:colOff>239268</xdr:colOff>
      <xdr:row>18</xdr:row>
      <xdr:rowOff>91440</xdr:rowOff>
    </xdr:from>
    <xdr:to>
      <xdr:col>4</xdr:col>
      <xdr:colOff>381000</xdr:colOff>
      <xdr:row>20</xdr:row>
      <xdr:rowOff>103632</xdr:rowOff>
    </xdr:to>
    <xdr:grpSp>
      <xdr:nvGrpSpPr>
        <xdr:cNvPr id="137" name="Group 136">
          <a:extLst>
            <a:ext uri="{FF2B5EF4-FFF2-40B4-BE49-F238E27FC236}">
              <a16:creationId xmlns:a16="http://schemas.microsoft.com/office/drawing/2014/main" id="{B4F312D8-352C-4224-8B02-07CCDCBE9708}"/>
            </a:ext>
          </a:extLst>
        </xdr:cNvPr>
        <xdr:cNvGrpSpPr/>
      </xdr:nvGrpSpPr>
      <xdr:grpSpPr>
        <a:xfrm>
          <a:off x="239268" y="3596640"/>
          <a:ext cx="2903220" cy="377952"/>
          <a:chOff x="175260" y="3596640"/>
          <a:chExt cx="2854452" cy="377952"/>
        </a:xfrm>
      </xdr:grpSpPr>
      <xdr:sp macro="" textlink="">
        <xdr:nvSpPr>
          <xdr:cNvPr id="150" name="Rectangle: Rounded Corners 149">
            <a:extLst>
              <a:ext uri="{FF2B5EF4-FFF2-40B4-BE49-F238E27FC236}">
                <a16:creationId xmlns:a16="http://schemas.microsoft.com/office/drawing/2014/main" id="{97EE07D6-BD22-4822-94E1-1A3E49F58743}"/>
              </a:ext>
            </a:extLst>
          </xdr:cNvPr>
          <xdr:cNvSpPr/>
        </xdr:nvSpPr>
        <xdr:spPr>
          <a:xfrm>
            <a:off x="175260" y="3596640"/>
            <a:ext cx="818388"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Rules</a:t>
            </a:r>
          </a:p>
        </xdr:txBody>
      </xdr:sp>
      <xdr:sp macro="" textlink="">
        <xdr:nvSpPr>
          <xdr:cNvPr id="151" name="Rectangle: Rounded Corners 150">
            <a:extLst>
              <a:ext uri="{FF2B5EF4-FFF2-40B4-BE49-F238E27FC236}">
                <a16:creationId xmlns:a16="http://schemas.microsoft.com/office/drawing/2014/main" id="{5DE623CE-44D0-44FB-8E31-809836307C7C}"/>
              </a:ext>
            </a:extLst>
          </xdr:cNvPr>
          <xdr:cNvSpPr/>
        </xdr:nvSpPr>
        <xdr:spPr>
          <a:xfrm>
            <a:off x="1193292" y="3596640"/>
            <a:ext cx="818388"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Readme</a:t>
            </a:r>
          </a:p>
        </xdr:txBody>
      </xdr:sp>
      <xdr:sp macro="" textlink="">
        <xdr:nvSpPr>
          <xdr:cNvPr id="152" name="Rectangle: Rounded Corners 151">
            <a:hlinkClick xmlns:r="http://schemas.openxmlformats.org/officeDocument/2006/relationships" r:id="rId15"/>
            <a:extLst>
              <a:ext uri="{FF2B5EF4-FFF2-40B4-BE49-F238E27FC236}">
                <a16:creationId xmlns:a16="http://schemas.microsoft.com/office/drawing/2014/main" id="{D78A3F4F-377E-4715-96D4-18B479E50FA7}"/>
              </a:ext>
            </a:extLst>
          </xdr:cNvPr>
          <xdr:cNvSpPr/>
        </xdr:nvSpPr>
        <xdr:spPr>
          <a:xfrm>
            <a:off x="2211324" y="3596640"/>
            <a:ext cx="818388"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Others</a:t>
            </a:r>
          </a:p>
        </xdr:txBody>
      </xdr:sp>
    </xdr:grpSp>
    <xdr:clientData/>
  </xdr:twoCellAnchor>
  <xdr:twoCellAnchor>
    <xdr:from>
      <xdr:col>0</xdr:col>
      <xdr:colOff>214884</xdr:colOff>
      <xdr:row>7</xdr:row>
      <xdr:rowOff>18288</xdr:rowOff>
    </xdr:from>
    <xdr:to>
      <xdr:col>4</xdr:col>
      <xdr:colOff>405384</xdr:colOff>
      <xdr:row>9</xdr:row>
      <xdr:rowOff>30480</xdr:rowOff>
    </xdr:to>
    <xdr:grpSp>
      <xdr:nvGrpSpPr>
        <xdr:cNvPr id="156" name="Group 155">
          <a:extLst>
            <a:ext uri="{FF2B5EF4-FFF2-40B4-BE49-F238E27FC236}">
              <a16:creationId xmlns:a16="http://schemas.microsoft.com/office/drawing/2014/main" id="{374BDD93-25D1-4D96-9F11-78D4FE911825}"/>
            </a:ext>
          </a:extLst>
        </xdr:cNvPr>
        <xdr:cNvGrpSpPr/>
      </xdr:nvGrpSpPr>
      <xdr:grpSpPr>
        <a:xfrm>
          <a:off x="214884" y="1511808"/>
          <a:ext cx="2951988" cy="377952"/>
          <a:chOff x="144780" y="1432560"/>
          <a:chExt cx="2903220" cy="377952"/>
        </a:xfrm>
      </xdr:grpSpPr>
      <xdr:sp macro="" textlink="">
        <xdr:nvSpPr>
          <xdr:cNvPr id="143" name="Rectangle: Rounded Corners 142">
            <a:hlinkClick xmlns:r="http://schemas.openxmlformats.org/officeDocument/2006/relationships" r:id="rId16"/>
            <a:extLst>
              <a:ext uri="{FF2B5EF4-FFF2-40B4-BE49-F238E27FC236}">
                <a16:creationId xmlns:a16="http://schemas.microsoft.com/office/drawing/2014/main" id="{5DED326D-C8F6-4244-AACD-39ADE69F545F}"/>
              </a:ext>
            </a:extLst>
          </xdr:cNvPr>
          <xdr:cNvSpPr/>
        </xdr:nvSpPr>
        <xdr:spPr>
          <a:xfrm>
            <a:off x="144780" y="1432560"/>
            <a:ext cx="818388"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Bill</a:t>
            </a:r>
          </a:p>
        </xdr:txBody>
      </xdr:sp>
      <xdr:sp macro="" textlink="">
        <xdr:nvSpPr>
          <xdr:cNvPr id="144" name="Rectangle: Rounded Corners 143">
            <a:hlinkClick xmlns:r="http://schemas.openxmlformats.org/officeDocument/2006/relationships" r:id="rId17"/>
            <a:extLst>
              <a:ext uri="{FF2B5EF4-FFF2-40B4-BE49-F238E27FC236}">
                <a16:creationId xmlns:a16="http://schemas.microsoft.com/office/drawing/2014/main" id="{9F3F1697-48E1-446C-BDD2-EC79F3C13CB1}"/>
              </a:ext>
            </a:extLst>
          </xdr:cNvPr>
          <xdr:cNvSpPr/>
        </xdr:nvSpPr>
        <xdr:spPr>
          <a:xfrm>
            <a:off x="1235964" y="1432560"/>
            <a:ext cx="769620"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Details</a:t>
            </a:r>
          </a:p>
        </xdr:txBody>
      </xdr:sp>
      <xdr:sp macro="" textlink="">
        <xdr:nvSpPr>
          <xdr:cNvPr id="153" name="Rectangle: Rounded Corners 152">
            <a:extLst>
              <a:ext uri="{FF2B5EF4-FFF2-40B4-BE49-F238E27FC236}">
                <a16:creationId xmlns:a16="http://schemas.microsoft.com/office/drawing/2014/main" id="{BA398384-62A2-4A77-AD81-D1DF5A19D299}"/>
              </a:ext>
            </a:extLst>
          </xdr:cNvPr>
          <xdr:cNvSpPr/>
        </xdr:nvSpPr>
        <xdr:spPr>
          <a:xfrm>
            <a:off x="2278380" y="1432560"/>
            <a:ext cx="769620" cy="377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latin typeface="Times New Roman" panose="02020603050405020304" pitchFamily="18" charset="0"/>
                <a:cs typeface="Times New Roman" panose="02020603050405020304" pitchFamily="18" charset="0"/>
              </a:rPr>
              <a:t>Details</a:t>
            </a:r>
          </a:p>
        </xdr:txBody>
      </xdr:sp>
    </xdr:grpSp>
    <xdr:clientData/>
  </xdr:twoCellAnchor>
  <xdr:twoCellAnchor>
    <xdr:from>
      <xdr:col>1</xdr:col>
      <xdr:colOff>660654</xdr:colOff>
      <xdr:row>16</xdr:row>
      <xdr:rowOff>24384</xdr:rowOff>
    </xdr:from>
    <xdr:to>
      <xdr:col>2</xdr:col>
      <xdr:colOff>569214</xdr:colOff>
      <xdr:row>17</xdr:row>
      <xdr:rowOff>42672</xdr:rowOff>
    </xdr:to>
    <xdr:sp macro="" textlink="">
      <xdr:nvSpPr>
        <xdr:cNvPr id="154" name="Rectangle: Rounded Corners 153">
          <a:extLst>
            <a:ext uri="{FF2B5EF4-FFF2-40B4-BE49-F238E27FC236}">
              <a16:creationId xmlns:a16="http://schemas.microsoft.com/office/drawing/2014/main" id="{A1ED5537-DFEA-4725-B22F-829C7A0CE1C3}"/>
            </a:ext>
          </a:extLst>
        </xdr:cNvPr>
        <xdr:cNvSpPr/>
      </xdr:nvSpPr>
      <xdr:spPr>
        <a:xfrm>
          <a:off x="1270254" y="3163824"/>
          <a:ext cx="792480" cy="201168"/>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latin typeface="Times New Roman" panose="02020603050405020304" pitchFamily="18" charset="0"/>
              <a:cs typeface="Times New Roman" panose="02020603050405020304" pitchFamily="18" charset="0"/>
            </a:rPr>
            <a:t>About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868680</xdr:colOff>
      <xdr:row>10</xdr:row>
      <xdr:rowOff>45720</xdr:rowOff>
    </xdr:from>
    <xdr:to>
      <xdr:col>3</xdr:col>
      <xdr:colOff>137160</xdr:colOff>
      <xdr:row>12</xdr:row>
      <xdr:rowOff>53340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4869CD1-39D6-49EA-855F-D224B3A3B0F2}"/>
            </a:ext>
          </a:extLst>
        </xdr:cNvPr>
        <xdr:cNvSpPr/>
      </xdr:nvSpPr>
      <xdr:spPr>
        <a:xfrm>
          <a:off x="1478280" y="1965960"/>
          <a:ext cx="9372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June-24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0</xdr:colOff>
      <xdr:row>3</xdr:row>
      <xdr:rowOff>10886</xdr:rowOff>
    </xdr:to>
    <xdr:pic>
      <xdr:nvPicPr>
        <xdr:cNvPr id="5" name="Picture 4">
          <a:hlinkClick xmlns:r="http://schemas.openxmlformats.org/officeDocument/2006/relationships" r:id="rId1"/>
          <a:extLst>
            <a:ext uri="{FF2B5EF4-FFF2-40B4-BE49-F238E27FC236}">
              <a16:creationId xmlns:a16="http://schemas.microsoft.com/office/drawing/2014/main" id="{71CD197F-BAD2-4A4E-AD75-DB0E49F2F5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124200" cy="870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0</xdr:colOff>
      <xdr:row>3</xdr:row>
      <xdr:rowOff>10886</xdr:rowOff>
    </xdr:to>
    <xdr:pic>
      <xdr:nvPicPr>
        <xdr:cNvPr id="2" name="Picture 1">
          <a:hlinkClick xmlns:r="http://schemas.openxmlformats.org/officeDocument/2006/relationships" r:id="rId1"/>
          <a:extLst>
            <a:ext uri="{FF2B5EF4-FFF2-40B4-BE49-F238E27FC236}">
              <a16:creationId xmlns:a16="http://schemas.microsoft.com/office/drawing/2014/main" id="{A0C24CE4-6454-44AF-B75A-6E7971BA08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124200" cy="870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10886</xdr:rowOff>
    </xdr:from>
    <xdr:to>
      <xdr:col>5</xdr:col>
      <xdr:colOff>0</xdr:colOff>
      <xdr:row>3</xdr:row>
      <xdr:rowOff>7620</xdr:rowOff>
    </xdr:to>
    <xdr:pic>
      <xdr:nvPicPr>
        <xdr:cNvPr id="2" name="Picture 1">
          <a:hlinkClick xmlns:r="http://schemas.openxmlformats.org/officeDocument/2006/relationships" r:id="rId1"/>
          <a:extLst>
            <a:ext uri="{FF2B5EF4-FFF2-40B4-BE49-F238E27FC236}">
              <a16:creationId xmlns:a16="http://schemas.microsoft.com/office/drawing/2014/main" id="{9892EE27-3661-45F8-BCAB-883A150B0F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0886"/>
          <a:ext cx="3124200" cy="8784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3</xdr:row>
      <xdr:rowOff>6696</xdr:rowOff>
    </xdr:to>
    <xdr:pic>
      <xdr:nvPicPr>
        <xdr:cNvPr id="3" name="Picture 2">
          <a:hlinkClick xmlns:r="http://schemas.openxmlformats.org/officeDocument/2006/relationships" r:id="rId1"/>
          <a:extLst>
            <a:ext uri="{FF2B5EF4-FFF2-40B4-BE49-F238E27FC236}">
              <a16:creationId xmlns:a16="http://schemas.microsoft.com/office/drawing/2014/main" id="{4B39C37F-80C0-439F-A66D-5A23E24E92D5}"/>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2</xdr:row>
      <xdr:rowOff>166716</xdr:rowOff>
    </xdr:to>
    <xdr:pic>
      <xdr:nvPicPr>
        <xdr:cNvPr id="3" name="Picture 2">
          <a:hlinkClick xmlns:r="http://schemas.openxmlformats.org/officeDocument/2006/relationships" r:id="rId1"/>
          <a:extLst>
            <a:ext uri="{FF2B5EF4-FFF2-40B4-BE49-F238E27FC236}">
              <a16:creationId xmlns:a16="http://schemas.microsoft.com/office/drawing/2014/main" id="{80467A53-A217-4271-9676-20CA0C7251CA}"/>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2</xdr:row>
      <xdr:rowOff>166716</xdr:rowOff>
    </xdr:to>
    <xdr:pic>
      <xdr:nvPicPr>
        <xdr:cNvPr id="4" name="Picture 3">
          <a:hlinkClick xmlns:r="http://schemas.openxmlformats.org/officeDocument/2006/relationships" r:id="rId1"/>
          <a:extLst>
            <a:ext uri="{FF2B5EF4-FFF2-40B4-BE49-F238E27FC236}">
              <a16:creationId xmlns:a16="http://schemas.microsoft.com/office/drawing/2014/main" id="{512FC3DD-A5F7-43A6-80EC-C695D8C9110A}"/>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2</xdr:row>
      <xdr:rowOff>166716</xdr:rowOff>
    </xdr:to>
    <xdr:pic>
      <xdr:nvPicPr>
        <xdr:cNvPr id="2" name="Picture 1">
          <a:hlinkClick xmlns:r="http://schemas.openxmlformats.org/officeDocument/2006/relationships" r:id="rId1"/>
          <a:extLst>
            <a:ext uri="{FF2B5EF4-FFF2-40B4-BE49-F238E27FC236}">
              <a16:creationId xmlns:a16="http://schemas.microsoft.com/office/drawing/2014/main" id="{7DD1E532-A112-48D2-99C4-F1D1F5D1B443}"/>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2</xdr:row>
      <xdr:rowOff>166716</xdr:rowOff>
    </xdr:to>
    <xdr:pic>
      <xdr:nvPicPr>
        <xdr:cNvPr id="2" name="Picture 1">
          <a:hlinkClick xmlns:r="http://schemas.openxmlformats.org/officeDocument/2006/relationships" r:id="rId1"/>
          <a:extLst>
            <a:ext uri="{FF2B5EF4-FFF2-40B4-BE49-F238E27FC236}">
              <a16:creationId xmlns:a16="http://schemas.microsoft.com/office/drawing/2014/main" id="{FFFDD829-2891-4DB2-9CA5-A5A149F3F7FF}"/>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2</xdr:row>
      <xdr:rowOff>166716</xdr:rowOff>
    </xdr:to>
    <xdr:pic>
      <xdr:nvPicPr>
        <xdr:cNvPr id="2" name="Picture 1">
          <a:hlinkClick xmlns:r="http://schemas.openxmlformats.org/officeDocument/2006/relationships" r:id="rId1"/>
          <a:extLst>
            <a:ext uri="{FF2B5EF4-FFF2-40B4-BE49-F238E27FC236}">
              <a16:creationId xmlns:a16="http://schemas.microsoft.com/office/drawing/2014/main" id="{1897722C-A6CA-4A98-9C95-C5D97DE47ADD}"/>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10886</xdr:colOff>
      <xdr:row>2</xdr:row>
      <xdr:rowOff>166716</xdr:rowOff>
    </xdr:to>
    <xdr:pic>
      <xdr:nvPicPr>
        <xdr:cNvPr id="2" name="Picture 1">
          <a:hlinkClick xmlns:r="http://schemas.openxmlformats.org/officeDocument/2006/relationships" r:id="rId1"/>
          <a:extLst>
            <a:ext uri="{FF2B5EF4-FFF2-40B4-BE49-F238E27FC236}">
              <a16:creationId xmlns:a16="http://schemas.microsoft.com/office/drawing/2014/main" id="{089491E0-501E-40C6-8FE4-A33B1DE659D5}"/>
            </a:ext>
          </a:extLst>
        </xdr:cNvPr>
        <xdr:cNvPicPr>
          <a:picLocks noChangeAspect="1"/>
        </xdr:cNvPicPr>
      </xdr:nvPicPr>
      <xdr:blipFill>
        <a:blip xmlns:r="http://schemas.openxmlformats.org/officeDocument/2006/relationships" r:embed="rId2"/>
        <a:stretch>
          <a:fillRect/>
        </a:stretch>
      </xdr:blipFill>
      <xdr:spPr>
        <a:xfrm>
          <a:off x="0" y="0"/>
          <a:ext cx="3135086" cy="8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12B4-DB4E-4EC1-B0EC-9EB246C37B9B}">
  <dimension ref="A1:R21"/>
  <sheetViews>
    <sheetView tabSelected="1" zoomScale="125" zoomScaleNormal="125" workbookViewId="0">
      <selection activeCell="A5" sqref="A5:R21"/>
    </sheetView>
  </sheetViews>
  <sheetFormatPr defaultRowHeight="14.4" x14ac:dyDescent="0.3"/>
  <cols>
    <col min="2" max="2" width="12.88671875" customWidth="1"/>
    <col min="3" max="3" width="9.5546875" customWidth="1"/>
    <col min="5" max="5" width="8.33203125" customWidth="1"/>
    <col min="6" max="6" width="9" customWidth="1"/>
    <col min="18" max="18" width="9.33203125" customWidth="1"/>
  </cols>
  <sheetData>
    <row r="1" spans="1:18" ht="15.6" customHeight="1" x14ac:dyDescent="0.3">
      <c r="A1" s="64"/>
      <c r="B1" s="64"/>
      <c r="C1" s="64"/>
      <c r="D1" s="65" t="s">
        <v>112</v>
      </c>
      <c r="E1" s="65"/>
      <c r="F1" s="65"/>
      <c r="G1" s="65"/>
      <c r="H1" s="65"/>
      <c r="I1" s="65"/>
      <c r="J1" s="65"/>
      <c r="K1" s="65"/>
      <c r="L1" s="65"/>
      <c r="M1" s="65"/>
      <c r="N1" s="65"/>
      <c r="O1" s="65"/>
      <c r="P1" s="65"/>
      <c r="Q1" s="65"/>
      <c r="R1" s="65"/>
    </row>
    <row r="2" spans="1:18" ht="18.600000000000001" customHeight="1" x14ac:dyDescent="0.3">
      <c r="A2" s="64"/>
      <c r="B2" s="64"/>
      <c r="C2" s="64"/>
      <c r="D2" s="65"/>
      <c r="E2" s="65"/>
      <c r="F2" s="65"/>
      <c r="G2" s="65"/>
      <c r="H2" s="65"/>
      <c r="I2" s="65"/>
      <c r="J2" s="65"/>
      <c r="K2" s="65"/>
      <c r="L2" s="65"/>
      <c r="M2" s="65"/>
      <c r="N2" s="65"/>
      <c r="O2" s="65"/>
      <c r="P2" s="65"/>
      <c r="Q2" s="65"/>
      <c r="R2" s="65"/>
    </row>
    <row r="3" spans="1:18" ht="20.399999999999999" customHeight="1" x14ac:dyDescent="0.3">
      <c r="A3" s="64"/>
      <c r="B3" s="64"/>
      <c r="C3" s="64"/>
      <c r="D3" s="66" t="s">
        <v>219</v>
      </c>
      <c r="E3" s="66"/>
      <c r="F3" s="66"/>
      <c r="G3" s="66"/>
      <c r="H3" s="66"/>
      <c r="I3" s="66"/>
      <c r="J3" s="66"/>
      <c r="K3" s="66"/>
      <c r="L3" s="66"/>
      <c r="M3" s="66"/>
      <c r="N3" s="66"/>
      <c r="O3" s="66"/>
      <c r="P3" s="66"/>
      <c r="Q3" s="66"/>
      <c r="R3" s="66"/>
    </row>
    <row r="4" spans="1:18" ht="16.2" customHeight="1" x14ac:dyDescent="0.3">
      <c r="A4" s="64"/>
      <c r="B4" s="64"/>
      <c r="C4" s="64"/>
      <c r="D4" s="67" t="s">
        <v>220</v>
      </c>
      <c r="E4" s="67"/>
      <c r="F4" s="67"/>
      <c r="G4" s="67"/>
      <c r="H4" s="67"/>
      <c r="I4" s="67"/>
      <c r="J4" s="67"/>
      <c r="K4" s="67"/>
      <c r="L4" s="67"/>
      <c r="M4" s="67"/>
      <c r="N4" s="67"/>
      <c r="O4" s="67"/>
      <c r="P4" s="67"/>
      <c r="Q4" s="67"/>
      <c r="R4" s="67"/>
    </row>
    <row r="5" spans="1:18" ht="15.6" customHeight="1" x14ac:dyDescent="0.3">
      <c r="A5" s="64"/>
      <c r="B5" s="64"/>
      <c r="C5" s="64"/>
      <c r="D5" s="64"/>
      <c r="E5" s="64"/>
      <c r="F5" s="64"/>
      <c r="G5" s="64"/>
      <c r="H5" s="64"/>
      <c r="I5" s="64"/>
      <c r="J5" s="64"/>
      <c r="K5" s="64"/>
      <c r="L5" s="64"/>
      <c r="M5" s="64"/>
      <c r="N5" s="64"/>
      <c r="O5" s="64"/>
      <c r="P5" s="64"/>
      <c r="Q5" s="64"/>
      <c r="R5" s="64"/>
    </row>
    <row r="6" spans="1:18" ht="15.6" customHeight="1" x14ac:dyDescent="0.3">
      <c r="A6" s="64"/>
      <c r="B6" s="64"/>
      <c r="C6" s="64"/>
      <c r="D6" s="64"/>
      <c r="E6" s="64"/>
      <c r="F6" s="64"/>
      <c r="G6" s="64"/>
      <c r="H6" s="64"/>
      <c r="I6" s="64"/>
      <c r="J6" s="64"/>
      <c r="K6" s="64"/>
      <c r="L6" s="64"/>
      <c r="M6" s="64"/>
      <c r="N6" s="64"/>
      <c r="O6" s="64"/>
      <c r="P6" s="64"/>
      <c r="Q6" s="64"/>
      <c r="R6" s="64"/>
    </row>
    <row r="7" spans="1:18" x14ac:dyDescent="0.3">
      <c r="A7" s="64"/>
      <c r="B7" s="64"/>
      <c r="C7" s="64"/>
      <c r="D7" s="64"/>
      <c r="E7" s="64"/>
      <c r="F7" s="64"/>
      <c r="G7" s="64"/>
      <c r="H7" s="64"/>
      <c r="I7" s="64"/>
      <c r="J7" s="64"/>
      <c r="K7" s="64"/>
      <c r="L7" s="64"/>
      <c r="M7" s="64"/>
      <c r="N7" s="64"/>
      <c r="O7" s="64"/>
      <c r="P7" s="64"/>
      <c r="Q7" s="64"/>
      <c r="R7" s="64"/>
    </row>
    <row r="8" spans="1:18" x14ac:dyDescent="0.3">
      <c r="A8" s="64"/>
      <c r="B8" s="64"/>
      <c r="C8" s="64"/>
      <c r="D8" s="64"/>
      <c r="E8" s="64"/>
      <c r="F8" s="64"/>
      <c r="G8" s="64"/>
      <c r="H8" s="64"/>
      <c r="I8" s="64"/>
      <c r="J8" s="64"/>
      <c r="K8" s="64"/>
      <c r="L8" s="64"/>
      <c r="M8" s="64"/>
      <c r="N8" s="64"/>
      <c r="O8" s="64"/>
      <c r="P8" s="64"/>
      <c r="Q8" s="64"/>
      <c r="R8" s="64"/>
    </row>
    <row r="9" spans="1:18" x14ac:dyDescent="0.3">
      <c r="A9" s="64"/>
      <c r="B9" s="64"/>
      <c r="C9" s="64"/>
      <c r="D9" s="64"/>
      <c r="E9" s="64"/>
      <c r="F9" s="64"/>
      <c r="G9" s="64"/>
      <c r="H9" s="64"/>
      <c r="I9" s="64"/>
      <c r="J9" s="64"/>
      <c r="K9" s="64"/>
      <c r="L9" s="64"/>
      <c r="M9" s="64"/>
      <c r="N9" s="64"/>
      <c r="O9" s="64"/>
      <c r="P9" s="64"/>
      <c r="Q9" s="64"/>
      <c r="R9" s="64"/>
    </row>
    <row r="10" spans="1:18" x14ac:dyDescent="0.3">
      <c r="A10" s="64"/>
      <c r="B10" s="64"/>
      <c r="C10" s="64"/>
      <c r="D10" s="64"/>
      <c r="E10" s="64"/>
      <c r="F10" s="64"/>
      <c r="G10" s="64"/>
      <c r="H10" s="64"/>
      <c r="I10" s="64"/>
      <c r="J10" s="64"/>
      <c r="K10" s="64"/>
      <c r="L10" s="64"/>
      <c r="M10" s="64"/>
      <c r="N10" s="64"/>
      <c r="O10" s="64"/>
      <c r="P10" s="64"/>
      <c r="Q10" s="64"/>
      <c r="R10" s="64"/>
    </row>
    <row r="11" spans="1:18" x14ac:dyDescent="0.3">
      <c r="A11" s="64"/>
      <c r="B11" s="64"/>
      <c r="C11" s="64"/>
      <c r="D11" s="64"/>
      <c r="E11" s="64"/>
      <c r="F11" s="64"/>
      <c r="G11" s="64"/>
      <c r="H11" s="64"/>
      <c r="I11" s="64"/>
      <c r="J11" s="64"/>
      <c r="K11" s="64"/>
      <c r="L11" s="64"/>
      <c r="M11" s="64"/>
      <c r="N11" s="64"/>
      <c r="O11" s="64"/>
      <c r="P11" s="64"/>
      <c r="Q11" s="64"/>
      <c r="R11" s="64"/>
    </row>
    <row r="12" spans="1:18" x14ac:dyDescent="0.3">
      <c r="A12" s="64"/>
      <c r="B12" s="64"/>
      <c r="C12" s="64"/>
      <c r="D12" s="64"/>
      <c r="E12" s="64"/>
      <c r="F12" s="64"/>
      <c r="G12" s="64"/>
      <c r="H12" s="64"/>
      <c r="I12" s="64"/>
      <c r="J12" s="64"/>
      <c r="K12" s="64"/>
      <c r="L12" s="64"/>
      <c r="M12" s="64"/>
      <c r="N12" s="64"/>
      <c r="O12" s="64"/>
      <c r="P12" s="64"/>
      <c r="Q12" s="64"/>
      <c r="R12" s="64"/>
    </row>
    <row r="13" spans="1:18" x14ac:dyDescent="0.3">
      <c r="A13" s="64"/>
      <c r="B13" s="64"/>
      <c r="C13" s="64"/>
      <c r="D13" s="64"/>
      <c r="E13" s="64"/>
      <c r="F13" s="64"/>
      <c r="G13" s="64"/>
      <c r="H13" s="64"/>
      <c r="I13" s="64"/>
      <c r="J13" s="64"/>
      <c r="K13" s="64"/>
      <c r="L13" s="64"/>
      <c r="M13" s="64"/>
      <c r="N13" s="64"/>
      <c r="O13" s="64"/>
      <c r="P13" s="64"/>
      <c r="Q13" s="64"/>
      <c r="R13" s="64"/>
    </row>
    <row r="14" spans="1:18" x14ac:dyDescent="0.3">
      <c r="A14" s="64"/>
      <c r="B14" s="64"/>
      <c r="C14" s="64"/>
      <c r="D14" s="64"/>
      <c r="E14" s="64"/>
      <c r="F14" s="64"/>
      <c r="G14" s="64"/>
      <c r="H14" s="64"/>
      <c r="I14" s="64"/>
      <c r="J14" s="64"/>
      <c r="K14" s="64"/>
      <c r="L14" s="64"/>
      <c r="M14" s="64"/>
      <c r="N14" s="64"/>
      <c r="O14" s="64"/>
      <c r="P14" s="64"/>
      <c r="Q14" s="64"/>
      <c r="R14" s="64"/>
    </row>
    <row r="15" spans="1:18" x14ac:dyDescent="0.3">
      <c r="A15" s="64"/>
      <c r="B15" s="64"/>
      <c r="C15" s="64"/>
      <c r="D15" s="64"/>
      <c r="E15" s="64"/>
      <c r="F15" s="64"/>
      <c r="G15" s="64"/>
      <c r="H15" s="64"/>
      <c r="I15" s="64"/>
      <c r="J15" s="64"/>
      <c r="K15" s="64"/>
      <c r="L15" s="64"/>
      <c r="M15" s="64"/>
      <c r="N15" s="64"/>
      <c r="O15" s="64"/>
      <c r="P15" s="64"/>
      <c r="Q15" s="64"/>
      <c r="R15" s="64"/>
    </row>
    <row r="16" spans="1:18" x14ac:dyDescent="0.3">
      <c r="A16" s="64"/>
      <c r="B16" s="64"/>
      <c r="C16" s="64"/>
      <c r="D16" s="64"/>
      <c r="E16" s="64"/>
      <c r="F16" s="64"/>
      <c r="G16" s="64"/>
      <c r="H16" s="64"/>
      <c r="I16" s="64"/>
      <c r="J16" s="64"/>
      <c r="K16" s="64"/>
      <c r="L16" s="64"/>
      <c r="M16" s="64"/>
      <c r="N16" s="64"/>
      <c r="O16" s="64"/>
      <c r="P16" s="64"/>
      <c r="Q16" s="64"/>
      <c r="R16" s="64"/>
    </row>
    <row r="17" spans="1:18" x14ac:dyDescent="0.3">
      <c r="A17" s="64"/>
      <c r="B17" s="64"/>
      <c r="C17" s="64"/>
      <c r="D17" s="64"/>
      <c r="E17" s="64"/>
      <c r="F17" s="64"/>
      <c r="G17" s="64"/>
      <c r="H17" s="64"/>
      <c r="I17" s="64"/>
      <c r="J17" s="64"/>
      <c r="K17" s="64"/>
      <c r="L17" s="64"/>
      <c r="M17" s="64"/>
      <c r="N17" s="64"/>
      <c r="O17" s="64"/>
      <c r="P17" s="64"/>
      <c r="Q17" s="64"/>
      <c r="R17" s="64"/>
    </row>
    <row r="18" spans="1:18" x14ac:dyDescent="0.3">
      <c r="A18" s="64"/>
      <c r="B18" s="64"/>
      <c r="C18" s="64"/>
      <c r="D18" s="64"/>
      <c r="E18" s="64"/>
      <c r="F18" s="64"/>
      <c r="G18" s="64"/>
      <c r="H18" s="64"/>
      <c r="I18" s="64"/>
      <c r="J18" s="64"/>
      <c r="K18" s="64"/>
      <c r="L18" s="64"/>
      <c r="M18" s="64"/>
      <c r="N18" s="64"/>
      <c r="O18" s="64"/>
      <c r="P18" s="64"/>
      <c r="Q18" s="64"/>
      <c r="R18" s="64"/>
    </row>
    <row r="19" spans="1:18" x14ac:dyDescent="0.3">
      <c r="A19" s="64"/>
      <c r="B19" s="64"/>
      <c r="C19" s="64"/>
      <c r="D19" s="64"/>
      <c r="E19" s="64"/>
      <c r="F19" s="64"/>
      <c r="G19" s="64"/>
      <c r="H19" s="64"/>
      <c r="I19" s="64"/>
      <c r="J19" s="64"/>
      <c r="K19" s="64"/>
      <c r="L19" s="64"/>
      <c r="M19" s="64"/>
      <c r="N19" s="64"/>
      <c r="O19" s="64"/>
      <c r="P19" s="64"/>
      <c r="Q19" s="64"/>
      <c r="R19" s="64"/>
    </row>
    <row r="20" spans="1:18" x14ac:dyDescent="0.3">
      <c r="A20" s="64"/>
      <c r="B20" s="64"/>
      <c r="C20" s="64"/>
      <c r="D20" s="64"/>
      <c r="E20" s="64"/>
      <c r="F20" s="64"/>
      <c r="G20" s="64"/>
      <c r="H20" s="64"/>
      <c r="I20" s="64"/>
      <c r="J20" s="64"/>
      <c r="K20" s="64"/>
      <c r="L20" s="64"/>
      <c r="M20" s="64"/>
      <c r="N20" s="64"/>
      <c r="O20" s="64"/>
      <c r="P20" s="64"/>
      <c r="Q20" s="64"/>
      <c r="R20" s="64"/>
    </row>
    <row r="21" spans="1:18" ht="20.399999999999999" customHeight="1" x14ac:dyDescent="0.3">
      <c r="A21" s="64"/>
      <c r="B21" s="64"/>
      <c r="C21" s="64"/>
      <c r="D21" s="64"/>
      <c r="E21" s="64"/>
      <c r="F21" s="64"/>
      <c r="G21" s="64"/>
      <c r="H21" s="64"/>
      <c r="I21" s="64"/>
      <c r="J21" s="64"/>
      <c r="K21" s="64"/>
      <c r="L21" s="64"/>
      <c r="M21" s="64"/>
      <c r="N21" s="64"/>
      <c r="O21" s="64"/>
      <c r="P21" s="64"/>
      <c r="Q21" s="64"/>
      <c r="R21" s="64"/>
    </row>
  </sheetData>
  <mergeCells count="5">
    <mergeCell ref="A1:C4"/>
    <mergeCell ref="D1:R2"/>
    <mergeCell ref="D3:R3"/>
    <mergeCell ref="D4:R4"/>
    <mergeCell ref="A5:R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E37F-D6A4-4F2C-98C5-BB232818B9C0}">
  <dimension ref="A1:C6"/>
  <sheetViews>
    <sheetView workbookViewId="0">
      <selection activeCell="G19" sqref="G19"/>
    </sheetView>
  </sheetViews>
  <sheetFormatPr defaultRowHeight="14.4" x14ac:dyDescent="0.3"/>
  <cols>
    <col min="2" max="2" width="15.44140625" customWidth="1"/>
  </cols>
  <sheetData>
    <row r="1" spans="1:3" ht="15.6" x14ac:dyDescent="0.3">
      <c r="A1" s="21" t="s">
        <v>116</v>
      </c>
      <c r="B1" s="21" t="s">
        <v>126</v>
      </c>
      <c r="C1" s="21" t="s">
        <v>118</v>
      </c>
    </row>
    <row r="2" spans="1:3" ht="15.6" x14ac:dyDescent="0.3">
      <c r="A2" s="21" t="s">
        <v>117</v>
      </c>
      <c r="B2" s="21" t="s">
        <v>127</v>
      </c>
      <c r="C2" s="21" t="s">
        <v>119</v>
      </c>
    </row>
    <row r="3" spans="1:3" ht="15.6" x14ac:dyDescent="0.3">
      <c r="A3" s="21" t="s">
        <v>107</v>
      </c>
      <c r="B3" s="21" t="s">
        <v>120</v>
      </c>
      <c r="C3" s="21" t="s">
        <v>121</v>
      </c>
    </row>
    <row r="4" spans="1:3" ht="15.6" x14ac:dyDescent="0.3">
      <c r="A4" s="21" t="s">
        <v>115</v>
      </c>
      <c r="B4" s="21" t="s">
        <v>122</v>
      </c>
      <c r="C4" s="21" t="s">
        <v>123</v>
      </c>
    </row>
    <row r="5" spans="1:3" ht="15.6" x14ac:dyDescent="0.3">
      <c r="A5" s="21" t="s">
        <v>114</v>
      </c>
      <c r="B5" s="21" t="s">
        <v>124</v>
      </c>
      <c r="C5" s="21" t="s">
        <v>125</v>
      </c>
    </row>
    <row r="6" spans="1:3" ht="15.6" x14ac:dyDescent="0.3">
      <c r="A6" s="21"/>
      <c r="B6" s="21"/>
      <c r="C6" s="2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7E0CB-500C-495D-9FF0-2FEED453FEC0}">
  <dimension ref="A1:J100"/>
  <sheetViews>
    <sheetView workbookViewId="0">
      <selection activeCell="K11" sqref="K11"/>
    </sheetView>
  </sheetViews>
  <sheetFormatPr defaultRowHeight="15.6" x14ac:dyDescent="0.3"/>
  <cols>
    <col min="1" max="1" width="6" style="12" customWidth="1"/>
    <col min="2" max="2" width="14.6640625" style="12" customWidth="1"/>
    <col min="3" max="3" width="16.44140625" style="12" customWidth="1"/>
    <col min="4" max="4" width="13.77734375" style="12" customWidth="1"/>
    <col min="5" max="5" width="14.5546875" style="12" customWidth="1"/>
    <col min="6" max="6" width="21.33203125" style="12" customWidth="1"/>
    <col min="7" max="7" width="14.88671875" style="15" customWidth="1"/>
    <col min="8" max="8" width="15.33203125" style="63" customWidth="1"/>
    <col min="9" max="9" width="14.21875" style="28" customWidth="1"/>
    <col min="11" max="16384" width="8.88671875" style="12"/>
  </cols>
  <sheetData>
    <row r="1" spans="1:9" s="16" customFormat="1" ht="18" x14ac:dyDescent="0.3">
      <c r="A1" s="17" t="s">
        <v>11</v>
      </c>
      <c r="B1" s="17" t="s">
        <v>110</v>
      </c>
      <c r="C1" s="17" t="s">
        <v>1</v>
      </c>
      <c r="D1" s="17" t="s">
        <v>109</v>
      </c>
      <c r="E1" s="17" t="s">
        <v>106</v>
      </c>
      <c r="F1" s="17" t="s">
        <v>111</v>
      </c>
      <c r="G1" s="18" t="s">
        <v>9</v>
      </c>
      <c r="H1" s="62" t="s">
        <v>212</v>
      </c>
      <c r="I1" s="58" t="s">
        <v>194</v>
      </c>
    </row>
    <row r="2" spans="1:9" ht="19.95" customHeight="1" x14ac:dyDescent="0.3">
      <c r="A2" s="28">
        <v>1</v>
      </c>
      <c r="B2" s="28">
        <v>136845228</v>
      </c>
      <c r="C2" s="28" t="s">
        <v>63</v>
      </c>
      <c r="D2" s="28">
        <v>527525</v>
      </c>
      <c r="E2" s="28" t="s">
        <v>107</v>
      </c>
      <c r="F2" s="28" t="s">
        <v>128</v>
      </c>
      <c r="G2" s="14">
        <f>SUM('June-24'!AS5,'July-24'!AS5,'August-24'!AS5,'September-24'!AS5,'October-24'!AS5,'November-24'!AS5,December24!AS5,January25!AS5,February25!AS5,March25!AS5)</f>
        <v>0</v>
      </c>
      <c r="H2" s="25">
        <v>45469</v>
      </c>
      <c r="I2" s="28">
        <v>570</v>
      </c>
    </row>
    <row r="3" spans="1:9" ht="19.95" customHeight="1" x14ac:dyDescent="0.3">
      <c r="A3" s="28">
        <v>2</v>
      </c>
      <c r="B3" s="28">
        <v>2252</v>
      </c>
      <c r="C3" s="28" t="s">
        <v>64</v>
      </c>
      <c r="D3" s="28">
        <v>417517</v>
      </c>
      <c r="E3" s="28" t="s">
        <v>108</v>
      </c>
      <c r="F3" s="28" t="s">
        <v>129</v>
      </c>
      <c r="G3" s="14">
        <f>SUM('June-24'!AS6,'July-24'!AS6,'August-24'!AS6,'September-24'!AS6,'October-24'!AS6,'November-24'!AS6,December24!AS6,January25!AS6,February25!AS6,March25!AS6)</f>
        <v>0</v>
      </c>
      <c r="H3" s="25">
        <v>45475</v>
      </c>
      <c r="I3" s="28">
        <v>760</v>
      </c>
    </row>
    <row r="4" spans="1:9" ht="19.95" customHeight="1" x14ac:dyDescent="0.3">
      <c r="A4" s="28">
        <v>3</v>
      </c>
      <c r="B4" s="28">
        <v>717117</v>
      </c>
      <c r="C4" s="28" t="s">
        <v>65</v>
      </c>
      <c r="D4" s="28">
        <v>7171</v>
      </c>
      <c r="E4" s="28" t="s">
        <v>108</v>
      </c>
      <c r="F4" s="28" t="s">
        <v>130</v>
      </c>
      <c r="G4" s="14">
        <f>SUM('June-24'!AS7,'July-24'!AS7,'August-24'!AS7,'September-24'!AS7,'October-24'!AS7,'November-24'!AS7,December24!AS7,January25!AS7,February25!AS7,March25!AS7)</f>
        <v>0</v>
      </c>
      <c r="H4" s="25">
        <v>45471</v>
      </c>
      <c r="I4" s="28">
        <v>710</v>
      </c>
    </row>
    <row r="5" spans="1:9" ht="19.95" customHeight="1" x14ac:dyDescent="0.3">
      <c r="A5" s="28">
        <v>4</v>
      </c>
      <c r="B5" s="28">
        <v>7171</v>
      </c>
      <c r="C5" s="28" t="s">
        <v>66</v>
      </c>
      <c r="D5" s="28">
        <v>71</v>
      </c>
      <c r="E5" s="28" t="s">
        <v>107</v>
      </c>
      <c r="F5" s="28" t="s">
        <v>132</v>
      </c>
      <c r="G5" s="14">
        <f>SUM('June-24'!AS8,'July-24'!AS8,'August-24'!AS8,'September-24'!AS8,'October-24'!AS8,'November-24'!AS8,December24!AS8,January25!AS8,February25!AS8,March25!AS8)</f>
        <v>0</v>
      </c>
      <c r="H5" s="25">
        <v>45472</v>
      </c>
      <c r="I5" s="28">
        <v>550</v>
      </c>
    </row>
    <row r="6" spans="1:9" ht="19.95" customHeight="1" x14ac:dyDescent="0.3">
      <c r="A6" s="28">
        <v>5</v>
      </c>
      <c r="B6" s="28">
        <v>174171</v>
      </c>
      <c r="C6" s="28" t="s">
        <v>67</v>
      </c>
      <c r="D6" s="28">
        <v>17171</v>
      </c>
      <c r="E6" s="28" t="s">
        <v>108</v>
      </c>
      <c r="F6" s="28" t="s">
        <v>131</v>
      </c>
      <c r="G6" s="14">
        <f>SUM('June-24'!AS9,'July-24'!AS9,'August-24'!AS9,'September-24'!AS9,'October-24'!AS9,'November-24'!AS9,December24!AS9,January25!AS9,February25!AS9,March25!AS9)</f>
        <v>0</v>
      </c>
      <c r="H6" s="25">
        <v>45473</v>
      </c>
      <c r="I6" s="28">
        <v>740</v>
      </c>
    </row>
    <row r="7" spans="1:9" ht="19.95" customHeight="1" x14ac:dyDescent="0.3">
      <c r="A7" s="28">
        <v>6</v>
      </c>
      <c r="B7" s="28">
        <v>17171</v>
      </c>
      <c r="C7" s="28" t="s">
        <v>68</v>
      </c>
      <c r="D7" s="28">
        <v>175175</v>
      </c>
      <c r="E7" s="28" t="s">
        <v>108</v>
      </c>
      <c r="F7" s="28" t="s">
        <v>217</v>
      </c>
      <c r="G7" s="14">
        <f>SUM('June-24'!AS10,'July-24'!AS10,'August-24'!AS10,'September-24'!AS10,'October-24'!AS10,'November-24'!AS10,December24!AS10,January25!AS10,February25!AS10,March25!AS10)</f>
        <v>0</v>
      </c>
      <c r="H7" s="25">
        <v>45474</v>
      </c>
      <c r="I7" s="28">
        <v>750</v>
      </c>
    </row>
    <row r="8" spans="1:9" ht="19.95" customHeight="1" x14ac:dyDescent="0.3">
      <c r="A8" s="28">
        <v>7</v>
      </c>
      <c r="B8" s="28"/>
      <c r="C8" s="28" t="s">
        <v>69</v>
      </c>
      <c r="D8" s="28"/>
      <c r="E8" s="28" t="s">
        <v>108</v>
      </c>
      <c r="F8" s="28"/>
      <c r="G8" s="14">
        <f>SUM('June-24'!AS11,'July-24'!AS11,'August-24'!AS11,'September-24'!AS11,'October-24'!AS11,'November-24'!AS11,December24!AS11,January25!AS11,February25!AS11,March25!AS11)</f>
        <v>0</v>
      </c>
      <c r="H8" s="25">
        <v>45475</v>
      </c>
    </row>
    <row r="9" spans="1:9" ht="19.95" customHeight="1" x14ac:dyDescent="0.3">
      <c r="A9" s="28">
        <v>8</v>
      </c>
      <c r="B9" s="28"/>
      <c r="C9" s="28" t="s">
        <v>70</v>
      </c>
      <c r="D9" s="28"/>
      <c r="E9" s="28" t="s">
        <v>108</v>
      </c>
      <c r="F9" s="28"/>
      <c r="G9" s="14">
        <f>SUM('June-24'!AS12,'July-24'!AS12,'August-24'!AS12,'September-24'!AS12,'October-24'!AS12,'November-24'!AS12,December24!AS12,January25!AS12,February25!AS12,March25!AS12)</f>
        <v>0</v>
      </c>
      <c r="H9" s="25">
        <v>45476</v>
      </c>
    </row>
    <row r="10" spans="1:9" ht="19.95" customHeight="1" x14ac:dyDescent="0.3">
      <c r="A10" s="28">
        <v>9</v>
      </c>
      <c r="B10" s="28"/>
      <c r="C10" s="28" t="s">
        <v>71</v>
      </c>
      <c r="D10" s="28"/>
      <c r="E10" s="28" t="s">
        <v>107</v>
      </c>
      <c r="F10" s="28"/>
      <c r="G10" s="14">
        <f>SUM('June-24'!AS13,'July-24'!AS13,'August-24'!AS13,'September-24'!AS13,'October-24'!AS13,'November-24'!AS13,December24!AS13,January25!AS13,February25!AS13,March25!AS13)</f>
        <v>0</v>
      </c>
      <c r="H10" s="25">
        <v>45477</v>
      </c>
    </row>
    <row r="11" spans="1:9" ht="19.95" customHeight="1" x14ac:dyDescent="0.3">
      <c r="A11" s="28">
        <v>10</v>
      </c>
      <c r="B11" s="28"/>
      <c r="C11" s="28" t="s">
        <v>72</v>
      </c>
      <c r="D11" s="28"/>
      <c r="E11" s="28" t="s">
        <v>107</v>
      </c>
      <c r="F11" s="28"/>
      <c r="G11" s="14">
        <f>SUM('June-24'!AS14,'July-24'!AS14,'August-24'!AS14,'September-24'!AS14,'October-24'!AS14,'November-24'!AS14,December24!AS14,January25!AS14,February25!AS14,March25!AS14)</f>
        <v>0</v>
      </c>
      <c r="H11" s="25">
        <v>45478</v>
      </c>
    </row>
    <row r="12" spans="1:9" ht="19.95" customHeight="1" x14ac:dyDescent="0.3">
      <c r="A12" s="28">
        <v>11</v>
      </c>
      <c r="B12" s="28"/>
      <c r="C12" s="28" t="s">
        <v>73</v>
      </c>
      <c r="D12" s="28"/>
      <c r="E12" s="28" t="s">
        <v>108</v>
      </c>
      <c r="F12" s="28"/>
      <c r="G12" s="14">
        <f>SUM('June-24'!AS15,'July-24'!AS15,'August-24'!AS15,'September-24'!AS15,'October-24'!AS15,'November-24'!AS15,December24!AS15,January25!AS15,February25!AS15,March25!AS15)</f>
        <v>0</v>
      </c>
      <c r="H12" s="25">
        <v>45479</v>
      </c>
    </row>
    <row r="13" spans="1:9" ht="19.95" customHeight="1" x14ac:dyDescent="0.3">
      <c r="A13" s="28">
        <v>12</v>
      </c>
      <c r="B13" s="28"/>
      <c r="C13" s="28" t="s">
        <v>74</v>
      </c>
      <c r="D13" s="28"/>
      <c r="E13" s="28" t="s">
        <v>107</v>
      </c>
      <c r="F13" s="28"/>
      <c r="G13" s="14">
        <f>SUM('June-24'!AS16,'July-24'!AS16,'August-24'!AS16,'September-24'!AS16,'October-24'!AS16,'November-24'!AS16,December24!AS16,January25!AS16,February25!AS16,March25!AS16)</f>
        <v>0</v>
      </c>
      <c r="H13" s="25">
        <v>45480</v>
      </c>
    </row>
    <row r="14" spans="1:9" ht="19.95" customHeight="1" x14ac:dyDescent="0.3">
      <c r="A14" s="28">
        <v>13</v>
      </c>
      <c r="B14" s="28"/>
      <c r="C14" s="28" t="s">
        <v>75</v>
      </c>
      <c r="D14" s="28"/>
      <c r="E14" s="28" t="s">
        <v>108</v>
      </c>
      <c r="F14" s="28"/>
      <c r="G14" s="14">
        <f>SUM('June-24'!AS17,'July-24'!AS17,'August-24'!AS17,'September-24'!AS17,'October-24'!AS17,'November-24'!AS17,December24!AS17,January25!AS17,February25!AS17,March25!AS17)</f>
        <v>0</v>
      </c>
      <c r="H14" s="25">
        <v>45481</v>
      </c>
    </row>
    <row r="15" spans="1:9" ht="19.95" customHeight="1" x14ac:dyDescent="0.3">
      <c r="A15" s="28">
        <v>14</v>
      </c>
      <c r="B15" s="28"/>
      <c r="C15" s="28" t="s">
        <v>76</v>
      </c>
      <c r="D15" s="28"/>
      <c r="E15" s="28" t="s">
        <v>107</v>
      </c>
      <c r="F15" s="28"/>
      <c r="G15" s="14">
        <f>SUM('June-24'!AS18,'July-24'!AS18,'August-24'!AS18,'September-24'!AS18,'October-24'!AS18,'November-24'!AS18,December24!AS18,January25!AS18,February25!AS18,March25!AS18)</f>
        <v>0</v>
      </c>
      <c r="H15" s="25">
        <v>45482</v>
      </c>
    </row>
    <row r="16" spans="1:9" ht="19.95" customHeight="1" x14ac:dyDescent="0.3">
      <c r="A16" s="28">
        <v>15</v>
      </c>
      <c r="B16" s="28"/>
      <c r="C16" s="28" t="s">
        <v>77</v>
      </c>
      <c r="D16" s="28"/>
      <c r="E16" s="28" t="s">
        <v>108</v>
      </c>
      <c r="F16" s="28"/>
      <c r="G16" s="14">
        <f>SUM('June-24'!AS19,'July-24'!AS19,'August-24'!AS19,'September-24'!AS19,'October-24'!AS19,'November-24'!AS19,December24!AS19,January25!AS19,February25!AS19,March25!AS19)</f>
        <v>0</v>
      </c>
      <c r="H16" s="25">
        <v>45483</v>
      </c>
    </row>
    <row r="17" spans="1:8" ht="19.95" customHeight="1" x14ac:dyDescent="0.3">
      <c r="A17" s="28">
        <v>16</v>
      </c>
      <c r="B17" s="28"/>
      <c r="C17" s="28" t="s">
        <v>78</v>
      </c>
      <c r="D17" s="28"/>
      <c r="E17" s="28" t="s">
        <v>108</v>
      </c>
      <c r="F17" s="28"/>
      <c r="G17" s="14">
        <f>SUM('June-24'!AS20,'July-24'!AS20,'August-24'!AS20,'September-24'!AS20,'October-24'!AS20,'November-24'!AS20,December24!AS20,January25!AS20,February25!AS20,March25!AS20)</f>
        <v>0</v>
      </c>
      <c r="H17" s="25">
        <v>45484</v>
      </c>
    </row>
    <row r="18" spans="1:8" ht="19.95" customHeight="1" x14ac:dyDescent="0.3">
      <c r="A18" s="28">
        <v>17</v>
      </c>
      <c r="B18" s="28"/>
      <c r="C18" s="28" t="s">
        <v>79</v>
      </c>
      <c r="D18" s="28"/>
      <c r="E18" s="28" t="s">
        <v>107</v>
      </c>
      <c r="F18" s="28"/>
      <c r="G18" s="14">
        <f>SUM('June-24'!AS21,'July-24'!AS21,'August-24'!AS21,'September-24'!AS21,'October-24'!AS21,'November-24'!AS21,December24!AS21,January25!AS21,February25!AS21,March25!AS21)</f>
        <v>0</v>
      </c>
      <c r="H18" s="25">
        <v>45485</v>
      </c>
    </row>
    <row r="19" spans="1:8" ht="19.95" customHeight="1" x14ac:dyDescent="0.3">
      <c r="A19" s="28">
        <v>18</v>
      </c>
      <c r="B19" s="28"/>
      <c r="C19" s="28" t="s">
        <v>80</v>
      </c>
      <c r="D19" s="28"/>
      <c r="E19" s="28" t="s">
        <v>107</v>
      </c>
      <c r="F19" s="28"/>
      <c r="G19" s="14">
        <f>SUM('June-24'!AS22,'July-24'!AS22,'August-24'!AS22,'September-24'!AS22,'October-24'!AS22,'November-24'!AS22,December24!AS22,January25!AS22,February25!AS22,March25!AS22)</f>
        <v>0</v>
      </c>
      <c r="H19" s="25">
        <v>45486</v>
      </c>
    </row>
    <row r="20" spans="1:8" ht="19.95" customHeight="1" x14ac:dyDescent="0.3">
      <c r="A20" s="28">
        <v>19</v>
      </c>
      <c r="B20" s="28"/>
      <c r="C20" s="28" t="s">
        <v>81</v>
      </c>
      <c r="D20" s="28"/>
      <c r="E20" s="28" t="s">
        <v>108</v>
      </c>
      <c r="F20" s="28"/>
      <c r="G20" s="14">
        <f>SUM('June-24'!AS23,'July-24'!AS23,'August-24'!AS23,'September-24'!AS23,'October-24'!AS23,'November-24'!AS23,December24!AS23,January25!AS23,February25!AS23,March25!AS23)</f>
        <v>0</v>
      </c>
      <c r="H20" s="25">
        <v>45487</v>
      </c>
    </row>
    <row r="21" spans="1:8" ht="19.95" customHeight="1" x14ac:dyDescent="0.3">
      <c r="A21" s="28">
        <v>20</v>
      </c>
      <c r="B21" s="28"/>
      <c r="C21" s="28" t="s">
        <v>82</v>
      </c>
      <c r="D21" s="28"/>
      <c r="E21" s="28" t="s">
        <v>108</v>
      </c>
      <c r="F21" s="28"/>
      <c r="G21" s="14">
        <f>SUM('June-24'!AS24,'July-24'!AS24,'August-24'!AS24,'September-24'!AS24,'October-24'!AS24,'November-24'!AS24,December24!AS24,January25!AS24,February25!AS24,March25!AS24)</f>
        <v>0</v>
      </c>
      <c r="H21" s="25">
        <v>45488</v>
      </c>
    </row>
    <row r="22" spans="1:8" ht="19.95" customHeight="1" x14ac:dyDescent="0.3">
      <c r="A22" s="28">
        <v>21</v>
      </c>
      <c r="B22" s="28"/>
      <c r="C22" s="28" t="s">
        <v>83</v>
      </c>
      <c r="D22" s="28"/>
      <c r="E22" s="28" t="s">
        <v>107</v>
      </c>
      <c r="F22" s="28"/>
      <c r="G22" s="14">
        <f>SUM('June-24'!AS25,'July-24'!AS25,'August-24'!AS25,'September-24'!AS25,'October-24'!AS25,'November-24'!AS25,December24!AS25,January25!AS25,February25!AS25,March25!AS25)</f>
        <v>0</v>
      </c>
      <c r="H22" s="25">
        <v>45489</v>
      </c>
    </row>
    <row r="23" spans="1:8" ht="19.95" customHeight="1" x14ac:dyDescent="0.3">
      <c r="A23" s="28">
        <v>22</v>
      </c>
      <c r="B23" s="28"/>
      <c r="C23" s="28" t="s">
        <v>84</v>
      </c>
      <c r="D23" s="28"/>
      <c r="E23" s="28" t="s">
        <v>108</v>
      </c>
      <c r="F23" s="28"/>
      <c r="G23" s="14">
        <f>SUM('June-24'!AS26,'July-24'!AS26,'August-24'!AS26,'September-24'!AS26,'October-24'!AS26,'November-24'!AS26,December24!AS26,January25!AS26,February25!AS26,March25!AS26)</f>
        <v>0</v>
      </c>
      <c r="H23" s="25">
        <v>45490</v>
      </c>
    </row>
    <row r="24" spans="1:8" ht="19.95" customHeight="1" x14ac:dyDescent="0.3">
      <c r="A24" s="28">
        <v>23</v>
      </c>
      <c r="B24" s="28"/>
      <c r="C24" s="28" t="s">
        <v>85</v>
      </c>
      <c r="D24" s="28"/>
      <c r="E24" s="28" t="s">
        <v>108</v>
      </c>
      <c r="F24" s="28"/>
      <c r="G24" s="14">
        <f>SUM('June-24'!AS27,'July-24'!AS27,'August-24'!AS27,'September-24'!AS27,'October-24'!AS27,'November-24'!AS27,December24!AS27,January25!AS27,February25!AS27,March25!AS27)</f>
        <v>0</v>
      </c>
      <c r="H24" s="25">
        <v>45491</v>
      </c>
    </row>
    <row r="25" spans="1:8" ht="19.95" customHeight="1" x14ac:dyDescent="0.3">
      <c r="A25" s="28">
        <v>24</v>
      </c>
      <c r="B25" s="28"/>
      <c r="C25" s="28" t="s">
        <v>86</v>
      </c>
      <c r="D25" s="28"/>
      <c r="E25" s="28" t="s">
        <v>107</v>
      </c>
      <c r="F25" s="28"/>
      <c r="G25" s="14">
        <f>SUM('June-24'!AS28,'July-24'!AS28,'August-24'!AS28,'September-24'!AS28,'October-24'!AS28,'November-24'!AS28,December24!AS28,January25!AS28,February25!AS28,March25!AS28)</f>
        <v>0</v>
      </c>
      <c r="H25" s="25">
        <v>45492</v>
      </c>
    </row>
    <row r="26" spans="1:8" ht="19.95" customHeight="1" x14ac:dyDescent="0.3">
      <c r="A26" s="28">
        <v>25</v>
      </c>
      <c r="B26" s="28"/>
      <c r="C26" s="28" t="s">
        <v>87</v>
      </c>
      <c r="D26" s="28"/>
      <c r="E26" s="28" t="s">
        <v>108</v>
      </c>
      <c r="F26" s="28"/>
      <c r="G26" s="14">
        <f>SUM('June-24'!AS29,'July-24'!AS29,'August-24'!AS29,'September-24'!AS29,'October-24'!AS29,'November-24'!AS29,December24!AS29,January25!AS29,February25!AS29,March25!AS29)</f>
        <v>0</v>
      </c>
      <c r="H26" s="25">
        <v>45493</v>
      </c>
    </row>
    <row r="27" spans="1:8" ht="19.95" customHeight="1" x14ac:dyDescent="0.3">
      <c r="A27" s="28">
        <v>26</v>
      </c>
      <c r="B27" s="28"/>
      <c r="C27" s="28" t="s">
        <v>88</v>
      </c>
      <c r="D27" s="28"/>
      <c r="E27" s="28" t="s">
        <v>107</v>
      </c>
      <c r="F27" s="28"/>
      <c r="G27" s="14">
        <f>SUM('June-24'!AS30,'July-24'!AS30,'August-24'!AS30,'September-24'!AS30,'October-24'!AS30,'November-24'!AS30,December24!AS30,January25!AS30,February25!AS30,March25!AS30)</f>
        <v>0</v>
      </c>
      <c r="H27" s="25">
        <v>45494</v>
      </c>
    </row>
    <row r="28" spans="1:8" ht="19.95" customHeight="1" x14ac:dyDescent="0.3">
      <c r="A28" s="28">
        <v>27</v>
      </c>
      <c r="B28" s="28"/>
      <c r="C28" s="28" t="s">
        <v>89</v>
      </c>
      <c r="D28" s="28"/>
      <c r="E28" s="28" t="s">
        <v>107</v>
      </c>
      <c r="F28" s="28"/>
      <c r="G28" s="14">
        <f>SUM('June-24'!AS31,'July-24'!AS31,'August-24'!AS31,'September-24'!AS31,'October-24'!AS31,'November-24'!AS31,December24!AS31,January25!AS31,February25!AS31,March25!AS31)</f>
        <v>0</v>
      </c>
      <c r="H28" s="25">
        <v>45495</v>
      </c>
    </row>
    <row r="29" spans="1:8" ht="19.95" customHeight="1" x14ac:dyDescent="0.3">
      <c r="A29" s="28">
        <v>28</v>
      </c>
      <c r="B29" s="28"/>
      <c r="C29" s="28" t="s">
        <v>90</v>
      </c>
      <c r="D29" s="28"/>
      <c r="E29" s="28" t="s">
        <v>107</v>
      </c>
      <c r="F29" s="28"/>
      <c r="G29" s="14">
        <f>SUM('June-24'!AS32,'July-24'!AS32,'August-24'!AS32,'September-24'!AS32,'October-24'!AS32,'November-24'!AS32,December24!AS32,January25!AS32,February25!AS32,March25!AS32)</f>
        <v>0</v>
      </c>
      <c r="H29" s="25">
        <v>45496</v>
      </c>
    </row>
    <row r="30" spans="1:8" ht="19.95" customHeight="1" x14ac:dyDescent="0.3">
      <c r="A30" s="28">
        <v>29</v>
      </c>
      <c r="B30" s="28"/>
      <c r="C30" s="28" t="s">
        <v>91</v>
      </c>
      <c r="D30" s="28"/>
      <c r="E30" s="28" t="s">
        <v>107</v>
      </c>
      <c r="F30" s="28"/>
      <c r="G30" s="14">
        <f>SUM('June-24'!AS33,'July-24'!AS33,'August-24'!AS33,'September-24'!AS33,'October-24'!AS33,'November-24'!AS33,December24!AS33,January25!AS33,February25!AS33,March25!AS33)</f>
        <v>0</v>
      </c>
      <c r="H30" s="25">
        <v>45497</v>
      </c>
    </row>
    <row r="31" spans="1:8" ht="19.95" customHeight="1" x14ac:dyDescent="0.3">
      <c r="A31" s="28">
        <v>30</v>
      </c>
      <c r="B31" s="28"/>
      <c r="C31" s="28" t="s">
        <v>92</v>
      </c>
      <c r="D31" s="28"/>
      <c r="E31" s="28" t="s">
        <v>108</v>
      </c>
      <c r="F31" s="28"/>
      <c r="G31" s="14">
        <f>SUM('June-24'!AS34,'July-24'!AS34,'August-24'!AS34,'September-24'!AS34,'October-24'!AS34,'November-24'!AS34,December24!AS34,January25!AS34,February25!AS34,March25!AS34)</f>
        <v>0</v>
      </c>
      <c r="H31" s="25">
        <v>45498</v>
      </c>
    </row>
    <row r="32" spans="1:8" ht="19.95" customHeight="1" x14ac:dyDescent="0.3">
      <c r="A32" s="28">
        <v>31</v>
      </c>
      <c r="B32" s="28"/>
      <c r="C32" s="28" t="s">
        <v>93</v>
      </c>
      <c r="D32" s="28"/>
      <c r="E32" s="28" t="s">
        <v>108</v>
      </c>
      <c r="F32" s="28"/>
      <c r="G32" s="14">
        <f>SUM('June-24'!AS35,'July-24'!AS35,'August-24'!AS35,'September-24'!AS35,'October-24'!AS35,'November-24'!AS35,December24!AS35,January25!AS35,February25!AS35,March25!AS35)</f>
        <v>0</v>
      </c>
      <c r="H32" s="25">
        <v>45499</v>
      </c>
    </row>
    <row r="33" spans="1:8" ht="19.95" customHeight="1" x14ac:dyDescent="0.3">
      <c r="A33" s="28">
        <v>32</v>
      </c>
      <c r="B33" s="28"/>
      <c r="C33" s="28" t="s">
        <v>94</v>
      </c>
      <c r="D33" s="28"/>
      <c r="E33" s="28" t="s">
        <v>107</v>
      </c>
      <c r="F33" s="28"/>
      <c r="G33" s="14">
        <f>SUM('June-24'!AS36,'July-24'!AS36,'August-24'!AS36,'September-24'!AS36,'October-24'!AS36,'November-24'!AS36,December24!AS36,January25!AS36,February25!AS36,March25!AS36)</f>
        <v>0</v>
      </c>
      <c r="H33" s="25">
        <v>45500</v>
      </c>
    </row>
    <row r="34" spans="1:8" ht="19.95" customHeight="1" x14ac:dyDescent="0.3">
      <c r="A34" s="28">
        <v>33</v>
      </c>
      <c r="B34" s="28"/>
      <c r="C34" s="28" t="s">
        <v>95</v>
      </c>
      <c r="D34" s="28"/>
      <c r="E34" s="28" t="s">
        <v>108</v>
      </c>
      <c r="F34" s="28"/>
      <c r="G34" s="14">
        <f>SUM('June-24'!AS37,'July-24'!AS37,'August-24'!AS37,'September-24'!AS37,'October-24'!AS37,'November-24'!AS37,December24!AS37,January25!AS37,February25!AS37,March25!AS37)</f>
        <v>0</v>
      </c>
      <c r="H34" s="25">
        <v>45501</v>
      </c>
    </row>
    <row r="35" spans="1:8" ht="19.95" customHeight="1" x14ac:dyDescent="0.3">
      <c r="A35" s="28">
        <v>34</v>
      </c>
      <c r="B35" s="28"/>
      <c r="C35" s="28" t="s">
        <v>96</v>
      </c>
      <c r="D35" s="28"/>
      <c r="E35" s="28" t="s">
        <v>107</v>
      </c>
      <c r="F35" s="28"/>
      <c r="G35" s="14">
        <f>SUM('June-24'!AS38,'July-24'!AS38,'August-24'!AS38,'September-24'!AS38,'October-24'!AS38,'November-24'!AS38,December24!AS38,January25!AS38,February25!AS38,March25!AS38)</f>
        <v>0</v>
      </c>
      <c r="H35" s="25">
        <v>45502</v>
      </c>
    </row>
    <row r="36" spans="1:8" ht="19.95" customHeight="1" x14ac:dyDescent="0.3">
      <c r="A36" s="28">
        <v>35</v>
      </c>
      <c r="B36" s="28"/>
      <c r="C36" s="28" t="s">
        <v>79</v>
      </c>
      <c r="D36" s="28"/>
      <c r="E36" s="28" t="s">
        <v>108</v>
      </c>
      <c r="F36" s="28"/>
      <c r="G36" s="14">
        <f>SUM('June-24'!AS39,'July-24'!AS39,'August-24'!AS39,'September-24'!AS39,'October-24'!AS39,'November-24'!AS39,December24!AS39,January25!AS39,February25!AS39,March25!AS39)</f>
        <v>0</v>
      </c>
      <c r="H36" s="25">
        <v>45503</v>
      </c>
    </row>
    <row r="37" spans="1:8" ht="19.95" customHeight="1" x14ac:dyDescent="0.3">
      <c r="A37" s="28">
        <v>36</v>
      </c>
      <c r="B37" s="28"/>
      <c r="C37" s="28" t="s">
        <v>97</v>
      </c>
      <c r="D37" s="28"/>
      <c r="E37" s="28" t="s">
        <v>108</v>
      </c>
      <c r="F37" s="28"/>
      <c r="G37" s="14">
        <f>SUM('June-24'!AS40,'July-24'!AS40,'August-24'!AS40,'September-24'!AS40,'October-24'!AS40,'November-24'!AS40,December24!AS40,January25!AS40,February25!AS40,March25!AS40)</f>
        <v>0</v>
      </c>
      <c r="H37" s="25">
        <v>45504</v>
      </c>
    </row>
    <row r="38" spans="1:8" ht="19.95" customHeight="1" x14ac:dyDescent="0.3">
      <c r="A38" s="28">
        <v>37</v>
      </c>
      <c r="B38" s="28"/>
      <c r="C38" s="28" t="s">
        <v>98</v>
      </c>
      <c r="D38" s="28"/>
      <c r="E38" s="28" t="s">
        <v>107</v>
      </c>
      <c r="F38" s="28"/>
      <c r="G38" s="14">
        <f>SUM('June-24'!AS41,'July-24'!AS41,'August-24'!AS41,'September-24'!AS41,'October-24'!AS41,'November-24'!AS41,December24!AS41,January25!AS41,February25!AS41,March25!AS41)</f>
        <v>0</v>
      </c>
      <c r="H38" s="25">
        <v>45505</v>
      </c>
    </row>
    <row r="39" spans="1:8" ht="19.95" customHeight="1" x14ac:dyDescent="0.3">
      <c r="A39" s="28">
        <v>38</v>
      </c>
      <c r="B39" s="28"/>
      <c r="C39" s="28" t="s">
        <v>99</v>
      </c>
      <c r="D39" s="28"/>
      <c r="E39" s="28" t="s">
        <v>107</v>
      </c>
      <c r="F39" s="28"/>
      <c r="G39" s="14">
        <f>SUM('June-24'!AS42,'July-24'!AS42,'August-24'!AS42,'September-24'!AS42,'October-24'!AS42,'November-24'!AS42,December24!AS42,January25!AS42,February25!AS42,March25!AS42)</f>
        <v>0</v>
      </c>
      <c r="H39" s="25">
        <v>45506</v>
      </c>
    </row>
    <row r="40" spans="1:8" ht="19.95" customHeight="1" x14ac:dyDescent="0.3">
      <c r="A40" s="28">
        <v>39</v>
      </c>
      <c r="B40" s="28"/>
      <c r="C40" s="28" t="s">
        <v>100</v>
      </c>
      <c r="D40" s="28"/>
      <c r="E40" s="28" t="s">
        <v>107</v>
      </c>
      <c r="F40" s="28"/>
      <c r="G40" s="14">
        <f>SUM('June-24'!AS43,'July-24'!AS43,'August-24'!AS43,'September-24'!AS43,'October-24'!AS43,'November-24'!AS43,December24!AS43,January25!AS43,February25!AS43,March25!AS43)</f>
        <v>0</v>
      </c>
      <c r="H40" s="25">
        <v>45507</v>
      </c>
    </row>
    <row r="41" spans="1:8" ht="19.95" customHeight="1" x14ac:dyDescent="0.3">
      <c r="A41" s="28">
        <v>40</v>
      </c>
      <c r="B41" s="28"/>
      <c r="C41" s="28" t="s">
        <v>101</v>
      </c>
      <c r="D41" s="28"/>
      <c r="E41" s="28" t="s">
        <v>107</v>
      </c>
      <c r="F41" s="28"/>
      <c r="G41" s="14">
        <f>SUM('June-24'!AS44,'July-24'!AS44,'August-24'!AS44,'September-24'!AS44,'October-24'!AS44,'November-24'!AS44,December24!AS44,January25!AS44,February25!AS44,March25!AS44)</f>
        <v>0</v>
      </c>
      <c r="H41" s="25">
        <v>45508</v>
      </c>
    </row>
    <row r="42" spans="1:8" ht="19.95" customHeight="1" x14ac:dyDescent="0.3">
      <c r="A42" s="28">
        <v>41</v>
      </c>
      <c r="B42" s="28"/>
      <c r="C42" s="28" t="s">
        <v>102</v>
      </c>
      <c r="D42" s="28"/>
      <c r="E42" s="28" t="s">
        <v>107</v>
      </c>
      <c r="F42" s="28"/>
      <c r="G42" s="14">
        <f>SUM('June-24'!AS45,'July-24'!AS45,'August-24'!AS45,'September-24'!AS45,'October-24'!AS45,'November-24'!AS45,December24!AS45,January25!AS45,February25!AS45,March25!AS45)</f>
        <v>0</v>
      </c>
      <c r="H42" s="25">
        <v>45509</v>
      </c>
    </row>
    <row r="43" spans="1:8" ht="19.95" customHeight="1" x14ac:dyDescent="0.3">
      <c r="A43" s="28">
        <v>42</v>
      </c>
      <c r="B43" s="28"/>
      <c r="C43" s="28" t="s">
        <v>103</v>
      </c>
      <c r="D43" s="28"/>
      <c r="E43" s="28" t="s">
        <v>107</v>
      </c>
      <c r="F43" s="28"/>
      <c r="G43" s="14">
        <f>SUM('June-24'!AS46,'July-24'!AS46,'August-24'!AS46,'September-24'!AS46,'October-24'!AS46,'November-24'!AS46,December24!AS46,January25!AS46,February25!AS46,March25!AS46)</f>
        <v>0</v>
      </c>
      <c r="H43" s="25">
        <v>45510</v>
      </c>
    </row>
    <row r="44" spans="1:8" ht="19.95" customHeight="1" x14ac:dyDescent="0.3">
      <c r="A44" s="28">
        <v>43</v>
      </c>
      <c r="B44" s="28"/>
      <c r="C44" s="28" t="s">
        <v>104</v>
      </c>
      <c r="D44" s="28"/>
      <c r="E44" s="28" t="s">
        <v>107</v>
      </c>
      <c r="F44" s="28"/>
      <c r="G44" s="14">
        <f>SUM('June-24'!AS47,'July-24'!AS47,'August-24'!AS47,'September-24'!AS47,'October-24'!AS47,'November-24'!AS47,December24!AS47,January25!AS47,February25!AS47,March25!AS47)</f>
        <v>0</v>
      </c>
      <c r="H44" s="25">
        <v>45511</v>
      </c>
    </row>
    <row r="45" spans="1:8" ht="19.95" customHeight="1" x14ac:dyDescent="0.3">
      <c r="A45" s="28">
        <v>44</v>
      </c>
      <c r="B45" s="28"/>
      <c r="C45" s="28" t="s">
        <v>105</v>
      </c>
      <c r="D45" s="28"/>
      <c r="E45" s="28" t="s">
        <v>107</v>
      </c>
      <c r="F45" s="28"/>
      <c r="G45" s="14">
        <f>SUM('June-24'!AS48,'July-24'!AS48,'August-24'!AS48,'September-24'!AS48,'October-24'!AS48,'November-24'!AS48,December24!AS48,January25!AS48,February25!AS48,March25!AS48)</f>
        <v>0</v>
      </c>
      <c r="H45" s="25">
        <v>45512</v>
      </c>
    </row>
    <row r="46" spans="1:8" ht="19.95" customHeight="1" x14ac:dyDescent="0.3">
      <c r="A46" s="28">
        <v>45</v>
      </c>
      <c r="B46" s="28"/>
      <c r="C46" s="28"/>
      <c r="D46" s="28"/>
      <c r="E46" s="28"/>
      <c r="F46" s="28"/>
      <c r="G46" s="14">
        <f>SUM('June-24'!AS49,'July-24'!AS49,'August-24'!AS49,'September-24'!AS49,'October-24'!AS49,'November-24'!AS49,December24!AS49,January25!AS49,February25!AS49,March25!AS49)</f>
        <v>0</v>
      </c>
      <c r="H46" s="25">
        <v>45513</v>
      </c>
    </row>
    <row r="47" spans="1:8" ht="19.95" customHeight="1" x14ac:dyDescent="0.3">
      <c r="A47" s="28">
        <v>46</v>
      </c>
      <c r="B47" s="28"/>
      <c r="C47" s="28"/>
      <c r="D47" s="28"/>
      <c r="E47" s="28"/>
      <c r="F47" s="28"/>
      <c r="G47" s="14">
        <f>SUM('June-24'!AS50,'July-24'!AS50,'August-24'!AS50,'September-24'!AS50,'October-24'!AS50,'November-24'!AS50,December24!AS50,January25!AS50,February25!AS50,March25!AS50)</f>
        <v>0</v>
      </c>
      <c r="H47" s="25">
        <v>45514</v>
      </c>
    </row>
    <row r="48" spans="1:8" ht="19.95" customHeight="1" x14ac:dyDescent="0.3">
      <c r="A48" s="28">
        <v>47</v>
      </c>
      <c r="B48" s="28"/>
      <c r="C48" s="28"/>
      <c r="D48" s="28"/>
      <c r="E48" s="28"/>
      <c r="F48" s="28"/>
      <c r="G48" s="14">
        <f>SUM('June-24'!AS51,'July-24'!AS51,'August-24'!AS51,'September-24'!AS51,'October-24'!AS51,'November-24'!AS51,December24!AS51,January25!AS51,February25!AS51,March25!AS51)</f>
        <v>0</v>
      </c>
      <c r="H48" s="25">
        <v>45515</v>
      </c>
    </row>
    <row r="49" spans="1:8" ht="19.95" customHeight="1" x14ac:dyDescent="0.3">
      <c r="A49" s="28">
        <v>48</v>
      </c>
      <c r="B49" s="28"/>
      <c r="C49" s="28"/>
      <c r="D49" s="28"/>
      <c r="E49" s="28"/>
      <c r="F49" s="28"/>
      <c r="G49" s="14">
        <f>SUM('June-24'!AS52,'July-24'!AS52,'August-24'!AS52,'September-24'!AS52,'October-24'!AS52,'November-24'!AS52,December24!AS52,January25!AS52,February25!AS52,March25!AS52)</f>
        <v>0</v>
      </c>
      <c r="H49" s="25">
        <v>45516</v>
      </c>
    </row>
    <row r="50" spans="1:8" ht="19.95" customHeight="1" x14ac:dyDescent="0.3">
      <c r="A50" s="28">
        <v>49</v>
      </c>
      <c r="B50" s="28"/>
      <c r="C50" s="28"/>
      <c r="D50" s="28"/>
      <c r="E50" s="28"/>
      <c r="F50" s="28"/>
      <c r="G50" s="14">
        <f>SUM('June-24'!AS53,'July-24'!AS53,'August-24'!AS53,'September-24'!AS53,'October-24'!AS53,'November-24'!AS53,December24!AS53,January25!AS53,February25!AS53,March25!AS53)</f>
        <v>0</v>
      </c>
      <c r="H50" s="25">
        <v>45517</v>
      </c>
    </row>
    <row r="51" spans="1:8" ht="19.95" customHeight="1" x14ac:dyDescent="0.3">
      <c r="A51" s="28">
        <v>50</v>
      </c>
      <c r="B51" s="28"/>
      <c r="C51" s="28"/>
      <c r="D51" s="28"/>
      <c r="E51" s="28"/>
      <c r="F51" s="28"/>
      <c r="G51" s="14">
        <f>SUM('June-24'!AS54,'July-24'!AS54,'August-24'!AS54,'September-24'!AS54,'October-24'!AS54,'November-24'!AS54,December24!AS54,January25!AS54,February25!AS54,March25!AS54)</f>
        <v>0</v>
      </c>
      <c r="H51" s="25">
        <v>45518</v>
      </c>
    </row>
    <row r="52" spans="1:8" ht="19.95" customHeight="1" x14ac:dyDescent="0.3">
      <c r="A52" s="28">
        <v>51</v>
      </c>
      <c r="B52" s="28"/>
      <c r="C52" s="28"/>
      <c r="D52" s="28"/>
      <c r="E52" s="28"/>
      <c r="F52" s="28"/>
      <c r="G52" s="14">
        <f>SUM('June-24'!AS55,'July-24'!AS55,'August-24'!AS55,'September-24'!AS55,'October-24'!AS55,'November-24'!AS55,December24!AS55,January25!AS55,February25!AS55,March25!AS55)</f>
        <v>0</v>
      </c>
      <c r="H52" s="25">
        <v>45519</v>
      </c>
    </row>
    <row r="53" spans="1:8" x14ac:dyDescent="0.3">
      <c r="A53" s="28">
        <v>52</v>
      </c>
      <c r="G53" s="14">
        <f>SUM('June-24'!AS56,'July-24'!AS56,'August-24'!AS56,'September-24'!AS56,'October-24'!AS56,'November-24'!AS56,December24!AS56,January25!AS56,February25!AS56,March25!AS56)</f>
        <v>0</v>
      </c>
      <c r="H53" s="25">
        <v>45520</v>
      </c>
    </row>
    <row r="54" spans="1:8" x14ac:dyDescent="0.3">
      <c r="A54" s="28">
        <v>53</v>
      </c>
      <c r="G54" s="14">
        <f>SUM('June-24'!AS57,'July-24'!AS57,'August-24'!AS57,'September-24'!AS57,'October-24'!AS57,'November-24'!AS57,December24!AS57,January25!AS57,February25!AS57,March25!AS57)</f>
        <v>0</v>
      </c>
      <c r="H54" s="25">
        <v>45521</v>
      </c>
    </row>
    <row r="55" spans="1:8" x14ac:dyDescent="0.3">
      <c r="A55" s="28">
        <v>54</v>
      </c>
      <c r="G55" s="14">
        <f>SUM('June-24'!AS58,'July-24'!AS58,'August-24'!AS58,'September-24'!AS58,'October-24'!AS58,'November-24'!AS58,December24!AS58,January25!AS58,February25!AS58,March25!AS58)</f>
        <v>0</v>
      </c>
      <c r="H55" s="25">
        <v>45522</v>
      </c>
    </row>
    <row r="56" spans="1:8" x14ac:dyDescent="0.3">
      <c r="A56" s="28">
        <v>55</v>
      </c>
      <c r="G56" s="14">
        <f>SUM('June-24'!AS59,'July-24'!AS59,'August-24'!AS59,'September-24'!AS59,'October-24'!AS59,'November-24'!AS59,December24!AS59,January25!AS59,February25!AS59,March25!AS59)</f>
        <v>0</v>
      </c>
      <c r="H56" s="25">
        <v>45523</v>
      </c>
    </row>
    <row r="57" spans="1:8" x14ac:dyDescent="0.3">
      <c r="A57" s="28">
        <v>56</v>
      </c>
      <c r="G57" s="14">
        <f>SUM('June-24'!AS60,'July-24'!AS60,'August-24'!AS60,'September-24'!AS60,'October-24'!AS60,'November-24'!AS60,December24!AS60,January25!AS60,February25!AS60,March25!AS60)</f>
        <v>0</v>
      </c>
      <c r="H57" s="25">
        <v>45524</v>
      </c>
    </row>
    <row r="58" spans="1:8" x14ac:dyDescent="0.3">
      <c r="A58" s="28">
        <v>57</v>
      </c>
      <c r="G58" s="14">
        <f>SUM('June-24'!AS61,'July-24'!AS61,'August-24'!AS61,'September-24'!AS61,'October-24'!AS61,'November-24'!AS61,December24!AS61,January25!AS61,February25!AS61,March25!AS61)</f>
        <v>0</v>
      </c>
      <c r="H58" s="25">
        <v>45525</v>
      </c>
    </row>
    <row r="59" spans="1:8" x14ac:dyDescent="0.3">
      <c r="A59" s="28">
        <v>58</v>
      </c>
      <c r="G59" s="14">
        <f>SUM('June-24'!AS62,'July-24'!AS62,'August-24'!AS62,'September-24'!AS62,'October-24'!AS62,'November-24'!AS62,December24!AS62,January25!AS62,February25!AS62,March25!AS62)</f>
        <v>0</v>
      </c>
      <c r="H59" s="25">
        <v>45526</v>
      </c>
    </row>
    <row r="60" spans="1:8" x14ac:dyDescent="0.3">
      <c r="A60" s="28">
        <v>59</v>
      </c>
      <c r="G60" s="14">
        <f>SUM('June-24'!AS63,'July-24'!AS63,'August-24'!AS63,'September-24'!AS63,'October-24'!AS63,'November-24'!AS63,December24!AS63,January25!AS63,February25!AS63,March25!AS63)</f>
        <v>0</v>
      </c>
      <c r="H60" s="25">
        <v>45527</v>
      </c>
    </row>
    <row r="61" spans="1:8" x14ac:dyDescent="0.3">
      <c r="A61" s="28">
        <v>60</v>
      </c>
      <c r="G61" s="14">
        <f>SUM('June-24'!AS64,'July-24'!AS64,'August-24'!AS64,'September-24'!AS64,'October-24'!AS64,'November-24'!AS64,December24!AS64,January25!AS64,February25!AS64,March25!AS64)</f>
        <v>0</v>
      </c>
      <c r="H61" s="25">
        <v>45528</v>
      </c>
    </row>
    <row r="62" spans="1:8" x14ac:dyDescent="0.3">
      <c r="A62" s="28">
        <v>61</v>
      </c>
      <c r="G62" s="14">
        <f>SUM('June-24'!AS65,'July-24'!AS65,'August-24'!AS65,'September-24'!AS65,'October-24'!AS65,'November-24'!AS65,December24!AS65,January25!AS65,February25!AS65,March25!AS65)</f>
        <v>0</v>
      </c>
      <c r="H62" s="25">
        <v>45529</v>
      </c>
    </row>
    <row r="63" spans="1:8" x14ac:dyDescent="0.3">
      <c r="A63" s="28">
        <v>62</v>
      </c>
      <c r="G63" s="14">
        <f>SUM('June-24'!AS66,'July-24'!AS66,'August-24'!AS66,'September-24'!AS66,'October-24'!AS66,'November-24'!AS66,December24!AS66,January25!AS66,February25!AS66,March25!AS66)</f>
        <v>0</v>
      </c>
      <c r="H63" s="25">
        <v>45530</v>
      </c>
    </row>
    <row r="64" spans="1:8" x14ac:dyDescent="0.3">
      <c r="A64" s="28">
        <v>63</v>
      </c>
      <c r="G64" s="14">
        <f>SUM('June-24'!AS67,'July-24'!AS67,'August-24'!AS67,'September-24'!AS67,'October-24'!AS67,'November-24'!AS67,December24!AS67,January25!AS67,February25!AS67,March25!AS67)</f>
        <v>0</v>
      </c>
      <c r="H64" s="25">
        <v>45531</v>
      </c>
    </row>
    <row r="65" spans="1:8" x14ac:dyDescent="0.3">
      <c r="A65" s="28">
        <v>64</v>
      </c>
      <c r="G65" s="14">
        <f>SUM('June-24'!AS68,'July-24'!AS68,'August-24'!AS68,'September-24'!AS68,'October-24'!AS68,'November-24'!AS68,December24!AS68,January25!AS68,February25!AS68,March25!AS68)</f>
        <v>0</v>
      </c>
      <c r="H65" s="25">
        <v>45532</v>
      </c>
    </row>
    <row r="66" spans="1:8" x14ac:dyDescent="0.3">
      <c r="A66" s="28">
        <v>65</v>
      </c>
      <c r="G66" s="14">
        <f>SUM('June-24'!AS69,'July-24'!AS69,'August-24'!AS69,'September-24'!AS69,'October-24'!AS69,'November-24'!AS69,December24!AS69,January25!AS69,February25!AS69,March25!AS69)</f>
        <v>0</v>
      </c>
      <c r="H66" s="25">
        <v>45533</v>
      </c>
    </row>
    <row r="67" spans="1:8" x14ac:dyDescent="0.3">
      <c r="A67" s="28">
        <v>66</v>
      </c>
      <c r="G67" s="14">
        <f>SUM('June-24'!AS70,'July-24'!AS70,'August-24'!AS70,'September-24'!AS70,'October-24'!AS70,'November-24'!AS70,December24!AS70,January25!AS70,February25!AS70,March25!AS70)</f>
        <v>0</v>
      </c>
      <c r="H67" s="25">
        <v>45534</v>
      </c>
    </row>
    <row r="68" spans="1:8" x14ac:dyDescent="0.3">
      <c r="A68" s="28">
        <v>67</v>
      </c>
      <c r="G68" s="14">
        <f>SUM('June-24'!AS71,'July-24'!AS71,'August-24'!AS71,'September-24'!AS71,'October-24'!AS71,'November-24'!AS71,December24!AS71,January25!AS71,February25!AS71,March25!AS71)</f>
        <v>0</v>
      </c>
      <c r="H68" s="25">
        <v>45535</v>
      </c>
    </row>
    <row r="69" spans="1:8" x14ac:dyDescent="0.3">
      <c r="A69" s="28">
        <v>68</v>
      </c>
      <c r="G69" s="14">
        <f>SUM('June-24'!AS72,'July-24'!AS72,'August-24'!AS72,'September-24'!AS72,'October-24'!AS72,'November-24'!AS72,December24!AS72,January25!AS72,February25!AS72,March25!AS72)</f>
        <v>0</v>
      </c>
      <c r="H69" s="25">
        <v>45536</v>
      </c>
    </row>
    <row r="70" spans="1:8" x14ac:dyDescent="0.3">
      <c r="A70" s="28">
        <v>69</v>
      </c>
      <c r="G70" s="14">
        <f>SUM('June-24'!AS73,'July-24'!AS73,'August-24'!AS73,'September-24'!AS73,'October-24'!AS73,'November-24'!AS73,December24!AS73,January25!AS73,February25!AS73,March25!AS73)</f>
        <v>0</v>
      </c>
      <c r="H70" s="25">
        <v>45537</v>
      </c>
    </row>
    <row r="71" spans="1:8" x14ac:dyDescent="0.3">
      <c r="A71" s="28">
        <v>70</v>
      </c>
      <c r="G71" s="14">
        <f>SUM('June-24'!AS74,'July-24'!AS74,'August-24'!AS74,'September-24'!AS74,'October-24'!AS74,'November-24'!AS74,December24!AS74,January25!AS74,February25!AS74,March25!AS74)</f>
        <v>0</v>
      </c>
      <c r="H71" s="25">
        <v>45538</v>
      </c>
    </row>
    <row r="72" spans="1:8" x14ac:dyDescent="0.3">
      <c r="A72" s="28">
        <v>71</v>
      </c>
      <c r="G72" s="14">
        <f>SUM('June-24'!AS75,'July-24'!AS75,'August-24'!AS75,'September-24'!AS75,'October-24'!AS75,'November-24'!AS75,December24!AS75,January25!AS75,February25!AS75,March25!AS75)</f>
        <v>0</v>
      </c>
      <c r="H72" s="25">
        <v>45539</v>
      </c>
    </row>
    <row r="73" spans="1:8" x14ac:dyDescent="0.3">
      <c r="A73" s="28">
        <v>72</v>
      </c>
      <c r="G73" s="14">
        <f>SUM('June-24'!AS76,'July-24'!AS76,'August-24'!AS76,'September-24'!AS76,'October-24'!AS76,'November-24'!AS76,December24!AS76,January25!AS76,February25!AS76,March25!AS76)</f>
        <v>0</v>
      </c>
      <c r="H73" s="25">
        <v>45540</v>
      </c>
    </row>
    <row r="74" spans="1:8" x14ac:dyDescent="0.3">
      <c r="A74" s="28">
        <v>73</v>
      </c>
      <c r="G74" s="14">
        <f>SUM('June-24'!AS77,'July-24'!AS77,'August-24'!AS77,'September-24'!AS77,'October-24'!AS77,'November-24'!AS77,December24!AS77,January25!AS77,February25!AS77,March25!AS77)</f>
        <v>0</v>
      </c>
      <c r="H74" s="25">
        <v>45541</v>
      </c>
    </row>
    <row r="75" spans="1:8" x14ac:dyDescent="0.3">
      <c r="A75" s="28">
        <v>74</v>
      </c>
      <c r="G75" s="14">
        <f>SUM('June-24'!AS78,'July-24'!AS78,'August-24'!AS78,'September-24'!AS78,'October-24'!AS78,'November-24'!AS78,December24!AS78,January25!AS78,February25!AS78,March25!AS78)</f>
        <v>0</v>
      </c>
      <c r="H75" s="25">
        <v>45542</v>
      </c>
    </row>
    <row r="76" spans="1:8" x14ac:dyDescent="0.3">
      <c r="A76" s="28">
        <v>75</v>
      </c>
      <c r="G76" s="14">
        <f>SUM('June-24'!AS79,'July-24'!AS79,'August-24'!AS79,'September-24'!AS79,'October-24'!AS79,'November-24'!AS79,December24!AS79,January25!AS79,February25!AS79,March25!AS79)</f>
        <v>0</v>
      </c>
      <c r="H76" s="25">
        <v>45543</v>
      </c>
    </row>
    <row r="77" spans="1:8" x14ac:dyDescent="0.3">
      <c r="A77" s="28">
        <v>76</v>
      </c>
      <c r="G77" s="14">
        <f>SUM('June-24'!AS80,'July-24'!AS80,'August-24'!AS80,'September-24'!AS80,'October-24'!AS80,'November-24'!AS80,December24!AS80,January25!AS80,February25!AS80,March25!AS80)</f>
        <v>0</v>
      </c>
      <c r="H77" s="25">
        <v>45544</v>
      </c>
    </row>
    <row r="78" spans="1:8" x14ac:dyDescent="0.3">
      <c r="A78" s="28">
        <v>77</v>
      </c>
      <c r="G78" s="14">
        <f>SUM('June-24'!AS81,'July-24'!AS81,'August-24'!AS81,'September-24'!AS81,'October-24'!AS81,'November-24'!AS81,December24!AS81,January25!AS81,February25!AS81,March25!AS81)</f>
        <v>0</v>
      </c>
      <c r="H78" s="25">
        <v>45545</v>
      </c>
    </row>
    <row r="79" spans="1:8" x14ac:dyDescent="0.3">
      <c r="A79" s="28">
        <v>78</v>
      </c>
      <c r="G79" s="14">
        <f>SUM('June-24'!AS82,'July-24'!AS82,'August-24'!AS82,'September-24'!AS82,'October-24'!AS82,'November-24'!AS82,December24!AS82,January25!AS82,February25!AS82,March25!AS82)</f>
        <v>0</v>
      </c>
      <c r="H79" s="25">
        <v>45546</v>
      </c>
    </row>
    <row r="80" spans="1:8" x14ac:dyDescent="0.3">
      <c r="A80" s="28">
        <v>79</v>
      </c>
      <c r="G80" s="14">
        <f>SUM('June-24'!AS83,'July-24'!AS83,'August-24'!AS83,'September-24'!AS83,'October-24'!AS83,'November-24'!AS83,December24!AS83,January25!AS83,February25!AS83,March25!AS83)</f>
        <v>0</v>
      </c>
      <c r="H80" s="25">
        <v>45547</v>
      </c>
    </row>
    <row r="81" spans="1:8" x14ac:dyDescent="0.3">
      <c r="A81" s="28">
        <v>80</v>
      </c>
      <c r="G81" s="14">
        <f>SUM('June-24'!AS84,'July-24'!AS84,'August-24'!AS84,'September-24'!AS84,'October-24'!AS84,'November-24'!AS84,December24!AS84,January25!AS84,February25!AS84,March25!AS84)</f>
        <v>0</v>
      </c>
      <c r="H81" s="25">
        <v>45548</v>
      </c>
    </row>
    <row r="82" spans="1:8" x14ac:dyDescent="0.3">
      <c r="A82" s="28">
        <v>81</v>
      </c>
      <c r="G82" s="14">
        <f>SUM('June-24'!AS85,'July-24'!AS85,'August-24'!AS85,'September-24'!AS85,'October-24'!AS85,'November-24'!AS85,December24!AS85,January25!AS85,February25!AS85,March25!AS85)</f>
        <v>0</v>
      </c>
      <c r="H82" s="25">
        <v>45549</v>
      </c>
    </row>
    <row r="83" spans="1:8" x14ac:dyDescent="0.3">
      <c r="A83" s="28">
        <v>82</v>
      </c>
      <c r="G83" s="14">
        <f>SUM('June-24'!AS86,'July-24'!AS86,'August-24'!AS86,'September-24'!AS86,'October-24'!AS86,'November-24'!AS86,December24!AS86,January25!AS86,February25!AS86,March25!AS86)</f>
        <v>0</v>
      </c>
      <c r="H83" s="25">
        <v>45550</v>
      </c>
    </row>
    <row r="84" spans="1:8" x14ac:dyDescent="0.3">
      <c r="A84" s="28">
        <v>83</v>
      </c>
      <c r="G84" s="14">
        <f>SUM('June-24'!AS87,'July-24'!AS87,'August-24'!AS87,'September-24'!AS87,'October-24'!AS87,'November-24'!AS87,December24!AS87,January25!AS87,February25!AS87,March25!AS87)</f>
        <v>0</v>
      </c>
      <c r="H84" s="25">
        <v>45551</v>
      </c>
    </row>
    <row r="85" spans="1:8" x14ac:dyDescent="0.3">
      <c r="A85" s="28">
        <v>84</v>
      </c>
      <c r="G85" s="14">
        <f>SUM('June-24'!AS88,'July-24'!AS88,'August-24'!AS88,'September-24'!AS88,'October-24'!AS88,'November-24'!AS88,December24!AS88,January25!AS88,February25!AS88,March25!AS88)</f>
        <v>0</v>
      </c>
      <c r="H85" s="25">
        <v>45552</v>
      </c>
    </row>
    <row r="86" spans="1:8" x14ac:dyDescent="0.3">
      <c r="A86" s="28">
        <v>85</v>
      </c>
      <c r="G86" s="14">
        <f>SUM('June-24'!AS89,'July-24'!AS89,'August-24'!AS89,'September-24'!AS89,'October-24'!AS89,'November-24'!AS89,December24!AS89,January25!AS89,February25!AS89,March25!AS89)</f>
        <v>0</v>
      </c>
      <c r="H86" s="25">
        <v>45553</v>
      </c>
    </row>
    <row r="87" spans="1:8" x14ac:dyDescent="0.3">
      <c r="A87" s="28">
        <v>86</v>
      </c>
      <c r="G87" s="14">
        <f>SUM('June-24'!AS90,'July-24'!AS90,'August-24'!AS90,'September-24'!AS90,'October-24'!AS90,'November-24'!AS90,December24!AS90,January25!AS90,February25!AS90,March25!AS90)</f>
        <v>0</v>
      </c>
      <c r="H87" s="25">
        <v>45554</v>
      </c>
    </row>
    <row r="88" spans="1:8" x14ac:dyDescent="0.3">
      <c r="A88" s="28">
        <v>87</v>
      </c>
      <c r="G88" s="14">
        <f>SUM('June-24'!AS91,'July-24'!AS91,'August-24'!AS91,'September-24'!AS91,'October-24'!AS91,'November-24'!AS91,December24!AS91,January25!AS91,February25!AS91,March25!AS91)</f>
        <v>0</v>
      </c>
      <c r="H88" s="25">
        <v>45555</v>
      </c>
    </row>
    <row r="89" spans="1:8" x14ac:dyDescent="0.3">
      <c r="A89" s="28">
        <v>88</v>
      </c>
      <c r="G89" s="14">
        <f>SUM('June-24'!AS92,'July-24'!AS92,'August-24'!AS92,'September-24'!AS92,'October-24'!AS92,'November-24'!AS92,December24!AS92,January25!AS92,February25!AS92,March25!AS92)</f>
        <v>0</v>
      </c>
      <c r="H89" s="25">
        <v>45556</v>
      </c>
    </row>
    <row r="90" spans="1:8" x14ac:dyDescent="0.3">
      <c r="A90" s="28">
        <v>89</v>
      </c>
      <c r="G90" s="14">
        <f>SUM('June-24'!AS93,'July-24'!AS93,'August-24'!AS93,'September-24'!AS93,'October-24'!AS93,'November-24'!AS93,December24!AS93,January25!AS93,February25!AS93,March25!AS93)</f>
        <v>0</v>
      </c>
      <c r="H90" s="25">
        <v>45557</v>
      </c>
    </row>
    <row r="91" spans="1:8" x14ac:dyDescent="0.3">
      <c r="A91" s="28">
        <v>90</v>
      </c>
      <c r="G91" s="14">
        <f>SUM('June-24'!AS94,'July-24'!AS94,'August-24'!AS94,'September-24'!AS94,'October-24'!AS94,'November-24'!AS94,December24!AS94,January25!AS94,February25!AS94,March25!AS94)</f>
        <v>0</v>
      </c>
      <c r="H91" s="25">
        <v>45558</v>
      </c>
    </row>
    <row r="92" spans="1:8" x14ac:dyDescent="0.3">
      <c r="A92" s="28">
        <v>91</v>
      </c>
      <c r="G92" s="14">
        <f>SUM('June-24'!AS95,'July-24'!AS95,'August-24'!AS95,'September-24'!AS95,'October-24'!AS95,'November-24'!AS95,December24!AS95,January25!AS95,February25!AS95,March25!AS95)</f>
        <v>0</v>
      </c>
      <c r="H92" s="25">
        <v>45559</v>
      </c>
    </row>
    <row r="93" spans="1:8" x14ac:dyDescent="0.3">
      <c r="A93" s="28">
        <v>92</v>
      </c>
      <c r="G93" s="14">
        <f>SUM('June-24'!AS96,'July-24'!AS96,'August-24'!AS96,'September-24'!AS96,'October-24'!AS96,'November-24'!AS96,December24!AS96,January25!AS96,February25!AS96,March25!AS96)</f>
        <v>0</v>
      </c>
      <c r="H93" s="25">
        <v>45560</v>
      </c>
    </row>
    <row r="94" spans="1:8" x14ac:dyDescent="0.3">
      <c r="A94" s="28">
        <v>93</v>
      </c>
      <c r="G94" s="14">
        <f>SUM('June-24'!AS97,'July-24'!AS97,'August-24'!AS97,'September-24'!AS97,'October-24'!AS97,'November-24'!AS97,December24!AS97,January25!AS97,February25!AS97,March25!AS97)</f>
        <v>0</v>
      </c>
      <c r="H94" s="25">
        <v>45561</v>
      </c>
    </row>
    <row r="95" spans="1:8" x14ac:dyDescent="0.3">
      <c r="A95" s="28">
        <v>94</v>
      </c>
      <c r="G95" s="14">
        <f>SUM('June-24'!AS98,'July-24'!AS98,'August-24'!AS98,'September-24'!AS98,'October-24'!AS98,'November-24'!AS98,December24!AS98,January25!AS98,February25!AS98,March25!AS98)</f>
        <v>0</v>
      </c>
      <c r="H95" s="25">
        <v>45562</v>
      </c>
    </row>
    <row r="96" spans="1:8" x14ac:dyDescent="0.3">
      <c r="A96" s="28">
        <v>95</v>
      </c>
      <c r="G96" s="14">
        <f>SUM('June-24'!AS99,'July-24'!AS99,'August-24'!AS99,'September-24'!AS99,'October-24'!AS99,'November-24'!AS99,December24!AS99,January25!AS99,February25!AS99,March25!AS99)</f>
        <v>0</v>
      </c>
      <c r="H96" s="25">
        <v>45563</v>
      </c>
    </row>
    <row r="97" spans="1:8" x14ac:dyDescent="0.3">
      <c r="A97" s="28">
        <v>96</v>
      </c>
      <c r="G97" s="14">
        <f>SUM('June-24'!AS100,'July-24'!AS100,'August-24'!AS100,'September-24'!AS100,'October-24'!AS100,'November-24'!AS100,December24!AS100,January25!AS100,February25!AS100,March25!AS100)</f>
        <v>0</v>
      </c>
      <c r="H97" s="25">
        <v>45564</v>
      </c>
    </row>
    <row r="98" spans="1:8" x14ac:dyDescent="0.3">
      <c r="A98" s="28">
        <v>97</v>
      </c>
      <c r="G98" s="14">
        <f>SUM('June-24'!AS101,'July-24'!AS101,'August-24'!AS101,'September-24'!AS101,'October-24'!AS101,'November-24'!AS101,December24!AS101,January25!AS101,February25!AS101,March25!AS101)</f>
        <v>0</v>
      </c>
      <c r="H98" s="25">
        <v>45565</v>
      </c>
    </row>
    <row r="99" spans="1:8" x14ac:dyDescent="0.3">
      <c r="A99" s="28">
        <v>98</v>
      </c>
      <c r="G99" s="14">
        <f>SUM('June-24'!AS102,'July-24'!AS102,'August-24'!AS102,'September-24'!AS102,'October-24'!AS102,'November-24'!AS102,December24!AS102,January25!AS102,February25!AS102,March25!AS102)</f>
        <v>0</v>
      </c>
      <c r="H99" s="25">
        <v>45566</v>
      </c>
    </row>
    <row r="100" spans="1:8" x14ac:dyDescent="0.3">
      <c r="A100" s="28">
        <v>99</v>
      </c>
      <c r="G100" s="14">
        <f>SUM('June-24'!AS103,'July-24'!AS103,'August-24'!AS103,'September-24'!AS103,'October-24'!AS103,'November-24'!AS103,December24!AS103,January25!AS103,February25!AS103,March25!AS103)</f>
        <v>0</v>
      </c>
      <c r="H100" s="25">
        <v>45567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617A-83C2-4CF0-BD16-1AE3DCBDD147}">
  <dimension ref="A1:J100"/>
  <sheetViews>
    <sheetView workbookViewId="0">
      <selection activeCell="K11" sqref="K11"/>
    </sheetView>
  </sheetViews>
  <sheetFormatPr defaultRowHeight="15.6" x14ac:dyDescent="0.3"/>
  <cols>
    <col min="1" max="1" width="6" style="12" customWidth="1"/>
    <col min="2" max="2" width="14.6640625" style="12" customWidth="1"/>
    <col min="3" max="3" width="16.44140625" style="12" customWidth="1"/>
    <col min="4" max="4" width="13.77734375" style="12" customWidth="1"/>
    <col min="5" max="5" width="14.5546875" style="12" customWidth="1"/>
    <col min="6" max="6" width="21.33203125" style="12" customWidth="1"/>
    <col min="7" max="7" width="14.88671875" style="15" customWidth="1"/>
    <col min="8" max="8" width="15.33203125" style="63" customWidth="1"/>
    <col min="9" max="9" width="14.21875" style="28" customWidth="1"/>
    <col min="11" max="16384" width="8.88671875" style="12"/>
  </cols>
  <sheetData>
    <row r="1" spans="1:9" s="16" customFormat="1" ht="18" x14ac:dyDescent="0.3">
      <c r="A1" s="17" t="s">
        <v>11</v>
      </c>
      <c r="B1" s="17" t="s">
        <v>110</v>
      </c>
      <c r="C1" s="17" t="s">
        <v>1</v>
      </c>
      <c r="D1" s="17" t="s">
        <v>109</v>
      </c>
      <c r="E1" s="17" t="s">
        <v>106</v>
      </c>
      <c r="F1" s="17" t="s">
        <v>111</v>
      </c>
      <c r="G1" s="18" t="s">
        <v>9</v>
      </c>
      <c r="H1" s="62" t="s">
        <v>212</v>
      </c>
      <c r="I1" s="58" t="s">
        <v>194</v>
      </c>
    </row>
    <row r="2" spans="1:9" ht="19.95" customHeight="1" x14ac:dyDescent="0.3">
      <c r="A2" s="13">
        <v>1</v>
      </c>
      <c r="B2" s="13">
        <v>136845228</v>
      </c>
      <c r="C2" s="13" t="s">
        <v>63</v>
      </c>
      <c r="D2" s="13">
        <v>527525</v>
      </c>
      <c r="E2" s="13" t="s">
        <v>107</v>
      </c>
      <c r="F2" s="13" t="s">
        <v>128</v>
      </c>
      <c r="G2" s="14">
        <f>SUM('June-24'!AS5,'July-24'!AS5,'August-24'!AS5,'September-24'!AS5,'October-24'!AS5,'November-24'!AS5,December24!AS5,January25!AS5,February25!AS5,March25!AS5)</f>
        <v>0</v>
      </c>
      <c r="H2" s="25">
        <v>45469</v>
      </c>
      <c r="I2" s="28">
        <v>570</v>
      </c>
    </row>
    <row r="3" spans="1:9" ht="19.95" customHeight="1" x14ac:dyDescent="0.3">
      <c r="A3" s="13">
        <v>2</v>
      </c>
      <c r="B3" s="13">
        <v>2252</v>
      </c>
      <c r="C3" s="13" t="s">
        <v>64</v>
      </c>
      <c r="D3" s="13">
        <v>417517</v>
      </c>
      <c r="E3" s="13" t="s">
        <v>108</v>
      </c>
      <c r="F3" s="13" t="s">
        <v>129</v>
      </c>
      <c r="G3" s="14">
        <f>SUM('June-24'!AS6,'July-24'!AS6,'August-24'!AS6,'September-24'!AS6,'October-24'!AS6,'November-24'!AS6,December24!AS6,January25!AS6,February25!AS6,March25!AS6)</f>
        <v>0</v>
      </c>
      <c r="H3" s="25">
        <v>45475</v>
      </c>
      <c r="I3" s="28">
        <v>760</v>
      </c>
    </row>
    <row r="4" spans="1:9" ht="19.95" customHeight="1" x14ac:dyDescent="0.3">
      <c r="A4" s="13">
        <v>3</v>
      </c>
      <c r="B4" s="13">
        <v>717117</v>
      </c>
      <c r="C4" s="13" t="s">
        <v>65</v>
      </c>
      <c r="D4" s="13">
        <v>7171</v>
      </c>
      <c r="E4" s="13" t="s">
        <v>108</v>
      </c>
      <c r="F4" s="13" t="s">
        <v>130</v>
      </c>
      <c r="G4" s="14">
        <f>SUM('June-24'!AS7,'July-24'!AS7,'August-24'!AS7,'September-24'!AS7,'October-24'!AS7,'November-24'!AS7,December24!AS7,January25!AS7,February25!AS7,March25!AS7)</f>
        <v>0</v>
      </c>
      <c r="H4" s="25">
        <v>45471</v>
      </c>
      <c r="I4" s="28">
        <v>710</v>
      </c>
    </row>
    <row r="5" spans="1:9" ht="19.95" customHeight="1" x14ac:dyDescent="0.3">
      <c r="A5" s="13">
        <v>4</v>
      </c>
      <c r="B5" s="13">
        <v>7171</v>
      </c>
      <c r="C5" s="13" t="s">
        <v>66</v>
      </c>
      <c r="D5" s="13">
        <v>71</v>
      </c>
      <c r="E5" s="13" t="s">
        <v>107</v>
      </c>
      <c r="F5" s="13" t="s">
        <v>132</v>
      </c>
      <c r="G5" s="14">
        <f>SUM('June-24'!AS8,'July-24'!AS8,'August-24'!AS8,'September-24'!AS8,'October-24'!AS8,'November-24'!AS8,December24!AS8,January25!AS8,February25!AS8,March25!AS8)</f>
        <v>0</v>
      </c>
      <c r="H5" s="25">
        <v>45472</v>
      </c>
      <c r="I5" s="28">
        <v>550</v>
      </c>
    </row>
    <row r="6" spans="1:9" ht="19.95" customHeight="1" x14ac:dyDescent="0.3">
      <c r="A6" s="13">
        <v>5</v>
      </c>
      <c r="B6" s="13">
        <v>174171</v>
      </c>
      <c r="C6" s="13" t="s">
        <v>67</v>
      </c>
      <c r="D6" s="13">
        <v>17171</v>
      </c>
      <c r="E6" s="13" t="s">
        <v>108</v>
      </c>
      <c r="F6" s="13" t="s">
        <v>131</v>
      </c>
      <c r="G6" s="14">
        <f>SUM('June-24'!AS9,'July-24'!AS9,'August-24'!AS9,'September-24'!AS9,'October-24'!AS9,'November-24'!AS9,December24!AS9,January25!AS9,February25!AS9,March25!AS9)</f>
        <v>0</v>
      </c>
      <c r="H6" s="25">
        <v>45473</v>
      </c>
      <c r="I6" s="28">
        <v>740</v>
      </c>
    </row>
    <row r="7" spans="1:9" ht="19.95" customHeight="1" x14ac:dyDescent="0.3">
      <c r="A7" s="13">
        <v>6</v>
      </c>
      <c r="B7" s="13">
        <v>17171</v>
      </c>
      <c r="C7" s="13" t="s">
        <v>68</v>
      </c>
      <c r="D7" s="13">
        <v>175175</v>
      </c>
      <c r="E7" s="13" t="s">
        <v>108</v>
      </c>
      <c r="F7" s="13" t="s">
        <v>217</v>
      </c>
      <c r="G7" s="14">
        <f>SUM('June-24'!AS10,'July-24'!AS10,'August-24'!AS10,'September-24'!AS10,'October-24'!AS10,'November-24'!AS10,December24!AS10,January25!AS10,February25!AS10,March25!AS10)</f>
        <v>0</v>
      </c>
      <c r="H7" s="25">
        <v>45474</v>
      </c>
      <c r="I7" s="28">
        <v>750</v>
      </c>
    </row>
    <row r="8" spans="1:9" ht="19.95" customHeight="1" x14ac:dyDescent="0.3">
      <c r="A8" s="13">
        <v>7</v>
      </c>
      <c r="B8" s="13"/>
      <c r="C8" s="13" t="s">
        <v>69</v>
      </c>
      <c r="D8" s="13"/>
      <c r="E8" s="13" t="s">
        <v>108</v>
      </c>
      <c r="F8" s="13"/>
      <c r="G8" s="14">
        <f>SUM('June-24'!AS11,'July-24'!AS11,'August-24'!AS11,'September-24'!AS11,'October-24'!AS11,'November-24'!AS11,December24!AS11,January25!AS11,February25!AS11,March25!AS11)</f>
        <v>0</v>
      </c>
      <c r="H8" s="25">
        <v>45475</v>
      </c>
    </row>
    <row r="9" spans="1:9" ht="19.95" customHeight="1" x14ac:dyDescent="0.3">
      <c r="A9" s="13">
        <v>8</v>
      </c>
      <c r="B9" s="13"/>
      <c r="C9" s="13" t="s">
        <v>70</v>
      </c>
      <c r="D9" s="13"/>
      <c r="E9" s="13" t="s">
        <v>108</v>
      </c>
      <c r="F9" s="13"/>
      <c r="G9" s="14">
        <f>SUM('June-24'!AS12,'July-24'!AS12,'August-24'!AS12,'September-24'!AS12,'October-24'!AS12,'November-24'!AS12,December24!AS12,January25!AS12,February25!AS12,March25!AS12)</f>
        <v>0</v>
      </c>
      <c r="H9" s="25">
        <v>45476</v>
      </c>
    </row>
    <row r="10" spans="1:9" ht="19.95" customHeight="1" x14ac:dyDescent="0.3">
      <c r="A10" s="13">
        <v>9</v>
      </c>
      <c r="B10" s="13"/>
      <c r="C10" s="13" t="s">
        <v>71</v>
      </c>
      <c r="D10" s="13"/>
      <c r="E10" s="13" t="s">
        <v>107</v>
      </c>
      <c r="F10" s="13"/>
      <c r="G10" s="14">
        <f>SUM('June-24'!AS13,'July-24'!AS13,'August-24'!AS13,'September-24'!AS13,'October-24'!AS13,'November-24'!AS13,December24!AS13,January25!AS13,February25!AS13,March25!AS13)</f>
        <v>0</v>
      </c>
      <c r="H10" s="25">
        <v>45477</v>
      </c>
    </row>
    <row r="11" spans="1:9" ht="19.95" customHeight="1" x14ac:dyDescent="0.3">
      <c r="A11" s="13">
        <v>10</v>
      </c>
      <c r="B11" s="13"/>
      <c r="C11" s="13" t="s">
        <v>72</v>
      </c>
      <c r="D11" s="13"/>
      <c r="E11" s="13" t="s">
        <v>107</v>
      </c>
      <c r="F11" s="13"/>
      <c r="G11" s="14">
        <f>SUM('June-24'!AS14,'July-24'!AS14,'August-24'!AS14,'September-24'!AS14,'October-24'!AS14,'November-24'!AS14,December24!AS14,January25!AS14,February25!AS14,March25!AS14)</f>
        <v>0</v>
      </c>
      <c r="H11" s="25">
        <v>45478</v>
      </c>
    </row>
    <row r="12" spans="1:9" ht="19.95" customHeight="1" x14ac:dyDescent="0.3">
      <c r="A12" s="13">
        <v>11</v>
      </c>
      <c r="B12" s="13"/>
      <c r="C12" s="13" t="s">
        <v>73</v>
      </c>
      <c r="D12" s="13"/>
      <c r="E12" s="13" t="s">
        <v>108</v>
      </c>
      <c r="F12" s="13"/>
      <c r="G12" s="14">
        <f>SUM('June-24'!AS15,'July-24'!AS15,'August-24'!AS15,'September-24'!AS15,'October-24'!AS15,'November-24'!AS15,December24!AS15,January25!AS15,February25!AS15,March25!AS15)</f>
        <v>0</v>
      </c>
      <c r="H12" s="25">
        <v>45479</v>
      </c>
    </row>
    <row r="13" spans="1:9" ht="19.95" customHeight="1" x14ac:dyDescent="0.3">
      <c r="A13" s="13">
        <v>12</v>
      </c>
      <c r="B13" s="13"/>
      <c r="C13" s="13" t="s">
        <v>74</v>
      </c>
      <c r="D13" s="13"/>
      <c r="E13" s="13" t="s">
        <v>107</v>
      </c>
      <c r="F13" s="13"/>
      <c r="G13" s="14">
        <f>SUM('June-24'!AS16,'July-24'!AS16,'August-24'!AS16,'September-24'!AS16,'October-24'!AS16,'November-24'!AS16,December24!AS16,January25!AS16,February25!AS16,March25!AS16)</f>
        <v>0</v>
      </c>
      <c r="H13" s="25">
        <v>45480</v>
      </c>
    </row>
    <row r="14" spans="1:9" ht="19.95" customHeight="1" x14ac:dyDescent="0.3">
      <c r="A14" s="13">
        <v>13</v>
      </c>
      <c r="B14" s="13"/>
      <c r="C14" s="13" t="s">
        <v>75</v>
      </c>
      <c r="D14" s="13"/>
      <c r="E14" s="13" t="s">
        <v>108</v>
      </c>
      <c r="F14" s="13"/>
      <c r="G14" s="14">
        <f>SUM('June-24'!AS17,'July-24'!AS17,'August-24'!AS17,'September-24'!AS17,'October-24'!AS17,'November-24'!AS17,December24!AS17,January25!AS17,February25!AS17,March25!AS17)</f>
        <v>0</v>
      </c>
      <c r="H14" s="25">
        <v>45481</v>
      </c>
    </row>
    <row r="15" spans="1:9" ht="19.95" customHeight="1" x14ac:dyDescent="0.3">
      <c r="A15" s="13">
        <v>14</v>
      </c>
      <c r="B15" s="13"/>
      <c r="C15" s="13" t="s">
        <v>76</v>
      </c>
      <c r="D15" s="13"/>
      <c r="E15" s="13" t="s">
        <v>107</v>
      </c>
      <c r="F15" s="13"/>
      <c r="G15" s="14">
        <f>SUM('June-24'!AS18,'July-24'!AS18,'August-24'!AS18,'September-24'!AS18,'October-24'!AS18,'November-24'!AS18,December24!AS18,January25!AS18,February25!AS18,March25!AS18)</f>
        <v>0</v>
      </c>
      <c r="H15" s="25">
        <v>45482</v>
      </c>
    </row>
    <row r="16" spans="1:9" ht="19.95" customHeight="1" x14ac:dyDescent="0.3">
      <c r="A16" s="13">
        <v>15</v>
      </c>
      <c r="B16" s="13"/>
      <c r="C16" s="13" t="s">
        <v>77</v>
      </c>
      <c r="D16" s="13"/>
      <c r="E16" s="13" t="s">
        <v>108</v>
      </c>
      <c r="F16" s="13"/>
      <c r="G16" s="14">
        <f>SUM('June-24'!AS19,'July-24'!AS19,'August-24'!AS19,'September-24'!AS19,'October-24'!AS19,'November-24'!AS19,December24!AS19,January25!AS19,February25!AS19,March25!AS19)</f>
        <v>0</v>
      </c>
      <c r="H16" s="25">
        <v>45483</v>
      </c>
    </row>
    <row r="17" spans="1:8" ht="19.95" customHeight="1" x14ac:dyDescent="0.3">
      <c r="A17" s="13">
        <v>16</v>
      </c>
      <c r="B17" s="13"/>
      <c r="C17" s="13" t="s">
        <v>78</v>
      </c>
      <c r="D17" s="13"/>
      <c r="E17" s="13" t="s">
        <v>108</v>
      </c>
      <c r="F17" s="13"/>
      <c r="G17" s="14">
        <f>SUM('June-24'!AS20,'July-24'!AS20,'August-24'!AS20,'September-24'!AS20,'October-24'!AS20,'November-24'!AS20,December24!AS20,January25!AS20,February25!AS20,March25!AS20)</f>
        <v>0</v>
      </c>
      <c r="H17" s="25">
        <v>45484</v>
      </c>
    </row>
    <row r="18" spans="1:8" ht="19.95" customHeight="1" x14ac:dyDescent="0.3">
      <c r="A18" s="13">
        <v>17</v>
      </c>
      <c r="B18" s="13"/>
      <c r="C18" s="13" t="s">
        <v>79</v>
      </c>
      <c r="D18" s="13"/>
      <c r="E18" s="13" t="s">
        <v>107</v>
      </c>
      <c r="F18" s="13"/>
      <c r="G18" s="14">
        <f>SUM('June-24'!AS21,'July-24'!AS21,'August-24'!AS21,'September-24'!AS21,'October-24'!AS21,'November-24'!AS21,December24!AS21,January25!AS21,February25!AS21,March25!AS21)</f>
        <v>0</v>
      </c>
      <c r="H18" s="25">
        <v>45485</v>
      </c>
    </row>
    <row r="19" spans="1:8" ht="19.95" customHeight="1" x14ac:dyDescent="0.3">
      <c r="A19" s="13">
        <v>18</v>
      </c>
      <c r="B19" s="13"/>
      <c r="C19" s="13" t="s">
        <v>80</v>
      </c>
      <c r="D19" s="13"/>
      <c r="E19" s="13" t="s">
        <v>107</v>
      </c>
      <c r="F19" s="13"/>
      <c r="G19" s="14">
        <f>SUM('June-24'!AS22,'July-24'!AS22,'August-24'!AS22,'September-24'!AS22,'October-24'!AS22,'November-24'!AS22,December24!AS22,January25!AS22,February25!AS22,March25!AS22)</f>
        <v>0</v>
      </c>
      <c r="H19" s="25">
        <v>45486</v>
      </c>
    </row>
    <row r="20" spans="1:8" ht="19.95" customHeight="1" x14ac:dyDescent="0.3">
      <c r="A20" s="13">
        <v>19</v>
      </c>
      <c r="B20" s="13"/>
      <c r="C20" s="13" t="s">
        <v>81</v>
      </c>
      <c r="D20" s="13"/>
      <c r="E20" s="13" t="s">
        <v>108</v>
      </c>
      <c r="F20" s="13"/>
      <c r="G20" s="14">
        <f>SUM('June-24'!AS23,'July-24'!AS23,'August-24'!AS23,'September-24'!AS23,'October-24'!AS23,'November-24'!AS23,December24!AS23,January25!AS23,February25!AS23,March25!AS23)</f>
        <v>0</v>
      </c>
      <c r="H20" s="25">
        <v>45487</v>
      </c>
    </row>
    <row r="21" spans="1:8" ht="19.95" customHeight="1" x14ac:dyDescent="0.3">
      <c r="A21" s="13">
        <v>20</v>
      </c>
      <c r="B21" s="13"/>
      <c r="C21" s="13" t="s">
        <v>82</v>
      </c>
      <c r="D21" s="13"/>
      <c r="E21" s="13" t="s">
        <v>108</v>
      </c>
      <c r="F21" s="13"/>
      <c r="G21" s="14">
        <f>SUM('June-24'!AS24,'July-24'!AS24,'August-24'!AS24,'September-24'!AS24,'October-24'!AS24,'November-24'!AS24,December24!AS24,January25!AS24,February25!AS24,March25!AS24)</f>
        <v>0</v>
      </c>
      <c r="H21" s="25">
        <v>45488</v>
      </c>
    </row>
    <row r="22" spans="1:8" ht="19.95" customHeight="1" x14ac:dyDescent="0.3">
      <c r="A22" s="13">
        <v>21</v>
      </c>
      <c r="B22" s="13"/>
      <c r="C22" s="13" t="s">
        <v>83</v>
      </c>
      <c r="D22" s="13"/>
      <c r="E22" s="13" t="s">
        <v>107</v>
      </c>
      <c r="F22" s="13"/>
      <c r="G22" s="14">
        <f>SUM('June-24'!AS25,'July-24'!AS25,'August-24'!AS25,'September-24'!AS25,'October-24'!AS25,'November-24'!AS25,December24!AS25,January25!AS25,February25!AS25,March25!AS25)</f>
        <v>0</v>
      </c>
      <c r="H22" s="25">
        <v>45489</v>
      </c>
    </row>
    <row r="23" spans="1:8" ht="19.95" customHeight="1" x14ac:dyDescent="0.3">
      <c r="A23" s="13">
        <v>22</v>
      </c>
      <c r="B23" s="13"/>
      <c r="C23" s="13" t="s">
        <v>84</v>
      </c>
      <c r="D23" s="13"/>
      <c r="E23" s="13" t="s">
        <v>108</v>
      </c>
      <c r="F23" s="13"/>
      <c r="G23" s="14">
        <f>SUM('June-24'!AS26,'July-24'!AS26,'August-24'!AS26,'September-24'!AS26,'October-24'!AS26,'November-24'!AS26,December24!AS26,January25!AS26,February25!AS26,March25!AS26)</f>
        <v>0</v>
      </c>
      <c r="H23" s="25">
        <v>45490</v>
      </c>
    </row>
    <row r="24" spans="1:8" ht="19.95" customHeight="1" x14ac:dyDescent="0.3">
      <c r="A24" s="13">
        <v>23</v>
      </c>
      <c r="B24" s="13"/>
      <c r="C24" s="13" t="s">
        <v>85</v>
      </c>
      <c r="D24" s="13"/>
      <c r="E24" s="13" t="s">
        <v>108</v>
      </c>
      <c r="F24" s="13"/>
      <c r="G24" s="14">
        <f>SUM('June-24'!AS27,'July-24'!AS27,'August-24'!AS27,'September-24'!AS27,'October-24'!AS27,'November-24'!AS27,December24!AS27,January25!AS27,February25!AS27,March25!AS27)</f>
        <v>0</v>
      </c>
      <c r="H24" s="25">
        <v>45491</v>
      </c>
    </row>
    <row r="25" spans="1:8" ht="19.95" customHeight="1" x14ac:dyDescent="0.3">
      <c r="A25" s="13">
        <v>24</v>
      </c>
      <c r="B25" s="13"/>
      <c r="C25" s="13" t="s">
        <v>86</v>
      </c>
      <c r="D25" s="13"/>
      <c r="E25" s="13" t="s">
        <v>107</v>
      </c>
      <c r="F25" s="13"/>
      <c r="G25" s="14">
        <f>SUM('June-24'!AS28,'July-24'!AS28,'August-24'!AS28,'September-24'!AS28,'October-24'!AS28,'November-24'!AS28,December24!AS28,January25!AS28,February25!AS28,March25!AS28)</f>
        <v>0</v>
      </c>
      <c r="H25" s="25">
        <v>45492</v>
      </c>
    </row>
    <row r="26" spans="1:8" ht="19.95" customHeight="1" x14ac:dyDescent="0.3">
      <c r="A26" s="13">
        <v>25</v>
      </c>
      <c r="B26" s="13"/>
      <c r="C26" s="13" t="s">
        <v>87</v>
      </c>
      <c r="D26" s="13"/>
      <c r="E26" s="13" t="s">
        <v>108</v>
      </c>
      <c r="F26" s="13"/>
      <c r="G26" s="14">
        <f>SUM('June-24'!AS29,'July-24'!AS29,'August-24'!AS29,'September-24'!AS29,'October-24'!AS29,'November-24'!AS29,December24!AS29,January25!AS29,February25!AS29,March25!AS29)</f>
        <v>0</v>
      </c>
      <c r="H26" s="25">
        <v>45493</v>
      </c>
    </row>
    <row r="27" spans="1:8" ht="19.95" customHeight="1" x14ac:dyDescent="0.3">
      <c r="A27" s="13">
        <v>26</v>
      </c>
      <c r="B27" s="13"/>
      <c r="C27" s="13" t="s">
        <v>88</v>
      </c>
      <c r="D27" s="13"/>
      <c r="E27" s="13" t="s">
        <v>107</v>
      </c>
      <c r="F27" s="13"/>
      <c r="G27" s="14">
        <f>SUM('June-24'!AS30,'July-24'!AS30,'August-24'!AS30,'September-24'!AS30,'October-24'!AS30,'November-24'!AS30,December24!AS30,January25!AS30,February25!AS30,March25!AS30)</f>
        <v>0</v>
      </c>
      <c r="H27" s="25">
        <v>45494</v>
      </c>
    </row>
    <row r="28" spans="1:8" ht="19.95" customHeight="1" x14ac:dyDescent="0.3">
      <c r="A28" s="13">
        <v>27</v>
      </c>
      <c r="B28" s="13"/>
      <c r="C28" s="13" t="s">
        <v>89</v>
      </c>
      <c r="D28" s="13"/>
      <c r="E28" s="13" t="s">
        <v>107</v>
      </c>
      <c r="F28" s="13"/>
      <c r="G28" s="14">
        <f>SUM('June-24'!AS31,'July-24'!AS31,'August-24'!AS31,'September-24'!AS31,'October-24'!AS31,'November-24'!AS31,December24!AS31,January25!AS31,February25!AS31,March25!AS31)</f>
        <v>0</v>
      </c>
      <c r="H28" s="25">
        <v>45495</v>
      </c>
    </row>
    <row r="29" spans="1:8" ht="19.95" customHeight="1" x14ac:dyDescent="0.3">
      <c r="A29" s="13">
        <v>28</v>
      </c>
      <c r="B29" s="13"/>
      <c r="C29" s="13" t="s">
        <v>90</v>
      </c>
      <c r="D29" s="13"/>
      <c r="E29" s="13" t="s">
        <v>107</v>
      </c>
      <c r="F29" s="13"/>
      <c r="G29" s="14">
        <f>SUM('June-24'!AS32,'July-24'!AS32,'August-24'!AS32,'September-24'!AS32,'October-24'!AS32,'November-24'!AS32,December24!AS32,January25!AS32,February25!AS32,March25!AS32)</f>
        <v>0</v>
      </c>
      <c r="H29" s="25">
        <v>45496</v>
      </c>
    </row>
    <row r="30" spans="1:8" ht="19.95" customHeight="1" x14ac:dyDescent="0.3">
      <c r="A30" s="13">
        <v>29</v>
      </c>
      <c r="B30" s="13"/>
      <c r="C30" s="13" t="s">
        <v>91</v>
      </c>
      <c r="D30" s="13"/>
      <c r="E30" s="13" t="s">
        <v>107</v>
      </c>
      <c r="F30" s="13"/>
      <c r="G30" s="14">
        <f>SUM('June-24'!AS33,'July-24'!AS33,'August-24'!AS33,'September-24'!AS33,'October-24'!AS33,'November-24'!AS33,December24!AS33,January25!AS33,February25!AS33,March25!AS33)</f>
        <v>0</v>
      </c>
      <c r="H30" s="25">
        <v>45497</v>
      </c>
    </row>
    <row r="31" spans="1:8" ht="19.95" customHeight="1" x14ac:dyDescent="0.3">
      <c r="A31" s="13">
        <v>30</v>
      </c>
      <c r="B31" s="13"/>
      <c r="C31" s="13" t="s">
        <v>92</v>
      </c>
      <c r="D31" s="13"/>
      <c r="E31" s="13" t="s">
        <v>108</v>
      </c>
      <c r="F31" s="13"/>
      <c r="G31" s="14">
        <f>SUM('June-24'!AS34,'July-24'!AS34,'August-24'!AS34,'September-24'!AS34,'October-24'!AS34,'November-24'!AS34,December24!AS34,January25!AS34,February25!AS34,March25!AS34)</f>
        <v>0</v>
      </c>
      <c r="H31" s="25">
        <v>45498</v>
      </c>
    </row>
    <row r="32" spans="1:8" ht="19.95" customHeight="1" x14ac:dyDescent="0.3">
      <c r="A32" s="13">
        <v>31</v>
      </c>
      <c r="B32" s="13"/>
      <c r="C32" s="13" t="s">
        <v>93</v>
      </c>
      <c r="D32" s="13"/>
      <c r="E32" s="13" t="s">
        <v>108</v>
      </c>
      <c r="F32" s="13"/>
      <c r="G32" s="14">
        <f>SUM('June-24'!AS35,'July-24'!AS35,'August-24'!AS35,'September-24'!AS35,'October-24'!AS35,'November-24'!AS35,December24!AS35,January25!AS35,February25!AS35,March25!AS35)</f>
        <v>0</v>
      </c>
      <c r="H32" s="25">
        <v>45499</v>
      </c>
    </row>
    <row r="33" spans="1:8" ht="19.95" customHeight="1" x14ac:dyDescent="0.3">
      <c r="A33" s="13">
        <v>32</v>
      </c>
      <c r="B33" s="13"/>
      <c r="C33" s="13" t="s">
        <v>94</v>
      </c>
      <c r="D33" s="13"/>
      <c r="E33" s="13" t="s">
        <v>107</v>
      </c>
      <c r="F33" s="13"/>
      <c r="G33" s="14">
        <f>SUM('June-24'!AS36,'July-24'!AS36,'August-24'!AS36,'September-24'!AS36,'October-24'!AS36,'November-24'!AS36,December24!AS36,January25!AS36,February25!AS36,March25!AS36)</f>
        <v>0</v>
      </c>
      <c r="H33" s="25">
        <v>45500</v>
      </c>
    </row>
    <row r="34" spans="1:8" ht="19.95" customHeight="1" x14ac:dyDescent="0.3">
      <c r="A34" s="13">
        <v>33</v>
      </c>
      <c r="B34" s="13"/>
      <c r="C34" s="13" t="s">
        <v>95</v>
      </c>
      <c r="D34" s="13"/>
      <c r="E34" s="13" t="s">
        <v>108</v>
      </c>
      <c r="F34" s="13"/>
      <c r="G34" s="14">
        <f>SUM('June-24'!AS37,'July-24'!AS37,'August-24'!AS37,'September-24'!AS37,'October-24'!AS37,'November-24'!AS37,December24!AS37,January25!AS37,February25!AS37,March25!AS37)</f>
        <v>0</v>
      </c>
      <c r="H34" s="25">
        <v>45501</v>
      </c>
    </row>
    <row r="35" spans="1:8" ht="19.95" customHeight="1" x14ac:dyDescent="0.3">
      <c r="A35" s="13">
        <v>34</v>
      </c>
      <c r="B35" s="13"/>
      <c r="C35" s="13" t="s">
        <v>96</v>
      </c>
      <c r="D35" s="13"/>
      <c r="E35" s="13" t="s">
        <v>107</v>
      </c>
      <c r="F35" s="13"/>
      <c r="G35" s="14">
        <f>SUM('June-24'!AS38,'July-24'!AS38,'August-24'!AS38,'September-24'!AS38,'October-24'!AS38,'November-24'!AS38,December24!AS38,January25!AS38,February25!AS38,March25!AS38)</f>
        <v>0</v>
      </c>
      <c r="H35" s="25">
        <v>45502</v>
      </c>
    </row>
    <row r="36" spans="1:8" ht="19.95" customHeight="1" x14ac:dyDescent="0.3">
      <c r="A36" s="13">
        <v>35</v>
      </c>
      <c r="B36" s="13"/>
      <c r="C36" s="13" t="s">
        <v>79</v>
      </c>
      <c r="D36" s="13"/>
      <c r="E36" s="13" t="s">
        <v>108</v>
      </c>
      <c r="F36" s="13"/>
      <c r="G36" s="14">
        <f>SUM('June-24'!AS39,'July-24'!AS39,'August-24'!AS39,'September-24'!AS39,'October-24'!AS39,'November-24'!AS39,December24!AS39,January25!AS39,February25!AS39,March25!AS39)</f>
        <v>0</v>
      </c>
      <c r="H36" s="25">
        <v>45503</v>
      </c>
    </row>
    <row r="37" spans="1:8" ht="19.95" customHeight="1" x14ac:dyDescent="0.3">
      <c r="A37" s="13">
        <v>36</v>
      </c>
      <c r="B37" s="13"/>
      <c r="C37" s="13" t="s">
        <v>97</v>
      </c>
      <c r="D37" s="13"/>
      <c r="E37" s="13" t="s">
        <v>108</v>
      </c>
      <c r="F37" s="13"/>
      <c r="G37" s="14">
        <f>SUM('June-24'!AS40,'July-24'!AS40,'August-24'!AS40,'September-24'!AS40,'October-24'!AS40,'November-24'!AS40,December24!AS40,January25!AS40,February25!AS40,March25!AS40)</f>
        <v>0</v>
      </c>
      <c r="H37" s="25">
        <v>45504</v>
      </c>
    </row>
    <row r="38" spans="1:8" ht="19.95" customHeight="1" x14ac:dyDescent="0.3">
      <c r="A38" s="13">
        <v>37</v>
      </c>
      <c r="B38" s="13"/>
      <c r="C38" s="13" t="s">
        <v>98</v>
      </c>
      <c r="D38" s="13"/>
      <c r="E38" s="13" t="s">
        <v>107</v>
      </c>
      <c r="F38" s="13"/>
      <c r="G38" s="14">
        <f>SUM('June-24'!AS41,'July-24'!AS41,'August-24'!AS41,'September-24'!AS41,'October-24'!AS41,'November-24'!AS41,December24!AS41,January25!AS41,February25!AS41,March25!AS41)</f>
        <v>0</v>
      </c>
      <c r="H38" s="25">
        <v>45505</v>
      </c>
    </row>
    <row r="39" spans="1:8" ht="19.95" customHeight="1" x14ac:dyDescent="0.3">
      <c r="A39" s="13">
        <v>38</v>
      </c>
      <c r="B39" s="13"/>
      <c r="C39" s="13" t="s">
        <v>99</v>
      </c>
      <c r="D39" s="13"/>
      <c r="E39" s="13" t="s">
        <v>107</v>
      </c>
      <c r="F39" s="13"/>
      <c r="G39" s="14">
        <f>SUM('June-24'!AS42,'July-24'!AS42,'August-24'!AS42,'September-24'!AS42,'October-24'!AS42,'November-24'!AS42,December24!AS42,January25!AS42,February25!AS42,March25!AS42)</f>
        <v>0</v>
      </c>
      <c r="H39" s="25">
        <v>45506</v>
      </c>
    </row>
    <row r="40" spans="1:8" ht="19.95" customHeight="1" x14ac:dyDescent="0.3">
      <c r="A40" s="13">
        <v>39</v>
      </c>
      <c r="B40" s="13"/>
      <c r="C40" s="13" t="s">
        <v>100</v>
      </c>
      <c r="D40" s="13"/>
      <c r="E40" s="13" t="s">
        <v>107</v>
      </c>
      <c r="F40" s="13"/>
      <c r="G40" s="14">
        <f>SUM('June-24'!AS43,'July-24'!AS43,'August-24'!AS43,'September-24'!AS43,'October-24'!AS43,'November-24'!AS43,December24!AS43,January25!AS43,February25!AS43,March25!AS43)</f>
        <v>0</v>
      </c>
      <c r="H40" s="25">
        <v>45507</v>
      </c>
    </row>
    <row r="41" spans="1:8" ht="19.95" customHeight="1" x14ac:dyDescent="0.3">
      <c r="A41" s="13">
        <v>40</v>
      </c>
      <c r="B41" s="13"/>
      <c r="C41" s="13" t="s">
        <v>101</v>
      </c>
      <c r="D41" s="13"/>
      <c r="E41" s="13" t="s">
        <v>107</v>
      </c>
      <c r="F41" s="13"/>
      <c r="G41" s="14">
        <f>SUM('June-24'!AS44,'July-24'!AS44,'August-24'!AS44,'September-24'!AS44,'October-24'!AS44,'November-24'!AS44,December24!AS44,January25!AS44,February25!AS44,March25!AS44)</f>
        <v>0</v>
      </c>
      <c r="H41" s="25">
        <v>45508</v>
      </c>
    </row>
    <row r="42" spans="1:8" ht="19.95" customHeight="1" x14ac:dyDescent="0.3">
      <c r="A42" s="13">
        <v>41</v>
      </c>
      <c r="B42" s="13"/>
      <c r="C42" s="13" t="s">
        <v>102</v>
      </c>
      <c r="D42" s="13"/>
      <c r="E42" s="13" t="s">
        <v>107</v>
      </c>
      <c r="F42" s="13"/>
      <c r="G42" s="14">
        <f>SUM('June-24'!AS45,'July-24'!AS45,'August-24'!AS45,'September-24'!AS45,'October-24'!AS45,'November-24'!AS45,December24!AS45,January25!AS45,February25!AS45,March25!AS45)</f>
        <v>0</v>
      </c>
      <c r="H42" s="25">
        <v>45509</v>
      </c>
    </row>
    <row r="43" spans="1:8" ht="19.95" customHeight="1" x14ac:dyDescent="0.3">
      <c r="A43" s="13">
        <v>42</v>
      </c>
      <c r="B43" s="13"/>
      <c r="C43" s="13" t="s">
        <v>103</v>
      </c>
      <c r="D43" s="13"/>
      <c r="E43" s="13" t="s">
        <v>107</v>
      </c>
      <c r="F43" s="13"/>
      <c r="G43" s="14">
        <f>SUM('June-24'!AS46,'July-24'!AS46,'August-24'!AS46,'September-24'!AS46,'October-24'!AS46,'November-24'!AS46,December24!AS46,January25!AS46,February25!AS46,March25!AS46)</f>
        <v>0</v>
      </c>
      <c r="H43" s="25">
        <v>45510</v>
      </c>
    </row>
    <row r="44" spans="1:8" ht="19.95" customHeight="1" x14ac:dyDescent="0.3">
      <c r="A44" s="13">
        <v>43</v>
      </c>
      <c r="B44" s="13"/>
      <c r="C44" s="13" t="s">
        <v>104</v>
      </c>
      <c r="D44" s="13"/>
      <c r="E44" s="13" t="s">
        <v>107</v>
      </c>
      <c r="F44" s="13"/>
      <c r="G44" s="14">
        <f>SUM('June-24'!AS47,'July-24'!AS47,'August-24'!AS47,'September-24'!AS47,'October-24'!AS47,'November-24'!AS47,December24!AS47,January25!AS47,February25!AS47,March25!AS47)</f>
        <v>0</v>
      </c>
      <c r="H44" s="25">
        <v>45511</v>
      </c>
    </row>
    <row r="45" spans="1:8" ht="19.95" customHeight="1" x14ac:dyDescent="0.3">
      <c r="A45" s="13">
        <v>44</v>
      </c>
      <c r="B45" s="13"/>
      <c r="C45" s="13" t="s">
        <v>105</v>
      </c>
      <c r="D45" s="13"/>
      <c r="E45" s="13" t="s">
        <v>107</v>
      </c>
      <c r="F45" s="13"/>
      <c r="G45" s="14">
        <f>SUM('June-24'!AS48,'July-24'!AS48,'August-24'!AS48,'September-24'!AS48,'October-24'!AS48,'November-24'!AS48,December24!AS48,January25!AS48,February25!AS48,March25!AS48)</f>
        <v>0</v>
      </c>
      <c r="H45" s="25">
        <v>45512</v>
      </c>
    </row>
    <row r="46" spans="1:8" ht="19.95" customHeight="1" x14ac:dyDescent="0.3">
      <c r="A46" s="13">
        <v>45</v>
      </c>
      <c r="B46" s="13"/>
      <c r="C46" s="13"/>
      <c r="D46" s="13"/>
      <c r="E46" s="13"/>
      <c r="F46" s="13"/>
      <c r="G46" s="14">
        <f>SUM('June-24'!AS49,'July-24'!AS49,'August-24'!AS49,'September-24'!AS49,'October-24'!AS49,'November-24'!AS49,December24!AS49,January25!AS49,February25!AS49,March25!AS49)</f>
        <v>0</v>
      </c>
      <c r="H46" s="25">
        <v>45513</v>
      </c>
    </row>
    <row r="47" spans="1:8" ht="19.95" customHeight="1" x14ac:dyDescent="0.3">
      <c r="A47" s="13">
        <v>46</v>
      </c>
      <c r="B47" s="13"/>
      <c r="C47" s="13"/>
      <c r="D47" s="13"/>
      <c r="E47" s="13"/>
      <c r="F47" s="13"/>
      <c r="G47" s="14">
        <f>SUM('June-24'!AS50,'July-24'!AS50,'August-24'!AS50,'September-24'!AS50,'October-24'!AS50,'November-24'!AS50,December24!AS50,January25!AS50,February25!AS50,March25!AS50)</f>
        <v>0</v>
      </c>
      <c r="H47" s="25">
        <v>45514</v>
      </c>
    </row>
    <row r="48" spans="1:8" ht="19.95" customHeight="1" x14ac:dyDescent="0.3">
      <c r="A48" s="13">
        <v>47</v>
      </c>
      <c r="B48" s="13"/>
      <c r="C48" s="13"/>
      <c r="D48" s="13"/>
      <c r="E48" s="13"/>
      <c r="F48" s="13"/>
      <c r="G48" s="14">
        <f>SUM('June-24'!AS51,'July-24'!AS51,'August-24'!AS51,'September-24'!AS51,'October-24'!AS51,'November-24'!AS51,December24!AS51,January25!AS51,February25!AS51,March25!AS51)</f>
        <v>0</v>
      </c>
      <c r="H48" s="25">
        <v>45515</v>
      </c>
    </row>
    <row r="49" spans="1:8" ht="19.95" customHeight="1" x14ac:dyDescent="0.3">
      <c r="A49" s="13">
        <v>48</v>
      </c>
      <c r="B49" s="13"/>
      <c r="C49" s="13"/>
      <c r="D49" s="13"/>
      <c r="E49" s="13"/>
      <c r="F49" s="13"/>
      <c r="G49" s="14">
        <f>SUM('June-24'!AS52,'July-24'!AS52,'August-24'!AS52,'September-24'!AS52,'October-24'!AS52,'November-24'!AS52,December24!AS52,January25!AS52,February25!AS52,March25!AS52)</f>
        <v>0</v>
      </c>
      <c r="H49" s="25">
        <v>45516</v>
      </c>
    </row>
    <row r="50" spans="1:8" ht="19.95" customHeight="1" x14ac:dyDescent="0.3">
      <c r="A50" s="13">
        <v>49</v>
      </c>
      <c r="B50" s="13"/>
      <c r="C50" s="13"/>
      <c r="D50" s="13"/>
      <c r="E50" s="13"/>
      <c r="F50" s="13"/>
      <c r="G50" s="14">
        <f>SUM('June-24'!AS53,'July-24'!AS53,'August-24'!AS53,'September-24'!AS53,'October-24'!AS53,'November-24'!AS53,December24!AS53,January25!AS53,February25!AS53,March25!AS53)</f>
        <v>0</v>
      </c>
      <c r="H50" s="25">
        <v>45517</v>
      </c>
    </row>
    <row r="51" spans="1:8" ht="19.95" customHeight="1" x14ac:dyDescent="0.3">
      <c r="A51" s="13">
        <v>50</v>
      </c>
      <c r="B51" s="13"/>
      <c r="C51" s="13"/>
      <c r="D51" s="13"/>
      <c r="E51" s="13"/>
      <c r="F51" s="13"/>
      <c r="G51" s="14">
        <f>SUM('June-24'!AS54,'July-24'!AS54,'August-24'!AS54,'September-24'!AS54,'October-24'!AS54,'November-24'!AS54,December24!AS54,January25!AS54,February25!AS54,March25!AS54)</f>
        <v>0</v>
      </c>
      <c r="H51" s="25">
        <v>45518</v>
      </c>
    </row>
    <row r="52" spans="1:8" ht="19.95" customHeight="1" x14ac:dyDescent="0.3">
      <c r="A52" s="13">
        <v>51</v>
      </c>
      <c r="B52" s="13"/>
      <c r="C52" s="13"/>
      <c r="D52" s="13"/>
      <c r="E52" s="13"/>
      <c r="F52" s="13"/>
      <c r="G52" s="14">
        <f>SUM('June-24'!AS55,'July-24'!AS55,'August-24'!AS55,'September-24'!AS55,'October-24'!AS55,'November-24'!AS55,December24!AS55,January25!AS55,February25!AS55,March25!AS55)</f>
        <v>0</v>
      </c>
      <c r="H52" s="25">
        <v>45519</v>
      </c>
    </row>
    <row r="53" spans="1:8" x14ac:dyDescent="0.3">
      <c r="A53" s="13">
        <v>52</v>
      </c>
      <c r="G53" s="14">
        <f>SUM('June-24'!AS56,'July-24'!AS56,'August-24'!AS56,'September-24'!AS56,'October-24'!AS56,'November-24'!AS56,December24!AS56,January25!AS56,February25!AS56,March25!AS56)</f>
        <v>0</v>
      </c>
      <c r="H53" s="25">
        <v>45520</v>
      </c>
    </row>
    <row r="54" spans="1:8" x14ac:dyDescent="0.3">
      <c r="A54" s="13">
        <v>53</v>
      </c>
      <c r="G54" s="14">
        <f>SUM('June-24'!AS57,'July-24'!AS57,'August-24'!AS57,'September-24'!AS57,'October-24'!AS57,'November-24'!AS57,December24!AS57,January25!AS57,February25!AS57,March25!AS57)</f>
        <v>0</v>
      </c>
      <c r="H54" s="25">
        <v>45521</v>
      </c>
    </row>
    <row r="55" spans="1:8" x14ac:dyDescent="0.3">
      <c r="A55" s="13">
        <v>54</v>
      </c>
      <c r="G55" s="14">
        <f>SUM('June-24'!AS58,'July-24'!AS58,'August-24'!AS58,'September-24'!AS58,'October-24'!AS58,'November-24'!AS58,December24!AS58,January25!AS58,February25!AS58,March25!AS58)</f>
        <v>0</v>
      </c>
      <c r="H55" s="25">
        <v>45522</v>
      </c>
    </row>
    <row r="56" spans="1:8" x14ac:dyDescent="0.3">
      <c r="A56" s="13">
        <v>55</v>
      </c>
      <c r="G56" s="14">
        <f>SUM('June-24'!AS59,'July-24'!AS59,'August-24'!AS59,'September-24'!AS59,'October-24'!AS59,'November-24'!AS59,December24!AS59,January25!AS59,February25!AS59,March25!AS59)</f>
        <v>0</v>
      </c>
      <c r="H56" s="25">
        <v>45523</v>
      </c>
    </row>
    <row r="57" spans="1:8" x14ac:dyDescent="0.3">
      <c r="A57" s="13">
        <v>56</v>
      </c>
      <c r="G57" s="14">
        <f>SUM('June-24'!AS60,'July-24'!AS60,'August-24'!AS60,'September-24'!AS60,'October-24'!AS60,'November-24'!AS60,December24!AS60,January25!AS60,February25!AS60,March25!AS60)</f>
        <v>0</v>
      </c>
      <c r="H57" s="25">
        <v>45524</v>
      </c>
    </row>
    <row r="58" spans="1:8" x14ac:dyDescent="0.3">
      <c r="A58" s="13">
        <v>57</v>
      </c>
      <c r="G58" s="14">
        <f>SUM('June-24'!AS61,'July-24'!AS61,'August-24'!AS61,'September-24'!AS61,'October-24'!AS61,'November-24'!AS61,December24!AS61,January25!AS61,February25!AS61,March25!AS61)</f>
        <v>0</v>
      </c>
      <c r="H58" s="25">
        <v>45525</v>
      </c>
    </row>
    <row r="59" spans="1:8" x14ac:dyDescent="0.3">
      <c r="A59" s="13">
        <v>58</v>
      </c>
      <c r="G59" s="14">
        <f>SUM('June-24'!AS62,'July-24'!AS62,'August-24'!AS62,'September-24'!AS62,'October-24'!AS62,'November-24'!AS62,December24!AS62,January25!AS62,February25!AS62,March25!AS62)</f>
        <v>0</v>
      </c>
      <c r="H59" s="25">
        <v>45526</v>
      </c>
    </row>
    <row r="60" spans="1:8" x14ac:dyDescent="0.3">
      <c r="A60" s="13">
        <v>59</v>
      </c>
      <c r="G60" s="14">
        <f>SUM('June-24'!AS63,'July-24'!AS63,'August-24'!AS63,'September-24'!AS63,'October-24'!AS63,'November-24'!AS63,December24!AS63,January25!AS63,February25!AS63,March25!AS63)</f>
        <v>0</v>
      </c>
      <c r="H60" s="25">
        <v>45527</v>
      </c>
    </row>
    <row r="61" spans="1:8" x14ac:dyDescent="0.3">
      <c r="A61" s="13">
        <v>60</v>
      </c>
      <c r="G61" s="14">
        <f>SUM('June-24'!AS64,'July-24'!AS64,'August-24'!AS64,'September-24'!AS64,'October-24'!AS64,'November-24'!AS64,December24!AS64,January25!AS64,February25!AS64,March25!AS64)</f>
        <v>0</v>
      </c>
      <c r="H61" s="25">
        <v>45528</v>
      </c>
    </row>
    <row r="62" spans="1:8" x14ac:dyDescent="0.3">
      <c r="A62" s="13">
        <v>61</v>
      </c>
      <c r="G62" s="14">
        <f>SUM('June-24'!AS65,'July-24'!AS65,'August-24'!AS65,'September-24'!AS65,'October-24'!AS65,'November-24'!AS65,December24!AS65,January25!AS65,February25!AS65,March25!AS65)</f>
        <v>0</v>
      </c>
      <c r="H62" s="25">
        <v>45529</v>
      </c>
    </row>
    <row r="63" spans="1:8" x14ac:dyDescent="0.3">
      <c r="A63" s="13">
        <v>62</v>
      </c>
      <c r="G63" s="14">
        <f>SUM('June-24'!AS66,'July-24'!AS66,'August-24'!AS66,'September-24'!AS66,'October-24'!AS66,'November-24'!AS66,December24!AS66,January25!AS66,February25!AS66,March25!AS66)</f>
        <v>0</v>
      </c>
      <c r="H63" s="25">
        <v>45530</v>
      </c>
    </row>
    <row r="64" spans="1:8" x14ac:dyDescent="0.3">
      <c r="A64" s="13">
        <v>63</v>
      </c>
      <c r="G64" s="14">
        <f>SUM('June-24'!AS67,'July-24'!AS67,'August-24'!AS67,'September-24'!AS67,'October-24'!AS67,'November-24'!AS67,December24!AS67,January25!AS67,February25!AS67,March25!AS67)</f>
        <v>0</v>
      </c>
      <c r="H64" s="25">
        <v>45531</v>
      </c>
    </row>
    <row r="65" spans="1:8" x14ac:dyDescent="0.3">
      <c r="A65" s="13">
        <v>64</v>
      </c>
      <c r="G65" s="14">
        <f>SUM('June-24'!AS68,'July-24'!AS68,'August-24'!AS68,'September-24'!AS68,'October-24'!AS68,'November-24'!AS68,December24!AS68,January25!AS68,February25!AS68,March25!AS68)</f>
        <v>0</v>
      </c>
      <c r="H65" s="25">
        <v>45532</v>
      </c>
    </row>
    <row r="66" spans="1:8" x14ac:dyDescent="0.3">
      <c r="A66" s="13">
        <v>65</v>
      </c>
      <c r="G66" s="14">
        <f>SUM('June-24'!AS69,'July-24'!AS69,'August-24'!AS69,'September-24'!AS69,'October-24'!AS69,'November-24'!AS69,December24!AS69,January25!AS69,February25!AS69,March25!AS69)</f>
        <v>0</v>
      </c>
      <c r="H66" s="25">
        <v>45533</v>
      </c>
    </row>
    <row r="67" spans="1:8" x14ac:dyDescent="0.3">
      <c r="A67" s="13">
        <v>66</v>
      </c>
      <c r="G67" s="14">
        <f>SUM('June-24'!AS70,'July-24'!AS70,'August-24'!AS70,'September-24'!AS70,'October-24'!AS70,'November-24'!AS70,December24!AS70,January25!AS70,February25!AS70,March25!AS70)</f>
        <v>0</v>
      </c>
      <c r="H67" s="25">
        <v>45534</v>
      </c>
    </row>
    <row r="68" spans="1:8" x14ac:dyDescent="0.3">
      <c r="A68" s="13">
        <v>67</v>
      </c>
      <c r="G68" s="14">
        <f>SUM('June-24'!AS71,'July-24'!AS71,'August-24'!AS71,'September-24'!AS71,'October-24'!AS71,'November-24'!AS71,December24!AS71,January25!AS71,February25!AS71,March25!AS71)</f>
        <v>0</v>
      </c>
      <c r="H68" s="25">
        <v>45535</v>
      </c>
    </row>
    <row r="69" spans="1:8" x14ac:dyDescent="0.3">
      <c r="A69" s="13">
        <v>68</v>
      </c>
      <c r="G69" s="14">
        <f>SUM('June-24'!AS72,'July-24'!AS72,'August-24'!AS72,'September-24'!AS72,'October-24'!AS72,'November-24'!AS72,December24!AS72,January25!AS72,February25!AS72,March25!AS72)</f>
        <v>0</v>
      </c>
      <c r="H69" s="25">
        <v>45536</v>
      </c>
    </row>
    <row r="70" spans="1:8" x14ac:dyDescent="0.3">
      <c r="A70" s="13">
        <v>69</v>
      </c>
      <c r="G70" s="14">
        <f>SUM('June-24'!AS73,'July-24'!AS73,'August-24'!AS73,'September-24'!AS73,'October-24'!AS73,'November-24'!AS73,December24!AS73,January25!AS73,February25!AS73,March25!AS73)</f>
        <v>0</v>
      </c>
      <c r="H70" s="25">
        <v>45537</v>
      </c>
    </row>
    <row r="71" spans="1:8" x14ac:dyDescent="0.3">
      <c r="A71" s="13">
        <v>70</v>
      </c>
      <c r="G71" s="14">
        <f>SUM('June-24'!AS74,'July-24'!AS74,'August-24'!AS74,'September-24'!AS74,'October-24'!AS74,'November-24'!AS74,December24!AS74,January25!AS74,February25!AS74,March25!AS74)</f>
        <v>0</v>
      </c>
      <c r="H71" s="25">
        <v>45538</v>
      </c>
    </row>
    <row r="72" spans="1:8" x14ac:dyDescent="0.3">
      <c r="A72" s="13">
        <v>71</v>
      </c>
      <c r="G72" s="14">
        <f>SUM('June-24'!AS75,'July-24'!AS75,'August-24'!AS75,'September-24'!AS75,'October-24'!AS75,'November-24'!AS75,December24!AS75,January25!AS75,February25!AS75,March25!AS75)</f>
        <v>0</v>
      </c>
      <c r="H72" s="25">
        <v>45539</v>
      </c>
    </row>
    <row r="73" spans="1:8" x14ac:dyDescent="0.3">
      <c r="A73" s="13">
        <v>72</v>
      </c>
      <c r="G73" s="14">
        <f>SUM('June-24'!AS76,'July-24'!AS76,'August-24'!AS76,'September-24'!AS76,'October-24'!AS76,'November-24'!AS76,December24!AS76,January25!AS76,February25!AS76,March25!AS76)</f>
        <v>0</v>
      </c>
      <c r="H73" s="25">
        <v>45540</v>
      </c>
    </row>
    <row r="74" spans="1:8" x14ac:dyDescent="0.3">
      <c r="A74" s="13">
        <v>73</v>
      </c>
      <c r="G74" s="14">
        <f>SUM('June-24'!AS77,'July-24'!AS77,'August-24'!AS77,'September-24'!AS77,'October-24'!AS77,'November-24'!AS77,December24!AS77,January25!AS77,February25!AS77,March25!AS77)</f>
        <v>0</v>
      </c>
      <c r="H74" s="25">
        <v>45541</v>
      </c>
    </row>
    <row r="75" spans="1:8" x14ac:dyDescent="0.3">
      <c r="A75" s="13">
        <v>74</v>
      </c>
      <c r="G75" s="14">
        <f>SUM('June-24'!AS78,'July-24'!AS78,'August-24'!AS78,'September-24'!AS78,'October-24'!AS78,'November-24'!AS78,December24!AS78,January25!AS78,February25!AS78,March25!AS78)</f>
        <v>0</v>
      </c>
      <c r="H75" s="25">
        <v>45542</v>
      </c>
    </row>
    <row r="76" spans="1:8" x14ac:dyDescent="0.3">
      <c r="A76" s="13">
        <v>75</v>
      </c>
      <c r="G76" s="14">
        <f>SUM('June-24'!AS79,'July-24'!AS79,'August-24'!AS79,'September-24'!AS79,'October-24'!AS79,'November-24'!AS79,December24!AS79,January25!AS79,February25!AS79,March25!AS79)</f>
        <v>0</v>
      </c>
      <c r="H76" s="25">
        <v>45543</v>
      </c>
    </row>
    <row r="77" spans="1:8" x14ac:dyDescent="0.3">
      <c r="A77" s="13">
        <v>76</v>
      </c>
      <c r="G77" s="14">
        <f>SUM('June-24'!AS80,'July-24'!AS80,'August-24'!AS80,'September-24'!AS80,'October-24'!AS80,'November-24'!AS80,December24!AS80,January25!AS80,February25!AS80,March25!AS80)</f>
        <v>0</v>
      </c>
      <c r="H77" s="25">
        <v>45544</v>
      </c>
    </row>
    <row r="78" spans="1:8" x14ac:dyDescent="0.3">
      <c r="A78" s="13">
        <v>77</v>
      </c>
      <c r="G78" s="14">
        <f>SUM('June-24'!AS81,'July-24'!AS81,'August-24'!AS81,'September-24'!AS81,'October-24'!AS81,'November-24'!AS81,December24!AS81,January25!AS81,February25!AS81,March25!AS81)</f>
        <v>0</v>
      </c>
      <c r="H78" s="25">
        <v>45545</v>
      </c>
    </row>
    <row r="79" spans="1:8" x14ac:dyDescent="0.3">
      <c r="A79" s="13">
        <v>78</v>
      </c>
      <c r="G79" s="14">
        <f>SUM('June-24'!AS82,'July-24'!AS82,'August-24'!AS82,'September-24'!AS82,'October-24'!AS82,'November-24'!AS82,December24!AS82,January25!AS82,February25!AS82,March25!AS82)</f>
        <v>0</v>
      </c>
      <c r="H79" s="25">
        <v>45546</v>
      </c>
    </row>
    <row r="80" spans="1:8" x14ac:dyDescent="0.3">
      <c r="A80" s="13">
        <v>79</v>
      </c>
      <c r="G80" s="14">
        <f>SUM('June-24'!AS83,'July-24'!AS83,'August-24'!AS83,'September-24'!AS83,'October-24'!AS83,'November-24'!AS83,December24!AS83,January25!AS83,February25!AS83,March25!AS83)</f>
        <v>0</v>
      </c>
      <c r="H80" s="25">
        <v>45547</v>
      </c>
    </row>
    <row r="81" spans="1:8" x14ac:dyDescent="0.3">
      <c r="A81" s="13">
        <v>80</v>
      </c>
      <c r="G81" s="14">
        <f>SUM('June-24'!AS84,'July-24'!AS84,'August-24'!AS84,'September-24'!AS84,'October-24'!AS84,'November-24'!AS84,December24!AS84,January25!AS84,February25!AS84,March25!AS84)</f>
        <v>0</v>
      </c>
      <c r="H81" s="25">
        <v>45548</v>
      </c>
    </row>
    <row r="82" spans="1:8" x14ac:dyDescent="0.3">
      <c r="A82" s="13">
        <v>81</v>
      </c>
      <c r="G82" s="14">
        <f>SUM('June-24'!AS85,'July-24'!AS85,'August-24'!AS85,'September-24'!AS85,'October-24'!AS85,'November-24'!AS85,December24!AS85,January25!AS85,February25!AS85,March25!AS85)</f>
        <v>0</v>
      </c>
      <c r="H82" s="25">
        <v>45549</v>
      </c>
    </row>
    <row r="83" spans="1:8" x14ac:dyDescent="0.3">
      <c r="A83" s="13">
        <v>82</v>
      </c>
      <c r="G83" s="14">
        <f>SUM('June-24'!AS86,'July-24'!AS86,'August-24'!AS86,'September-24'!AS86,'October-24'!AS86,'November-24'!AS86,December24!AS86,January25!AS86,February25!AS86,March25!AS86)</f>
        <v>0</v>
      </c>
      <c r="H83" s="25">
        <v>45550</v>
      </c>
    </row>
    <row r="84" spans="1:8" x14ac:dyDescent="0.3">
      <c r="A84" s="13">
        <v>83</v>
      </c>
      <c r="G84" s="14">
        <f>SUM('June-24'!AS87,'July-24'!AS87,'August-24'!AS87,'September-24'!AS87,'October-24'!AS87,'November-24'!AS87,December24!AS87,January25!AS87,February25!AS87,March25!AS87)</f>
        <v>0</v>
      </c>
      <c r="H84" s="25">
        <v>45551</v>
      </c>
    </row>
    <row r="85" spans="1:8" x14ac:dyDescent="0.3">
      <c r="A85" s="13">
        <v>84</v>
      </c>
      <c r="G85" s="14">
        <f>SUM('June-24'!AS88,'July-24'!AS88,'August-24'!AS88,'September-24'!AS88,'October-24'!AS88,'November-24'!AS88,December24!AS88,January25!AS88,February25!AS88,March25!AS88)</f>
        <v>0</v>
      </c>
      <c r="H85" s="25">
        <v>45552</v>
      </c>
    </row>
    <row r="86" spans="1:8" x14ac:dyDescent="0.3">
      <c r="A86" s="13">
        <v>85</v>
      </c>
      <c r="G86" s="14">
        <f>SUM('June-24'!AS89,'July-24'!AS89,'August-24'!AS89,'September-24'!AS89,'October-24'!AS89,'November-24'!AS89,December24!AS89,January25!AS89,February25!AS89,March25!AS89)</f>
        <v>0</v>
      </c>
      <c r="H86" s="25">
        <v>45553</v>
      </c>
    </row>
    <row r="87" spans="1:8" x14ac:dyDescent="0.3">
      <c r="A87" s="13">
        <v>86</v>
      </c>
      <c r="G87" s="14">
        <f>SUM('June-24'!AS90,'July-24'!AS90,'August-24'!AS90,'September-24'!AS90,'October-24'!AS90,'November-24'!AS90,December24!AS90,January25!AS90,February25!AS90,March25!AS90)</f>
        <v>0</v>
      </c>
      <c r="H87" s="25">
        <v>45554</v>
      </c>
    </row>
    <row r="88" spans="1:8" x14ac:dyDescent="0.3">
      <c r="A88" s="13">
        <v>87</v>
      </c>
      <c r="G88" s="14">
        <f>SUM('June-24'!AS91,'July-24'!AS91,'August-24'!AS91,'September-24'!AS91,'October-24'!AS91,'November-24'!AS91,December24!AS91,January25!AS91,February25!AS91,March25!AS91)</f>
        <v>0</v>
      </c>
      <c r="H88" s="25">
        <v>45555</v>
      </c>
    </row>
    <row r="89" spans="1:8" x14ac:dyDescent="0.3">
      <c r="A89" s="13">
        <v>88</v>
      </c>
      <c r="G89" s="14">
        <f>SUM('June-24'!AS92,'July-24'!AS92,'August-24'!AS92,'September-24'!AS92,'October-24'!AS92,'November-24'!AS92,December24!AS92,January25!AS92,February25!AS92,March25!AS92)</f>
        <v>0</v>
      </c>
      <c r="H89" s="25">
        <v>45556</v>
      </c>
    </row>
    <row r="90" spans="1:8" x14ac:dyDescent="0.3">
      <c r="A90" s="13">
        <v>89</v>
      </c>
      <c r="G90" s="14">
        <f>SUM('June-24'!AS93,'July-24'!AS93,'August-24'!AS93,'September-24'!AS93,'October-24'!AS93,'November-24'!AS93,December24!AS93,January25!AS93,February25!AS93,March25!AS93)</f>
        <v>0</v>
      </c>
      <c r="H90" s="25">
        <v>45557</v>
      </c>
    </row>
    <row r="91" spans="1:8" x14ac:dyDescent="0.3">
      <c r="A91" s="13">
        <v>90</v>
      </c>
      <c r="G91" s="14">
        <f>SUM('June-24'!AS94,'July-24'!AS94,'August-24'!AS94,'September-24'!AS94,'October-24'!AS94,'November-24'!AS94,December24!AS94,January25!AS94,February25!AS94,March25!AS94)</f>
        <v>0</v>
      </c>
      <c r="H91" s="25">
        <v>45558</v>
      </c>
    </row>
    <row r="92" spans="1:8" x14ac:dyDescent="0.3">
      <c r="A92" s="13">
        <v>91</v>
      </c>
      <c r="G92" s="14">
        <f>SUM('June-24'!AS95,'July-24'!AS95,'August-24'!AS95,'September-24'!AS95,'October-24'!AS95,'November-24'!AS95,December24!AS95,January25!AS95,February25!AS95,March25!AS95)</f>
        <v>0</v>
      </c>
      <c r="H92" s="25">
        <v>45559</v>
      </c>
    </row>
    <row r="93" spans="1:8" x14ac:dyDescent="0.3">
      <c r="A93" s="13">
        <v>92</v>
      </c>
      <c r="G93" s="14">
        <f>SUM('June-24'!AS96,'July-24'!AS96,'August-24'!AS96,'September-24'!AS96,'October-24'!AS96,'November-24'!AS96,December24!AS96,January25!AS96,February25!AS96,March25!AS96)</f>
        <v>0</v>
      </c>
      <c r="H93" s="25">
        <v>45560</v>
      </c>
    </row>
    <row r="94" spans="1:8" x14ac:dyDescent="0.3">
      <c r="A94" s="13">
        <v>93</v>
      </c>
      <c r="G94" s="14">
        <f>SUM('June-24'!AS97,'July-24'!AS97,'August-24'!AS97,'September-24'!AS97,'October-24'!AS97,'November-24'!AS97,December24!AS97,January25!AS97,February25!AS97,March25!AS97)</f>
        <v>0</v>
      </c>
      <c r="H94" s="25">
        <v>45561</v>
      </c>
    </row>
    <row r="95" spans="1:8" x14ac:dyDescent="0.3">
      <c r="A95" s="13">
        <v>94</v>
      </c>
      <c r="G95" s="14">
        <f>SUM('June-24'!AS98,'July-24'!AS98,'August-24'!AS98,'September-24'!AS98,'October-24'!AS98,'November-24'!AS98,December24!AS98,January25!AS98,February25!AS98,March25!AS98)</f>
        <v>0</v>
      </c>
      <c r="H95" s="25">
        <v>45562</v>
      </c>
    </row>
    <row r="96" spans="1:8" x14ac:dyDescent="0.3">
      <c r="A96" s="13">
        <v>95</v>
      </c>
      <c r="G96" s="14">
        <f>SUM('June-24'!AS99,'July-24'!AS99,'August-24'!AS99,'September-24'!AS99,'October-24'!AS99,'November-24'!AS99,December24!AS99,January25!AS99,February25!AS99,March25!AS99)</f>
        <v>0</v>
      </c>
      <c r="H96" s="25">
        <v>45563</v>
      </c>
    </row>
    <row r="97" spans="1:8" x14ac:dyDescent="0.3">
      <c r="A97" s="13">
        <v>96</v>
      </c>
      <c r="G97" s="14">
        <f>SUM('June-24'!AS100,'July-24'!AS100,'August-24'!AS100,'September-24'!AS100,'October-24'!AS100,'November-24'!AS100,December24!AS100,January25!AS100,February25!AS100,March25!AS100)</f>
        <v>0</v>
      </c>
      <c r="H97" s="25">
        <v>45564</v>
      </c>
    </row>
    <row r="98" spans="1:8" x14ac:dyDescent="0.3">
      <c r="A98" s="13">
        <v>97</v>
      </c>
      <c r="G98" s="14">
        <f>SUM('June-24'!AS101,'July-24'!AS101,'August-24'!AS101,'September-24'!AS101,'October-24'!AS101,'November-24'!AS101,December24!AS101,January25!AS101,February25!AS101,March25!AS101)</f>
        <v>0</v>
      </c>
      <c r="H98" s="25">
        <v>45565</v>
      </c>
    </row>
    <row r="99" spans="1:8" x14ac:dyDescent="0.3">
      <c r="A99" s="13">
        <v>98</v>
      </c>
      <c r="G99" s="14">
        <f>SUM('June-24'!AS102,'July-24'!AS102,'August-24'!AS102,'September-24'!AS102,'October-24'!AS102,'November-24'!AS102,December24!AS102,January25!AS102,February25!AS102,March25!AS102)</f>
        <v>0</v>
      </c>
      <c r="H99" s="25">
        <v>45566</v>
      </c>
    </row>
    <row r="100" spans="1:8" x14ac:dyDescent="0.3">
      <c r="A100" s="13">
        <v>99</v>
      </c>
      <c r="G100" s="14">
        <f>SUM('June-24'!AS103,'July-24'!AS103,'August-24'!AS103,'September-24'!AS103,'October-24'!AS103,'November-24'!AS103,December24!AS103,January25!AS103,February25!AS103,March25!AS103)</f>
        <v>0</v>
      </c>
      <c r="H100" s="25">
        <v>45567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2A914-987C-43A6-8B26-2466FC19B4C7}">
  <dimension ref="A1:J36"/>
  <sheetViews>
    <sheetView view="pageLayout" topLeftCell="A22" zoomScaleNormal="100" workbookViewId="0">
      <selection activeCell="C16" sqref="C16"/>
    </sheetView>
  </sheetViews>
  <sheetFormatPr defaultRowHeight="15.6" x14ac:dyDescent="0.3"/>
  <cols>
    <col min="1" max="1" width="4.21875" style="27" customWidth="1"/>
    <col min="2" max="2" width="11.5546875" style="27" customWidth="1"/>
    <col min="3" max="4" width="10" style="27" customWidth="1"/>
    <col min="5" max="5" width="9" style="27" customWidth="1"/>
    <col min="6" max="6" width="10.77734375" style="27" customWidth="1"/>
    <col min="7" max="7" width="9.6640625" style="27" customWidth="1"/>
    <col min="8" max="8" width="10.5546875" style="27" customWidth="1"/>
    <col min="9" max="9" width="11.109375" style="27" customWidth="1"/>
    <col min="10" max="10" width="10.5546875" style="27" customWidth="1"/>
    <col min="11" max="16384" width="8.88671875" style="27"/>
  </cols>
  <sheetData>
    <row r="1" spans="1:10" ht="8.4" customHeight="1" x14ac:dyDescent="0.3">
      <c r="A1" s="42"/>
      <c r="B1" s="42"/>
      <c r="C1" s="42"/>
      <c r="D1" s="42"/>
      <c r="E1" s="42"/>
      <c r="F1" s="42"/>
      <c r="G1" s="42"/>
      <c r="H1" s="42"/>
      <c r="I1" s="42"/>
      <c r="J1" s="42"/>
    </row>
    <row r="2" spans="1:10" x14ac:dyDescent="0.3">
      <c r="A2" s="48"/>
      <c r="B2" s="48"/>
      <c r="C2" s="48" t="s">
        <v>209</v>
      </c>
      <c r="D2" s="48"/>
      <c r="E2" s="48"/>
      <c r="F2" s="48"/>
      <c r="G2" s="48"/>
      <c r="H2" s="48"/>
      <c r="I2" s="48"/>
      <c r="J2" s="48"/>
    </row>
    <row r="3" spans="1:10" ht="11.4" customHeight="1" x14ac:dyDescent="0.3">
      <c r="A3" s="49"/>
      <c r="B3" s="49"/>
      <c r="C3" s="49"/>
      <c r="D3" s="49"/>
      <c r="E3" s="49"/>
      <c r="F3" s="49"/>
      <c r="G3" s="49"/>
      <c r="H3" s="49"/>
      <c r="I3" s="49"/>
      <c r="J3" s="49"/>
    </row>
    <row r="4" spans="1:10" ht="21.6" customHeight="1" x14ac:dyDescent="0.3">
      <c r="A4" s="46" t="s">
        <v>193</v>
      </c>
      <c r="B4" s="46"/>
      <c r="C4" s="46"/>
      <c r="D4" s="46"/>
      <c r="E4" s="46"/>
      <c r="F4" s="46"/>
      <c r="I4" s="30" t="s">
        <v>210</v>
      </c>
      <c r="J4" s="35">
        <f ca="1">TODAY()</f>
        <v>45507</v>
      </c>
    </row>
    <row r="5" spans="1:10" ht="21.6" customHeight="1" x14ac:dyDescent="0.3">
      <c r="A5" s="46" t="s">
        <v>202</v>
      </c>
      <c r="B5" s="46"/>
      <c r="C5" s="50">
        <v>136845228</v>
      </c>
      <c r="D5" s="50"/>
      <c r="E5" s="30"/>
      <c r="F5" s="30"/>
      <c r="I5" s="30" t="s">
        <v>198</v>
      </c>
      <c r="J5" s="35">
        <f>VLOOKUP(C5, Employee!B2:I102, 7,0)</f>
        <v>45469</v>
      </c>
    </row>
    <row r="6" spans="1:10" ht="21.6" customHeight="1" x14ac:dyDescent="0.3">
      <c r="A6" s="46" t="s">
        <v>203</v>
      </c>
      <c r="B6" s="46"/>
      <c r="C6" s="47" t="str">
        <f>VLOOKUP(C5, Employee!B2:I102, 2,0)</f>
        <v>Liton</v>
      </c>
      <c r="D6" s="47"/>
      <c r="E6" s="47"/>
      <c r="F6" s="30"/>
      <c r="I6" s="30" t="s">
        <v>199</v>
      </c>
      <c r="J6" s="35">
        <f ca="1">TODAY()</f>
        <v>45507</v>
      </c>
    </row>
    <row r="7" spans="1:10" ht="21.6" customHeight="1" x14ac:dyDescent="0.3">
      <c r="A7" s="46" t="s">
        <v>204</v>
      </c>
      <c r="B7" s="46"/>
      <c r="C7" s="50">
        <f>VLOOKUP(C5, Employee!B2:I102, 3,0)</f>
        <v>527525</v>
      </c>
      <c r="D7" s="50"/>
      <c r="E7" s="30"/>
      <c r="F7" s="30"/>
      <c r="I7" s="30" t="s">
        <v>211</v>
      </c>
      <c r="J7" s="29" t="str">
        <f>VLOOKUP(C5, Employee!B2:I102, 4,0)</f>
        <v>H</v>
      </c>
    </row>
    <row r="8" spans="1:10" ht="21.6" customHeight="1" x14ac:dyDescent="0.3">
      <c r="A8" s="46" t="s">
        <v>205</v>
      </c>
      <c r="B8" s="46"/>
      <c r="C8" s="47" t="str">
        <f>VLOOKUP(C5, Employee!B2:I102, 5,0)</f>
        <v>bfwef</v>
      </c>
      <c r="D8" s="47"/>
      <c r="E8" s="47"/>
      <c r="F8" s="47"/>
      <c r="I8" s="30" t="s">
        <v>200</v>
      </c>
      <c r="J8" s="61">
        <f>VLOOKUP(C5, Employee!B2:I102, 8,0)</f>
        <v>570</v>
      </c>
    </row>
    <row r="9" spans="1:10" x14ac:dyDescent="0.3">
      <c r="A9" s="42"/>
      <c r="B9" s="42"/>
      <c r="C9" s="42"/>
      <c r="D9" s="42"/>
      <c r="E9" s="42"/>
      <c r="F9" s="42"/>
      <c r="G9" s="42"/>
      <c r="H9" s="42"/>
      <c r="I9" s="28"/>
    </row>
    <row r="10" spans="1:10" s="26" customFormat="1" ht="32.4" customHeight="1" x14ac:dyDescent="0.3">
      <c r="A10" s="31" t="s">
        <v>11</v>
      </c>
      <c r="B10" s="31" t="s">
        <v>197</v>
      </c>
      <c r="C10" s="31" t="s">
        <v>215</v>
      </c>
      <c r="D10" s="31" t="s">
        <v>216</v>
      </c>
      <c r="E10" s="31" t="s">
        <v>2</v>
      </c>
      <c r="F10" s="31" t="s">
        <v>6</v>
      </c>
      <c r="G10" s="31" t="s">
        <v>214</v>
      </c>
      <c r="H10" s="31" t="s">
        <v>8</v>
      </c>
      <c r="I10" s="31" t="s">
        <v>195</v>
      </c>
      <c r="J10" s="31" t="s">
        <v>201</v>
      </c>
    </row>
    <row r="11" spans="1:10" ht="21.6" customHeight="1" x14ac:dyDescent="0.3">
      <c r="A11" s="32">
        <v>1</v>
      </c>
      <c r="B11" s="36" t="str">
        <f ca="1">IF(MONTH(J5)+ROW()-ROW($B$11)&lt;=MONTH(EDATE(J5,DATEDIF(J5,J6,"m")+1)),TEXT(EDATE(J5,ROW()-ROW($B$11)),"mmmm-yy"),"")</f>
        <v>June-24</v>
      </c>
      <c r="C11" s="33">
        <f ca="1">IF(B11="", 0, INDEX(INDIRECT("'" &amp; B11 &amp; "'!AL:AL"), MATCH($C$6, INDIRECT("'" &amp; B11 &amp; "'!E:E"), 0)))</f>
        <v>0</v>
      </c>
      <c r="D11" s="33">
        <f ca="1">IF(B11="", 0, INDEX(INDIRECT("'" &amp; B11 &amp; "'!AM:AM"), MATCH($C$6, INDIRECT("'" &amp; B11 &amp; "'!E:E"), 0)))</f>
        <v>0</v>
      </c>
      <c r="E11" s="33">
        <f ca="1">C11+(D11*0.5)</f>
        <v>0</v>
      </c>
      <c r="F11" s="59">
        <f ca="1">(E11*J8)</f>
        <v>0</v>
      </c>
      <c r="G11" s="59">
        <f ca="1">IF(B11="", 0, INDEX(INDIRECT("'" &amp; B11 &amp; "'!AQ:AQ"), MATCH($C$6, INDIRECT("'" &amp; B11 &amp; "'!E:E"), 0)))</f>
        <v>0</v>
      </c>
      <c r="H11" s="59">
        <f ca="1">IF(B11="", 0, INDEX(INDIRECT("'" &amp; B11 &amp; "'!AR:AR"), MATCH($C$6, INDIRECT("'" &amp; B11 &amp; "'!E:E"), 0)))</f>
        <v>0</v>
      </c>
      <c r="I11" s="59">
        <f ca="1">SUM(G11,H11)</f>
        <v>0</v>
      </c>
      <c r="J11" s="59">
        <f ca="1">F11-I11</f>
        <v>0</v>
      </c>
    </row>
    <row r="12" spans="1:10" ht="21.6" customHeight="1" x14ac:dyDescent="0.3">
      <c r="A12" s="32">
        <v>2</v>
      </c>
      <c r="B12" s="36" t="str">
        <f ca="1">IF(MONTH(J5)+ROW()-ROW($B$11)&lt;=MONTH(EDATE(J5,DATEDIF(J5,J6,"m")+1)),TEXT(EDATE(J5,ROW()-ROW($B$11)),"mmmm-yy"),"")</f>
        <v>July-24</v>
      </c>
      <c r="C12" s="33">
        <f t="shared" ref="C12:C27" ca="1" si="0">IF(B12="", 0, INDEX(INDIRECT("'" &amp; B12 &amp; "'!AL:AL"), MATCH($C$6, INDIRECT("'" &amp; B12 &amp; "'!E:E"), 0)))</f>
        <v>0</v>
      </c>
      <c r="D12" s="33">
        <f t="shared" ref="D12:D27" ca="1" si="1">IF(B12="", 0, INDEX(INDIRECT("'" &amp; B12 &amp; "'!AM:AM"), MATCH($C$6, INDIRECT("'" &amp; B12 &amp; "'!E:E"), 0)))</f>
        <v>0</v>
      </c>
      <c r="E12" s="33">
        <f t="shared" ref="E12:E27" ca="1" si="2">C12+(D12*0.5)</f>
        <v>0</v>
      </c>
      <c r="F12" s="59">
        <f ca="1">(E12*J8)</f>
        <v>0</v>
      </c>
      <c r="G12" s="59">
        <f t="shared" ref="G12:G27" ca="1" si="3">IF(B12="", 0, INDEX(INDIRECT("'" &amp; B12 &amp; "'!AQ:AQ"), MATCH($C$6, INDIRECT("'" &amp; B12 &amp; "'!E:E"), 0)))</f>
        <v>0</v>
      </c>
      <c r="H12" s="59">
        <f t="shared" ref="H12:H27" ca="1" si="4">IF(B12="", 0, INDEX(INDIRECT("'" &amp; B12 &amp; "'!AR:AR"), MATCH($C$6, INDIRECT("'" &amp; B12 &amp; "'!E:E"), 0)))</f>
        <v>0</v>
      </c>
      <c r="I12" s="59">
        <f t="shared" ref="I12:I27" ca="1" si="5">SUM(G12,H12)</f>
        <v>0</v>
      </c>
      <c r="J12" s="59">
        <f t="shared" ref="J12:J27" ca="1" si="6">F12-I12</f>
        <v>0</v>
      </c>
    </row>
    <row r="13" spans="1:10" ht="21.6" customHeight="1" x14ac:dyDescent="0.3">
      <c r="A13" s="32">
        <v>3</v>
      </c>
      <c r="B13" s="36" t="str">
        <f ca="1">IF(MONTH(J5)+ROW()-ROW($B$11)&lt;=MONTH(EDATE(J5,DATEDIF(J5,J6,"m")+1)),TEXT(EDATE(J5,ROW()-ROW($B$11)),"mmmm-yy"),"")</f>
        <v>August-24</v>
      </c>
      <c r="C13" s="33">
        <f t="shared" ca="1" si="0"/>
        <v>0</v>
      </c>
      <c r="D13" s="33">
        <f t="shared" ca="1" si="1"/>
        <v>0</v>
      </c>
      <c r="E13" s="33">
        <f t="shared" ca="1" si="2"/>
        <v>0</v>
      </c>
      <c r="F13" s="59">
        <f ca="1">(E13*J8)</f>
        <v>0</v>
      </c>
      <c r="G13" s="59">
        <f t="shared" ca="1" si="3"/>
        <v>0</v>
      </c>
      <c r="H13" s="59">
        <f t="shared" ca="1" si="4"/>
        <v>0</v>
      </c>
      <c r="I13" s="59">
        <f t="shared" ca="1" si="5"/>
        <v>0</v>
      </c>
      <c r="J13" s="59">
        <f t="shared" ca="1" si="6"/>
        <v>0</v>
      </c>
    </row>
    <row r="14" spans="1:10" ht="21.6" customHeight="1" x14ac:dyDescent="0.3">
      <c r="A14" s="32">
        <v>4</v>
      </c>
      <c r="B14" s="36" t="str">
        <f ca="1">IF(MONTH(J5)+ROW()-ROW($B$11)&lt;=MONTH(EDATE(J5,DATEDIF(J5,J6,"m")+1)),TEXT(EDATE(J5,ROW()-ROW($B$11)),"mmmm-yy"),"")</f>
        <v/>
      </c>
      <c r="C14" s="33">
        <f t="shared" ca="1" si="0"/>
        <v>0</v>
      </c>
      <c r="D14" s="33">
        <f t="shared" ca="1" si="1"/>
        <v>0</v>
      </c>
      <c r="E14" s="33">
        <f t="shared" ca="1" si="2"/>
        <v>0</v>
      </c>
      <c r="F14" s="59">
        <f ca="1">(E14*J8)</f>
        <v>0</v>
      </c>
      <c r="G14" s="59">
        <f t="shared" ca="1" si="3"/>
        <v>0</v>
      </c>
      <c r="H14" s="59">
        <f t="shared" ca="1" si="4"/>
        <v>0</v>
      </c>
      <c r="I14" s="59">
        <f t="shared" ca="1" si="5"/>
        <v>0</v>
      </c>
      <c r="J14" s="59">
        <f t="shared" ca="1" si="6"/>
        <v>0</v>
      </c>
    </row>
    <row r="15" spans="1:10" ht="21.6" customHeight="1" x14ac:dyDescent="0.3">
      <c r="A15" s="32">
        <v>5</v>
      </c>
      <c r="B15" s="36" t="str">
        <f ca="1">IF(MONTH(J5)+ROW()-ROW($B$11)&lt;=MONTH(EDATE(J5,DATEDIF(J5,J6,"m")+1)),TEXT(EDATE(J5,ROW()-ROW($B$11)),"mmmm-yy"),"")</f>
        <v/>
      </c>
      <c r="C15" s="33">
        <f t="shared" ca="1" si="0"/>
        <v>0</v>
      </c>
      <c r="D15" s="33">
        <f t="shared" ca="1" si="1"/>
        <v>0</v>
      </c>
      <c r="E15" s="33">
        <f t="shared" ca="1" si="2"/>
        <v>0</v>
      </c>
      <c r="F15" s="59">
        <f ca="1">(E15*J8)</f>
        <v>0</v>
      </c>
      <c r="G15" s="59">
        <f t="shared" ca="1" si="3"/>
        <v>0</v>
      </c>
      <c r="H15" s="59">
        <f t="shared" ca="1" si="4"/>
        <v>0</v>
      </c>
      <c r="I15" s="59">
        <f t="shared" ca="1" si="5"/>
        <v>0</v>
      </c>
      <c r="J15" s="59">
        <f t="shared" ca="1" si="6"/>
        <v>0</v>
      </c>
    </row>
    <row r="16" spans="1:10" ht="21.6" customHeight="1" x14ac:dyDescent="0.3">
      <c r="A16" s="32">
        <v>6</v>
      </c>
      <c r="B16" s="36" t="str">
        <f ca="1">IF(MONTH(J5)+ROW()-ROW($B$11)&lt;=MONTH(EDATE(J5,DATEDIF(J5,J6,"m")+1)),TEXT(EDATE(J5,ROW()-ROW($B$11)),"mmmm-yy"),"")</f>
        <v/>
      </c>
      <c r="C16" s="33">
        <f t="shared" ca="1" si="0"/>
        <v>0</v>
      </c>
      <c r="D16" s="33">
        <f t="shared" ca="1" si="1"/>
        <v>0</v>
      </c>
      <c r="E16" s="33">
        <f t="shared" ca="1" si="2"/>
        <v>0</v>
      </c>
      <c r="F16" s="59">
        <f ca="1">(E16*J8)</f>
        <v>0</v>
      </c>
      <c r="G16" s="59">
        <f t="shared" ca="1" si="3"/>
        <v>0</v>
      </c>
      <c r="H16" s="59">
        <f t="shared" ca="1" si="4"/>
        <v>0</v>
      </c>
      <c r="I16" s="59">
        <f t="shared" ca="1" si="5"/>
        <v>0</v>
      </c>
      <c r="J16" s="59">
        <f t="shared" ca="1" si="6"/>
        <v>0</v>
      </c>
    </row>
    <row r="17" spans="1:10" ht="21.6" customHeight="1" x14ac:dyDescent="0.3">
      <c r="A17" s="32">
        <v>7</v>
      </c>
      <c r="B17" s="36" t="str">
        <f ca="1">IF(MONTH(J5)+ROW()-ROW($B$11)&lt;=MONTH(EDATE(J5,DATEDIF(J5,J6,"m")+1)),TEXT(EDATE(J5,ROW()-ROW($B$11)),"mmmm-yy"),"")</f>
        <v/>
      </c>
      <c r="C17" s="33">
        <f t="shared" ca="1" si="0"/>
        <v>0</v>
      </c>
      <c r="D17" s="33">
        <f t="shared" ca="1" si="1"/>
        <v>0</v>
      </c>
      <c r="E17" s="33">
        <f t="shared" ca="1" si="2"/>
        <v>0</v>
      </c>
      <c r="F17" s="59">
        <f ca="1">(E17*J8)</f>
        <v>0</v>
      </c>
      <c r="G17" s="59">
        <f t="shared" ca="1" si="3"/>
        <v>0</v>
      </c>
      <c r="H17" s="59">
        <f t="shared" ca="1" si="4"/>
        <v>0</v>
      </c>
      <c r="I17" s="59">
        <f t="shared" ca="1" si="5"/>
        <v>0</v>
      </c>
      <c r="J17" s="59">
        <f t="shared" ca="1" si="6"/>
        <v>0</v>
      </c>
    </row>
    <row r="18" spans="1:10" ht="21.6" customHeight="1" x14ac:dyDescent="0.3">
      <c r="A18" s="32">
        <v>8</v>
      </c>
      <c r="B18" s="36" t="str">
        <f ca="1">IF(MONTH(J5)+ROW()-ROW($B$11)&lt;=MONTH(EDATE(J5,DATEDIF(J5,J6,"m")+1)),TEXT(EDATE(J5,ROW()-ROW($B$11)),"mmmm-yy"),"")</f>
        <v/>
      </c>
      <c r="C18" s="33">
        <f t="shared" ca="1" si="0"/>
        <v>0</v>
      </c>
      <c r="D18" s="33">
        <f t="shared" ca="1" si="1"/>
        <v>0</v>
      </c>
      <c r="E18" s="33">
        <f t="shared" ca="1" si="2"/>
        <v>0</v>
      </c>
      <c r="F18" s="59">
        <f ca="1">(E18*J8)</f>
        <v>0</v>
      </c>
      <c r="G18" s="59">
        <f t="shared" ca="1" si="3"/>
        <v>0</v>
      </c>
      <c r="H18" s="59">
        <f t="shared" ca="1" si="4"/>
        <v>0</v>
      </c>
      <c r="I18" s="59">
        <f t="shared" ca="1" si="5"/>
        <v>0</v>
      </c>
      <c r="J18" s="59">
        <f t="shared" ca="1" si="6"/>
        <v>0</v>
      </c>
    </row>
    <row r="19" spans="1:10" ht="21.6" customHeight="1" x14ac:dyDescent="0.3">
      <c r="A19" s="32">
        <v>9</v>
      </c>
      <c r="B19" s="36" t="str">
        <f ca="1">IF(MONTH(J5)+ROW()-ROW($B$11)&lt;=MONTH(EDATE(J5,DATEDIF(J5,J6,"m")+1)),TEXT(EDATE(J5,ROW()-ROW($B$11)),"mmmm-yy"),"")</f>
        <v/>
      </c>
      <c r="C19" s="33">
        <f t="shared" ca="1" si="0"/>
        <v>0</v>
      </c>
      <c r="D19" s="33">
        <f t="shared" ca="1" si="1"/>
        <v>0</v>
      </c>
      <c r="E19" s="33">
        <f t="shared" ca="1" si="2"/>
        <v>0</v>
      </c>
      <c r="F19" s="59">
        <f ca="1">(E19*J8)</f>
        <v>0</v>
      </c>
      <c r="G19" s="59">
        <f t="shared" ca="1" si="3"/>
        <v>0</v>
      </c>
      <c r="H19" s="59">
        <f t="shared" ca="1" si="4"/>
        <v>0</v>
      </c>
      <c r="I19" s="59">
        <f t="shared" ca="1" si="5"/>
        <v>0</v>
      </c>
      <c r="J19" s="59">
        <f t="shared" ca="1" si="6"/>
        <v>0</v>
      </c>
    </row>
    <row r="20" spans="1:10" ht="21.6" customHeight="1" x14ac:dyDescent="0.3">
      <c r="A20" s="32">
        <v>10</v>
      </c>
      <c r="B20" s="36" t="str">
        <f ca="1">IF(MONTH(J5)+ROW()-ROW($B$11)&lt;=MONTH(EDATE(J5,DATEDIF(J5,J6,"m")+1)),TEXT(EDATE(J5,ROW()-ROW($B$11)),"mmmm-yy"),"")</f>
        <v/>
      </c>
      <c r="C20" s="33">
        <f t="shared" ca="1" si="0"/>
        <v>0</v>
      </c>
      <c r="D20" s="33">
        <f t="shared" ca="1" si="1"/>
        <v>0</v>
      </c>
      <c r="E20" s="33">
        <f t="shared" ca="1" si="2"/>
        <v>0</v>
      </c>
      <c r="F20" s="59">
        <f ca="1">(E20*J8)</f>
        <v>0</v>
      </c>
      <c r="G20" s="59">
        <f t="shared" ca="1" si="3"/>
        <v>0</v>
      </c>
      <c r="H20" s="59">
        <f t="shared" ca="1" si="4"/>
        <v>0</v>
      </c>
      <c r="I20" s="59">
        <f t="shared" ca="1" si="5"/>
        <v>0</v>
      </c>
      <c r="J20" s="59">
        <f t="shared" ca="1" si="6"/>
        <v>0</v>
      </c>
    </row>
    <row r="21" spans="1:10" ht="21.6" customHeight="1" x14ac:dyDescent="0.3">
      <c r="A21" s="32">
        <v>11</v>
      </c>
      <c r="B21" s="36" t="str">
        <f ca="1">IF(MONTH(J5)+ROW()-ROW($B$11)&lt;=MONTH(EDATE(J5,DATEDIF(J5,J6,"m")+1)),TEXT(EDATE(J5,ROW()-ROW($B$11)),"mmmm-yy"),"")</f>
        <v/>
      </c>
      <c r="C21" s="33">
        <f t="shared" ca="1" si="0"/>
        <v>0</v>
      </c>
      <c r="D21" s="33">
        <f t="shared" ca="1" si="1"/>
        <v>0</v>
      </c>
      <c r="E21" s="33">
        <f t="shared" ca="1" si="2"/>
        <v>0</v>
      </c>
      <c r="F21" s="59">
        <f ca="1">(E21*J8)</f>
        <v>0</v>
      </c>
      <c r="G21" s="59">
        <f t="shared" ca="1" si="3"/>
        <v>0</v>
      </c>
      <c r="H21" s="59">
        <f t="shared" ca="1" si="4"/>
        <v>0</v>
      </c>
      <c r="I21" s="59">
        <f t="shared" ca="1" si="5"/>
        <v>0</v>
      </c>
      <c r="J21" s="59">
        <f t="shared" ca="1" si="6"/>
        <v>0</v>
      </c>
    </row>
    <row r="22" spans="1:10" ht="21.6" customHeight="1" x14ac:dyDescent="0.3">
      <c r="A22" s="32">
        <v>12</v>
      </c>
      <c r="B22" s="36" t="str">
        <f ca="1">IF(MONTH(J5)+ROW()-ROW($B$11)&lt;=MONTH(EDATE(J5,DATEDIF(J5,J6,"m")+1)),TEXT(EDATE(J5,ROW()-ROW($B$11)),"mmmm-yy"),"")</f>
        <v/>
      </c>
      <c r="C22" s="33">
        <f t="shared" ca="1" si="0"/>
        <v>0</v>
      </c>
      <c r="D22" s="33">
        <f t="shared" ca="1" si="1"/>
        <v>0</v>
      </c>
      <c r="E22" s="33">
        <f t="shared" ca="1" si="2"/>
        <v>0</v>
      </c>
      <c r="F22" s="59">
        <f ca="1">(E22*J8)</f>
        <v>0</v>
      </c>
      <c r="G22" s="59">
        <f t="shared" ca="1" si="3"/>
        <v>0</v>
      </c>
      <c r="H22" s="59">
        <f t="shared" ca="1" si="4"/>
        <v>0</v>
      </c>
      <c r="I22" s="59">
        <f t="shared" ca="1" si="5"/>
        <v>0</v>
      </c>
      <c r="J22" s="59">
        <f t="shared" ca="1" si="6"/>
        <v>0</v>
      </c>
    </row>
    <row r="23" spans="1:10" ht="21.6" customHeight="1" x14ac:dyDescent="0.3">
      <c r="A23" s="32">
        <v>13</v>
      </c>
      <c r="B23" s="36" t="str">
        <f ca="1">IF(MONTH(J5)+ROW()-ROW($B$11)&lt;=MONTH(EDATE(J5,DATEDIF(J5,J6,"m")+1)),TEXT(EDATE(J5,ROW()-ROW($B$11)),"mmmm-yy"),"")</f>
        <v/>
      </c>
      <c r="C23" s="33">
        <f t="shared" ca="1" si="0"/>
        <v>0</v>
      </c>
      <c r="D23" s="33">
        <f t="shared" ca="1" si="1"/>
        <v>0</v>
      </c>
      <c r="E23" s="33">
        <f t="shared" ca="1" si="2"/>
        <v>0</v>
      </c>
      <c r="F23" s="59">
        <f ca="1">(E23*J8)</f>
        <v>0</v>
      </c>
      <c r="G23" s="59">
        <f t="shared" ca="1" si="3"/>
        <v>0</v>
      </c>
      <c r="H23" s="59">
        <f t="shared" ca="1" si="4"/>
        <v>0</v>
      </c>
      <c r="I23" s="59">
        <f t="shared" ca="1" si="5"/>
        <v>0</v>
      </c>
      <c r="J23" s="59">
        <f t="shared" ca="1" si="6"/>
        <v>0</v>
      </c>
    </row>
    <row r="24" spans="1:10" ht="21.6" customHeight="1" x14ac:dyDescent="0.3">
      <c r="A24" s="32">
        <v>14</v>
      </c>
      <c r="B24" s="36" t="str">
        <f ca="1">IF(MONTH(J5)+ROW()-ROW($B$11)&lt;=MONTH(EDATE(J5,DATEDIF(J5,J6,"m")+1)),TEXT(EDATE(J5,ROW()-ROW($B$11)),"mmmm-yy"),"")</f>
        <v/>
      </c>
      <c r="C24" s="33">
        <f t="shared" ca="1" si="0"/>
        <v>0</v>
      </c>
      <c r="D24" s="33">
        <f t="shared" ca="1" si="1"/>
        <v>0</v>
      </c>
      <c r="E24" s="33">
        <f t="shared" ca="1" si="2"/>
        <v>0</v>
      </c>
      <c r="F24" s="59">
        <f ca="1">(E24*J8)</f>
        <v>0</v>
      </c>
      <c r="G24" s="59">
        <f t="shared" ca="1" si="3"/>
        <v>0</v>
      </c>
      <c r="H24" s="59">
        <f t="shared" ca="1" si="4"/>
        <v>0</v>
      </c>
      <c r="I24" s="59">
        <f t="shared" ca="1" si="5"/>
        <v>0</v>
      </c>
      <c r="J24" s="59">
        <f t="shared" ca="1" si="6"/>
        <v>0</v>
      </c>
    </row>
    <row r="25" spans="1:10" ht="21.6" customHeight="1" x14ac:dyDescent="0.3">
      <c r="A25" s="32">
        <v>15</v>
      </c>
      <c r="B25" s="36" t="str">
        <f ca="1">IF(MONTH(J5)+ROW()-ROW($B$11)&lt;=MONTH(EDATE(J5,DATEDIF(J5,J6,"m")+1)),TEXT(EDATE(J5,ROW()-ROW($B$11)),"mmmm-yy"),"")</f>
        <v/>
      </c>
      <c r="C25" s="33">
        <f t="shared" ca="1" si="0"/>
        <v>0</v>
      </c>
      <c r="D25" s="33">
        <f t="shared" ca="1" si="1"/>
        <v>0</v>
      </c>
      <c r="E25" s="33">
        <f t="shared" ca="1" si="2"/>
        <v>0</v>
      </c>
      <c r="F25" s="59">
        <f ca="1">(E25*J8)</f>
        <v>0</v>
      </c>
      <c r="G25" s="59">
        <f t="shared" ca="1" si="3"/>
        <v>0</v>
      </c>
      <c r="H25" s="59">
        <f t="shared" ca="1" si="4"/>
        <v>0</v>
      </c>
      <c r="I25" s="59">
        <f t="shared" ca="1" si="5"/>
        <v>0</v>
      </c>
      <c r="J25" s="59">
        <f t="shared" ca="1" si="6"/>
        <v>0</v>
      </c>
    </row>
    <row r="26" spans="1:10" ht="21.6" customHeight="1" x14ac:dyDescent="0.3">
      <c r="A26" s="32">
        <v>16</v>
      </c>
      <c r="B26" s="36" t="str">
        <f ca="1">IF(MONTH(J5)+ROW()-ROW($B$11)&lt;=MONTH(EDATE(J5,DATEDIF(J5,J6,"m")+1)),TEXT(EDATE(J5,ROW()-ROW($B$11)),"mmmm-yy"),"")</f>
        <v/>
      </c>
      <c r="C26" s="33">
        <f t="shared" ca="1" si="0"/>
        <v>0</v>
      </c>
      <c r="D26" s="33">
        <f t="shared" ca="1" si="1"/>
        <v>0</v>
      </c>
      <c r="E26" s="33">
        <f t="shared" ca="1" si="2"/>
        <v>0</v>
      </c>
      <c r="F26" s="59">
        <f ca="1">(E26*J8)</f>
        <v>0</v>
      </c>
      <c r="G26" s="59">
        <f t="shared" ca="1" si="3"/>
        <v>0</v>
      </c>
      <c r="H26" s="59">
        <f t="shared" ca="1" si="4"/>
        <v>0</v>
      </c>
      <c r="I26" s="59">
        <f t="shared" ca="1" si="5"/>
        <v>0</v>
      </c>
      <c r="J26" s="59">
        <f t="shared" ca="1" si="6"/>
        <v>0</v>
      </c>
    </row>
    <row r="27" spans="1:10" ht="21.6" customHeight="1" x14ac:dyDescent="0.3">
      <c r="A27" s="32">
        <v>17</v>
      </c>
      <c r="B27" s="36" t="str">
        <f ca="1">IF(MONTH(J5)+ROW()-ROW($B$11)&lt;=MONTH(EDATE(J5,DATEDIF(J5,J6,"m")+1)),TEXT(EDATE(J5,ROW()-ROW($B$11)),"mmmm-yy"),"")</f>
        <v/>
      </c>
      <c r="C27" s="33">
        <f t="shared" ca="1" si="0"/>
        <v>0</v>
      </c>
      <c r="D27" s="33">
        <f t="shared" ca="1" si="1"/>
        <v>0</v>
      </c>
      <c r="E27" s="33">
        <f t="shared" ca="1" si="2"/>
        <v>0</v>
      </c>
      <c r="F27" s="59">
        <f ca="1">(E27*J8)</f>
        <v>0</v>
      </c>
      <c r="G27" s="59">
        <f t="shared" ca="1" si="3"/>
        <v>0</v>
      </c>
      <c r="H27" s="59">
        <f t="shared" ca="1" si="4"/>
        <v>0</v>
      </c>
      <c r="I27" s="59">
        <f t="shared" ca="1" si="5"/>
        <v>0</v>
      </c>
      <c r="J27" s="59">
        <f t="shared" ca="1" si="6"/>
        <v>0</v>
      </c>
    </row>
    <row r="28" spans="1:10" ht="21.6" customHeight="1" x14ac:dyDescent="0.3">
      <c r="A28" s="43" t="s">
        <v>196</v>
      </c>
      <c r="B28" s="43"/>
      <c r="C28" s="33">
        <f t="shared" ref="C28:E28" ca="1" si="7">SUM(C11:C27)</f>
        <v>0</v>
      </c>
      <c r="D28" s="33">
        <f t="shared" ca="1" si="7"/>
        <v>0</v>
      </c>
      <c r="E28" s="33">
        <f t="shared" ca="1" si="7"/>
        <v>0</v>
      </c>
      <c r="F28" s="59">
        <f ca="1">SUM(F11:F27)</f>
        <v>0</v>
      </c>
      <c r="G28" s="59">
        <f ca="1">SUM(G11:G27)</f>
        <v>0</v>
      </c>
      <c r="H28" s="59">
        <f ca="1">SUM(H11:H27)</f>
        <v>0</v>
      </c>
      <c r="I28" s="59">
        <f ca="1">SUM(I11:I27)</f>
        <v>0</v>
      </c>
      <c r="J28" s="59">
        <f ca="1">SUM(J11:J27)</f>
        <v>0</v>
      </c>
    </row>
    <row r="29" spans="1:10" ht="7.8" customHeight="1" x14ac:dyDescent="0.3">
      <c r="A29" s="44"/>
      <c r="B29" s="44"/>
      <c r="C29" s="44"/>
      <c r="D29" s="44"/>
      <c r="E29" s="44"/>
      <c r="F29" s="44"/>
      <c r="G29" s="44"/>
      <c r="H29" s="44"/>
      <c r="I29" s="44"/>
      <c r="J29" s="44"/>
    </row>
    <row r="30" spans="1:10" ht="21.6" customHeight="1" x14ac:dyDescent="0.3">
      <c r="A30" s="38" t="s">
        <v>208</v>
      </c>
      <c r="B30" s="39"/>
      <c r="C30" s="40"/>
      <c r="D30" s="40"/>
      <c r="E30" s="41"/>
      <c r="F30" s="45" t="s">
        <v>206</v>
      </c>
      <c r="G30" s="43"/>
      <c r="H30" s="43"/>
      <c r="I30" s="43"/>
      <c r="J30" s="59"/>
    </row>
    <row r="31" spans="1:10" ht="21.6" customHeight="1" x14ac:dyDescent="0.3">
      <c r="A31" s="37" t="s">
        <v>207</v>
      </c>
      <c r="B31" s="37"/>
      <c r="C31" s="37"/>
      <c r="D31" s="37"/>
      <c r="E31" s="37"/>
      <c r="F31" s="37"/>
      <c r="G31" s="37"/>
      <c r="H31" s="37"/>
      <c r="I31" s="37"/>
      <c r="J31" s="60">
        <f ca="1">J28-J30</f>
        <v>0</v>
      </c>
    </row>
    <row r="32" spans="1:10" ht="21.6" customHeight="1" x14ac:dyDescent="0.3">
      <c r="A32" s="38" t="s">
        <v>213</v>
      </c>
      <c r="B32" s="39"/>
      <c r="C32" s="40"/>
      <c r="D32" s="40"/>
      <c r="E32" s="40"/>
      <c r="F32" s="40"/>
      <c r="G32" s="40"/>
      <c r="H32" s="40"/>
      <c r="I32" s="40"/>
      <c r="J32" s="41"/>
    </row>
    <row r="33" spans="1:10" ht="21.6" customHeight="1" x14ac:dyDescent="0.3">
      <c r="A33" s="49"/>
      <c r="B33" s="49"/>
      <c r="C33" s="49"/>
      <c r="D33" s="49"/>
      <c r="E33" s="49"/>
      <c r="F33" s="49"/>
      <c r="G33" s="49"/>
      <c r="H33" s="49"/>
      <c r="I33" s="49"/>
      <c r="J33" s="49"/>
    </row>
    <row r="34" spans="1:10" x14ac:dyDescent="0.3">
      <c r="A34" s="42"/>
      <c r="B34" s="42"/>
      <c r="C34" s="42"/>
      <c r="D34" s="42"/>
      <c r="E34" s="42"/>
      <c r="F34" s="42"/>
      <c r="G34" s="42"/>
      <c r="H34" s="42"/>
      <c r="I34" s="42"/>
      <c r="J34" s="42"/>
    </row>
    <row r="35" spans="1:10" x14ac:dyDescent="0.3">
      <c r="A35" s="42"/>
      <c r="B35" s="42"/>
      <c r="C35" s="42"/>
      <c r="D35" s="42"/>
      <c r="E35" s="42"/>
      <c r="F35" s="42"/>
      <c r="G35" s="42"/>
      <c r="H35" s="42"/>
      <c r="I35" s="42"/>
      <c r="J35" s="42"/>
    </row>
    <row r="36" spans="1:10" x14ac:dyDescent="0.3">
      <c r="A36" s="42"/>
      <c r="B36" s="42"/>
      <c r="C36" s="42"/>
      <c r="D36" s="42"/>
      <c r="E36" s="42"/>
      <c r="F36" s="42"/>
      <c r="G36" s="42"/>
      <c r="H36" s="42"/>
      <c r="I36" s="42"/>
      <c r="J36" s="42"/>
    </row>
  </sheetData>
  <mergeCells count="24">
    <mergeCell ref="A31:I31"/>
    <mergeCell ref="A32:B32"/>
    <mergeCell ref="C32:J32"/>
    <mergeCell ref="A33:J36"/>
    <mergeCell ref="A2:B2"/>
    <mergeCell ref="I2:J2"/>
    <mergeCell ref="A9:H9"/>
    <mergeCell ref="A28:B28"/>
    <mergeCell ref="A29:J29"/>
    <mergeCell ref="A30:B30"/>
    <mergeCell ref="C30:E30"/>
    <mergeCell ref="F30:I30"/>
    <mergeCell ref="A6:B6"/>
    <mergeCell ref="C6:E6"/>
    <mergeCell ref="A7:B7"/>
    <mergeCell ref="C7:D7"/>
    <mergeCell ref="A8:B8"/>
    <mergeCell ref="C8:F8"/>
    <mergeCell ref="C2:H2"/>
    <mergeCell ref="A3:J3"/>
    <mergeCell ref="A4:F4"/>
    <mergeCell ref="A5:B5"/>
    <mergeCell ref="C5:D5"/>
    <mergeCell ref="A1:J1"/>
  </mergeCells>
  <dataValidations count="1">
    <dataValidation type="list" allowBlank="1" showInputMessage="1" sqref="C5:D5" xr:uid="{33D7BBEF-5E27-4D57-8D40-A3F020933AD2}">
      <formula1>Nid</formula1>
    </dataValidation>
  </dataValidations>
  <pageMargins left="0.34166666666666701" right="0.28333333333333299" top="0.75" bottom="0.75" header="0.3" footer="0.3"/>
  <pageSetup paperSize="9" orientation="portrait" r:id="rId1"/>
  <headerFooter>
    <oddHeader>&amp;L&amp;G&amp;C&amp;"Times New Roman,Bold"&amp;20Hossain Construction
&amp;"Times New Roman,Regular"&amp;12For Your Dream Project&amp;R&amp;"Times New Roman,Bold"&amp;18INVOICE</oddHeader>
    <oddFooter>&amp;L&amp;"Times New Roman,Regular"&amp;12Labor Signature&amp;C&amp;"Times New Roman,Regular"&amp;12Thank You&amp;R&amp;"Times New Roman,Regular"&amp;12Company Seal &amp; Signature</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18620-D15F-4513-BD33-D48CE4971FED}">
  <dimension ref="A1:J33"/>
  <sheetViews>
    <sheetView view="pageLayout" zoomScaleNormal="100" workbookViewId="0">
      <selection activeCell="C2" sqref="C2:H2"/>
    </sheetView>
  </sheetViews>
  <sheetFormatPr defaultRowHeight="15.6" x14ac:dyDescent="0.3"/>
  <cols>
    <col min="1" max="1" width="4.21875" style="27" customWidth="1"/>
    <col min="2" max="2" width="11.5546875" style="27" customWidth="1"/>
    <col min="3" max="4" width="10" style="27" customWidth="1"/>
    <col min="5" max="5" width="9" style="27" customWidth="1"/>
    <col min="6" max="6" width="10.77734375" style="27" customWidth="1"/>
    <col min="7" max="7" width="9.6640625" style="27" customWidth="1"/>
    <col min="8" max="8" width="10.5546875" style="27" customWidth="1"/>
    <col min="9" max="9" width="11.109375" style="27" customWidth="1"/>
    <col min="10" max="10" width="10.5546875" style="27" customWidth="1"/>
    <col min="11" max="16384" width="8.88671875" style="27"/>
  </cols>
  <sheetData>
    <row r="1" spans="1:10" ht="8.4" customHeight="1" x14ac:dyDescent="0.3">
      <c r="B1" s="42"/>
      <c r="C1" s="42"/>
      <c r="D1" s="42"/>
      <c r="E1" s="42"/>
      <c r="F1" s="42"/>
    </row>
    <row r="2" spans="1:10" x14ac:dyDescent="0.3">
      <c r="A2" s="34"/>
      <c r="B2" s="34"/>
      <c r="C2" s="48" t="s">
        <v>209</v>
      </c>
      <c r="D2" s="48"/>
      <c r="E2" s="48"/>
      <c r="F2" s="48"/>
      <c r="G2" s="48"/>
      <c r="H2" s="48"/>
      <c r="I2" s="34"/>
      <c r="J2" s="34"/>
    </row>
    <row r="3" spans="1:10" ht="11.4" customHeight="1" x14ac:dyDescent="0.3">
      <c r="A3" s="49"/>
      <c r="B3" s="49"/>
      <c r="C3" s="49"/>
      <c r="D3" s="49"/>
      <c r="E3" s="49"/>
      <c r="F3" s="49"/>
      <c r="G3" s="49"/>
      <c r="H3" s="49"/>
      <c r="I3" s="49"/>
      <c r="J3" s="49"/>
    </row>
    <row r="4" spans="1:10" ht="21.6" customHeight="1" x14ac:dyDescent="0.3">
      <c r="A4" s="46" t="s">
        <v>193</v>
      </c>
      <c r="B4" s="46"/>
      <c r="C4" s="46"/>
      <c r="D4" s="46"/>
      <c r="E4" s="46"/>
      <c r="F4" s="46"/>
      <c r="I4" s="30" t="s">
        <v>210</v>
      </c>
      <c r="J4" s="35">
        <f ca="1">TODAY()</f>
        <v>45507</v>
      </c>
    </row>
    <row r="5" spans="1:10" ht="21.6" customHeight="1" x14ac:dyDescent="0.3">
      <c r="A5" s="46" t="s">
        <v>202</v>
      </c>
      <c r="B5" s="46"/>
      <c r="C5" s="50">
        <v>17171</v>
      </c>
      <c r="D5" s="50"/>
      <c r="E5" s="30"/>
      <c r="F5" s="30"/>
      <c r="I5" s="30" t="s">
        <v>198</v>
      </c>
      <c r="J5" s="35">
        <f>VLOOKUP(C5, Employee!B2:I102, 7,0)</f>
        <v>45474</v>
      </c>
    </row>
    <row r="6" spans="1:10" ht="21.6" customHeight="1" x14ac:dyDescent="0.3">
      <c r="A6" s="46" t="s">
        <v>203</v>
      </c>
      <c r="B6" s="46"/>
      <c r="C6" s="47" t="str">
        <f>VLOOKUP(C5, Employee!B2:I102, 2,0)</f>
        <v>Saddam</v>
      </c>
      <c r="D6" s="47"/>
      <c r="E6" s="47"/>
      <c r="F6" s="30"/>
      <c r="I6" s="30" t="s">
        <v>199</v>
      </c>
      <c r="J6" s="35">
        <f ca="1">TODAY()</f>
        <v>45507</v>
      </c>
    </row>
    <row r="7" spans="1:10" ht="21.6" customHeight="1" x14ac:dyDescent="0.3">
      <c r="A7" s="46" t="s">
        <v>204</v>
      </c>
      <c r="B7" s="46"/>
      <c r="C7" s="50">
        <f>VLOOKUP(C5, Employee!B2:I102, 3,0)</f>
        <v>175175</v>
      </c>
      <c r="D7" s="50"/>
      <c r="E7" s="30"/>
      <c r="F7" s="30"/>
      <c r="I7" s="30" t="s">
        <v>211</v>
      </c>
      <c r="J7" s="29" t="str">
        <f>VLOOKUP(C5, Employee!B2:I102, 4,0)</f>
        <v>M</v>
      </c>
    </row>
    <row r="8" spans="1:10" ht="21.6" customHeight="1" x14ac:dyDescent="0.3">
      <c r="A8" s="46" t="s">
        <v>205</v>
      </c>
      <c r="B8" s="46"/>
      <c r="C8" s="47" t="str">
        <f>VLOOKUP(C5, Employee!B2:I102, 5,0)</f>
        <v>httb</v>
      </c>
      <c r="D8" s="47"/>
      <c r="E8" s="47"/>
      <c r="F8" s="47"/>
      <c r="I8" s="30" t="s">
        <v>200</v>
      </c>
      <c r="J8" s="61">
        <f>VLOOKUP(C5, Employee!B2:I102, 8,0)</f>
        <v>750</v>
      </c>
    </row>
    <row r="9" spans="1:10" x14ac:dyDescent="0.3">
      <c r="A9" s="42"/>
      <c r="B9" s="42"/>
      <c r="C9" s="42"/>
      <c r="D9" s="42"/>
      <c r="E9" s="42"/>
      <c r="F9" s="42"/>
      <c r="G9" s="42"/>
      <c r="H9" s="42"/>
      <c r="I9" s="28"/>
    </row>
    <row r="10" spans="1:10" s="26" customFormat="1" ht="32.4" customHeight="1" x14ac:dyDescent="0.3">
      <c r="A10" s="31" t="s">
        <v>11</v>
      </c>
      <c r="B10" s="31" t="s">
        <v>197</v>
      </c>
      <c r="C10" s="31" t="s">
        <v>215</v>
      </c>
      <c r="D10" s="31" t="s">
        <v>216</v>
      </c>
      <c r="E10" s="31" t="s">
        <v>2</v>
      </c>
      <c r="F10" s="31" t="s">
        <v>6</v>
      </c>
      <c r="G10" s="31" t="s">
        <v>214</v>
      </c>
      <c r="H10" s="31" t="s">
        <v>8</v>
      </c>
      <c r="I10" s="31" t="s">
        <v>195</v>
      </c>
      <c r="J10" s="31" t="s">
        <v>201</v>
      </c>
    </row>
    <row r="11" spans="1:10" ht="21.6" customHeight="1" x14ac:dyDescent="0.3">
      <c r="A11" s="32">
        <v>1</v>
      </c>
      <c r="B11" s="36" t="str">
        <f ca="1">IF(MONTH(J5)+ROW()-ROW($B$11)&lt;=MONTH(EDATE(J5,DATEDIF(J5,J6,"m")+1)),TEXT(EDATE(J5,ROW()-ROW($B$11)),"mmmm-yy"),"")</f>
        <v>July-24</v>
      </c>
      <c r="C11" s="33">
        <f ca="1">IF(B11="", 0, INDEX(INDIRECT("'" &amp; B11 &amp; "'!AL:AL"), MATCH($C$6, INDIRECT("'" &amp; B11 &amp; "'!E:E"), 0)))</f>
        <v>0</v>
      </c>
      <c r="D11" s="33">
        <f ca="1">IF(B11="", 0, INDEX(INDIRECT("'" &amp; B11 &amp; "'!AM:AM"), MATCH($C$6, INDIRECT("'" &amp; B11 &amp; "'!E:E"), 0)))</f>
        <v>0</v>
      </c>
      <c r="E11" s="33">
        <f ca="1">C11+(D11*0.5)</f>
        <v>0</v>
      </c>
      <c r="F11" s="59">
        <f ca="1">(E11*J8)</f>
        <v>0</v>
      </c>
      <c r="G11" s="59">
        <f ca="1">IF(B11="", 0, INDEX(INDIRECT("'" &amp; B11 &amp; "'!AQ:AQ"), MATCH($C$6, INDIRECT("'" &amp; B11 &amp; "'!E:E"), 0)))</f>
        <v>0</v>
      </c>
      <c r="H11" s="59">
        <f ca="1">IF(B11="", 0, INDEX(INDIRECT("'" &amp; B11 &amp; "'!AR:AR"), MATCH($C$6, INDIRECT("'" &amp; B11 &amp; "'!E:E"), 0)))</f>
        <v>0</v>
      </c>
      <c r="I11" s="59">
        <f ca="1">SUM(G11,H11)</f>
        <v>0</v>
      </c>
      <c r="J11" s="59">
        <f ca="1">F11-I11</f>
        <v>0</v>
      </c>
    </row>
    <row r="12" spans="1:10" ht="21.6" customHeight="1" x14ac:dyDescent="0.3">
      <c r="A12" s="32">
        <v>2</v>
      </c>
      <c r="B12" s="36" t="str">
        <f ca="1">IF(MONTH(J5)+ROW()-ROW($B$11)&lt;=MONTH(EDATE(J5,DATEDIF(J5,J6,"m")+1)),TEXT(EDATE(J5,ROW()-ROW($B$11)),"mmmm-yy"),"")</f>
        <v>August-24</v>
      </c>
      <c r="C12" s="33">
        <f t="shared" ref="C12:C27" ca="1" si="0">IF(B12="", 0, INDEX(INDIRECT("'" &amp; B12 &amp; "'!AL:AL"), MATCH($C$6, INDIRECT("'" &amp; B12 &amp; "'!E:E"), 0)))</f>
        <v>0</v>
      </c>
      <c r="D12" s="33">
        <f t="shared" ref="D12:D27" ca="1" si="1">IF(B12="", 0, INDEX(INDIRECT("'" &amp; B12 &amp; "'!AM:AM"), MATCH($C$6, INDIRECT("'" &amp; B12 &amp; "'!E:E"), 0)))</f>
        <v>0</v>
      </c>
      <c r="E12" s="33">
        <f t="shared" ref="E12:E27" ca="1" si="2">C12+(D12*0.5)</f>
        <v>0</v>
      </c>
      <c r="F12" s="59">
        <f ca="1">(E12*J8)</f>
        <v>0</v>
      </c>
      <c r="G12" s="59">
        <f t="shared" ref="G12:G27" ca="1" si="3">IF(B12="", 0, INDEX(INDIRECT("'" &amp; B12 &amp; "'!AQ:AQ"), MATCH($C$6, INDIRECT("'" &amp; B12 &amp; "'!E:E"), 0)))</f>
        <v>0</v>
      </c>
      <c r="H12" s="59">
        <f t="shared" ref="H12:H27" ca="1" si="4">IF(B12="", 0, INDEX(INDIRECT("'" &amp; B12 &amp; "'!AR:AR"), MATCH($C$6, INDIRECT("'" &amp; B12 &amp; "'!E:E"), 0)))</f>
        <v>0</v>
      </c>
      <c r="I12" s="59">
        <f t="shared" ref="I12:I27" ca="1" si="5">SUM(G12,H12)</f>
        <v>0</v>
      </c>
      <c r="J12" s="59">
        <f t="shared" ref="J12:J27" ca="1" si="6">F12-I12</f>
        <v>0</v>
      </c>
    </row>
    <row r="13" spans="1:10" ht="21.6" customHeight="1" x14ac:dyDescent="0.3">
      <c r="A13" s="32">
        <v>3</v>
      </c>
      <c r="B13" s="36" t="str">
        <f ca="1">IF(MONTH(J5)+ROW()-ROW($B$11)&lt;=MONTH(EDATE(J5,DATEDIF(J5,J6,"m")+1)),TEXT(EDATE(J5,ROW()-ROW($B$11)),"mmmm-yy"),"")</f>
        <v>September-24</v>
      </c>
      <c r="C13" s="33">
        <f t="shared" ca="1" si="0"/>
        <v>0</v>
      </c>
      <c r="D13" s="33">
        <f t="shared" ca="1" si="1"/>
        <v>0</v>
      </c>
      <c r="E13" s="33">
        <f t="shared" ca="1" si="2"/>
        <v>0</v>
      </c>
      <c r="F13" s="59">
        <f ca="1">(E13*J8)</f>
        <v>0</v>
      </c>
      <c r="G13" s="59">
        <f t="shared" ca="1" si="3"/>
        <v>0</v>
      </c>
      <c r="H13" s="59">
        <f t="shared" ca="1" si="4"/>
        <v>0</v>
      </c>
      <c r="I13" s="59">
        <f t="shared" ca="1" si="5"/>
        <v>0</v>
      </c>
      <c r="J13" s="59">
        <f t="shared" ca="1" si="6"/>
        <v>0</v>
      </c>
    </row>
    <row r="14" spans="1:10" ht="21.6" customHeight="1" x14ac:dyDescent="0.3">
      <c r="A14" s="32">
        <v>4</v>
      </c>
      <c r="B14" s="36" t="str">
        <f ca="1">IF(MONTH(J5)+ROW()-ROW($B$11)&lt;=MONTH(EDATE(J5,DATEDIF(J5,J6,"m")+1)),TEXT(EDATE(J5,ROW()-ROW($B$11)),"mmmm-yy"),"")</f>
        <v/>
      </c>
      <c r="C14" s="33">
        <f t="shared" ca="1" si="0"/>
        <v>0</v>
      </c>
      <c r="D14" s="33">
        <f t="shared" ca="1" si="1"/>
        <v>0</v>
      </c>
      <c r="E14" s="33">
        <f t="shared" ca="1" si="2"/>
        <v>0</v>
      </c>
      <c r="F14" s="59">
        <f ca="1">(E14*J8)</f>
        <v>0</v>
      </c>
      <c r="G14" s="59">
        <f t="shared" ca="1" si="3"/>
        <v>0</v>
      </c>
      <c r="H14" s="59">
        <f t="shared" ca="1" si="4"/>
        <v>0</v>
      </c>
      <c r="I14" s="59">
        <f t="shared" ca="1" si="5"/>
        <v>0</v>
      </c>
      <c r="J14" s="59">
        <f t="shared" ca="1" si="6"/>
        <v>0</v>
      </c>
    </row>
    <row r="15" spans="1:10" ht="21.6" customHeight="1" x14ac:dyDescent="0.3">
      <c r="A15" s="32">
        <v>5</v>
      </c>
      <c r="B15" s="36" t="str">
        <f ca="1">IF(MONTH(J5)+ROW()-ROW($B$11)&lt;=MONTH(EDATE(J5,DATEDIF(J5,J6,"m")+1)),TEXT(EDATE(J5,ROW()-ROW($B$11)),"mmmm-yy"),"")</f>
        <v/>
      </c>
      <c r="C15" s="33">
        <f t="shared" ca="1" si="0"/>
        <v>0</v>
      </c>
      <c r="D15" s="33">
        <f t="shared" ca="1" si="1"/>
        <v>0</v>
      </c>
      <c r="E15" s="33">
        <f t="shared" ca="1" si="2"/>
        <v>0</v>
      </c>
      <c r="F15" s="59">
        <f ca="1">(E15*J8)</f>
        <v>0</v>
      </c>
      <c r="G15" s="59">
        <f t="shared" ca="1" si="3"/>
        <v>0</v>
      </c>
      <c r="H15" s="59">
        <f t="shared" ca="1" si="4"/>
        <v>0</v>
      </c>
      <c r="I15" s="59">
        <f t="shared" ca="1" si="5"/>
        <v>0</v>
      </c>
      <c r="J15" s="59">
        <f t="shared" ca="1" si="6"/>
        <v>0</v>
      </c>
    </row>
    <row r="16" spans="1:10" ht="21.6" customHeight="1" x14ac:dyDescent="0.3">
      <c r="A16" s="32">
        <v>6</v>
      </c>
      <c r="B16" s="36" t="str">
        <f ca="1">IF(MONTH(J5)+ROW()-ROW($B$11)&lt;=MONTH(EDATE(J5,DATEDIF(J5,J6,"m")+1)),TEXT(EDATE(J5,ROW()-ROW($B$11)),"mmmm-yy"),"")</f>
        <v/>
      </c>
      <c r="C16" s="33">
        <f t="shared" ca="1" si="0"/>
        <v>0</v>
      </c>
      <c r="D16" s="33">
        <f t="shared" ca="1" si="1"/>
        <v>0</v>
      </c>
      <c r="E16" s="33">
        <f t="shared" ca="1" si="2"/>
        <v>0</v>
      </c>
      <c r="F16" s="59">
        <f ca="1">(E16*J8)</f>
        <v>0</v>
      </c>
      <c r="G16" s="59">
        <f t="shared" ca="1" si="3"/>
        <v>0</v>
      </c>
      <c r="H16" s="59">
        <f t="shared" ca="1" si="4"/>
        <v>0</v>
      </c>
      <c r="I16" s="59">
        <f t="shared" ca="1" si="5"/>
        <v>0</v>
      </c>
      <c r="J16" s="59">
        <f t="shared" ca="1" si="6"/>
        <v>0</v>
      </c>
    </row>
    <row r="17" spans="1:10" ht="21.6" customHeight="1" x14ac:dyDescent="0.3">
      <c r="A17" s="32">
        <v>7</v>
      </c>
      <c r="B17" s="36" t="str">
        <f ca="1">IF(MONTH(J5)+ROW()-ROW($B$11)&lt;=MONTH(EDATE(J5,DATEDIF(J5,J6,"m")+1)),TEXT(EDATE(J5,ROW()-ROW($B$11)),"mmmm-yy"),"")</f>
        <v/>
      </c>
      <c r="C17" s="33">
        <f t="shared" ca="1" si="0"/>
        <v>0</v>
      </c>
      <c r="D17" s="33">
        <f t="shared" ca="1" si="1"/>
        <v>0</v>
      </c>
      <c r="E17" s="33">
        <f t="shared" ca="1" si="2"/>
        <v>0</v>
      </c>
      <c r="F17" s="59">
        <f ca="1">(E17*J8)</f>
        <v>0</v>
      </c>
      <c r="G17" s="59">
        <f t="shared" ca="1" si="3"/>
        <v>0</v>
      </c>
      <c r="H17" s="59">
        <f t="shared" ca="1" si="4"/>
        <v>0</v>
      </c>
      <c r="I17" s="59">
        <f t="shared" ca="1" si="5"/>
        <v>0</v>
      </c>
      <c r="J17" s="59">
        <f t="shared" ca="1" si="6"/>
        <v>0</v>
      </c>
    </row>
    <row r="18" spans="1:10" ht="21.6" customHeight="1" x14ac:dyDescent="0.3">
      <c r="A18" s="32">
        <v>8</v>
      </c>
      <c r="B18" s="36" t="str">
        <f ca="1">IF(MONTH(J5)+ROW()-ROW($B$11)&lt;=MONTH(EDATE(J5,DATEDIF(J5,J6,"m")+1)),TEXT(EDATE(J5,ROW()-ROW($B$11)),"mmmm-yy"),"")</f>
        <v/>
      </c>
      <c r="C18" s="33">
        <f t="shared" ca="1" si="0"/>
        <v>0</v>
      </c>
      <c r="D18" s="33">
        <f t="shared" ca="1" si="1"/>
        <v>0</v>
      </c>
      <c r="E18" s="33">
        <f t="shared" ca="1" si="2"/>
        <v>0</v>
      </c>
      <c r="F18" s="59">
        <f ca="1">(E18*J8)</f>
        <v>0</v>
      </c>
      <c r="G18" s="59">
        <f t="shared" ca="1" si="3"/>
        <v>0</v>
      </c>
      <c r="H18" s="59">
        <f t="shared" ca="1" si="4"/>
        <v>0</v>
      </c>
      <c r="I18" s="59">
        <f t="shared" ca="1" si="5"/>
        <v>0</v>
      </c>
      <c r="J18" s="59">
        <f t="shared" ca="1" si="6"/>
        <v>0</v>
      </c>
    </row>
    <row r="19" spans="1:10" ht="21.6" customHeight="1" x14ac:dyDescent="0.3">
      <c r="A19" s="32">
        <v>9</v>
      </c>
      <c r="B19" s="36" t="str">
        <f ca="1">IF(MONTH(J5)+ROW()-ROW($B$11)&lt;=MONTH(EDATE(J5,DATEDIF(J5,J6,"m")+1)),TEXT(EDATE(J5,ROW()-ROW($B$11)),"mmmm-yy"),"")</f>
        <v/>
      </c>
      <c r="C19" s="33">
        <f t="shared" ca="1" si="0"/>
        <v>0</v>
      </c>
      <c r="D19" s="33">
        <f t="shared" ca="1" si="1"/>
        <v>0</v>
      </c>
      <c r="E19" s="33">
        <f t="shared" ca="1" si="2"/>
        <v>0</v>
      </c>
      <c r="F19" s="59">
        <f ca="1">(E19*J8)</f>
        <v>0</v>
      </c>
      <c r="G19" s="59">
        <f t="shared" ca="1" si="3"/>
        <v>0</v>
      </c>
      <c r="H19" s="59">
        <f t="shared" ca="1" si="4"/>
        <v>0</v>
      </c>
      <c r="I19" s="59">
        <f t="shared" ca="1" si="5"/>
        <v>0</v>
      </c>
      <c r="J19" s="59">
        <f t="shared" ca="1" si="6"/>
        <v>0</v>
      </c>
    </row>
    <row r="20" spans="1:10" ht="21.6" customHeight="1" x14ac:dyDescent="0.3">
      <c r="A20" s="32">
        <v>10</v>
      </c>
      <c r="B20" s="36" t="str">
        <f ca="1">IF(MONTH(J5)+ROW()-ROW($B$11)&lt;=MONTH(EDATE(J5,DATEDIF(J5,J6,"m")+1)),TEXT(EDATE(J5,ROW()-ROW($B$11)),"mmmm-yy"),"")</f>
        <v/>
      </c>
      <c r="C20" s="33">
        <f t="shared" ca="1" si="0"/>
        <v>0</v>
      </c>
      <c r="D20" s="33">
        <f t="shared" ca="1" si="1"/>
        <v>0</v>
      </c>
      <c r="E20" s="33">
        <f t="shared" ca="1" si="2"/>
        <v>0</v>
      </c>
      <c r="F20" s="59">
        <f ca="1">(E20*J8)</f>
        <v>0</v>
      </c>
      <c r="G20" s="59">
        <f t="shared" ca="1" si="3"/>
        <v>0</v>
      </c>
      <c r="H20" s="59">
        <f t="shared" ca="1" si="4"/>
        <v>0</v>
      </c>
      <c r="I20" s="59">
        <f t="shared" ca="1" si="5"/>
        <v>0</v>
      </c>
      <c r="J20" s="59">
        <f t="shared" ca="1" si="6"/>
        <v>0</v>
      </c>
    </row>
    <row r="21" spans="1:10" ht="21.6" customHeight="1" x14ac:dyDescent="0.3">
      <c r="A21" s="32">
        <v>11</v>
      </c>
      <c r="B21" s="36" t="str">
        <f ca="1">IF(MONTH(J5)+ROW()-ROW($B$11)&lt;=MONTH(EDATE(J5,DATEDIF(J5,J6,"m")+1)),TEXT(EDATE(J5,ROW()-ROW($B$11)),"mmmm-yy"),"")</f>
        <v/>
      </c>
      <c r="C21" s="33">
        <f t="shared" ca="1" si="0"/>
        <v>0</v>
      </c>
      <c r="D21" s="33">
        <f t="shared" ca="1" si="1"/>
        <v>0</v>
      </c>
      <c r="E21" s="33">
        <f t="shared" ca="1" si="2"/>
        <v>0</v>
      </c>
      <c r="F21" s="59">
        <f ca="1">(E21*J8)</f>
        <v>0</v>
      </c>
      <c r="G21" s="59">
        <f t="shared" ca="1" si="3"/>
        <v>0</v>
      </c>
      <c r="H21" s="59">
        <f t="shared" ca="1" si="4"/>
        <v>0</v>
      </c>
      <c r="I21" s="59">
        <f t="shared" ca="1" si="5"/>
        <v>0</v>
      </c>
      <c r="J21" s="59">
        <f t="shared" ca="1" si="6"/>
        <v>0</v>
      </c>
    </row>
    <row r="22" spans="1:10" ht="21.6" customHeight="1" x14ac:dyDescent="0.3">
      <c r="A22" s="32">
        <v>12</v>
      </c>
      <c r="B22" s="36" t="str">
        <f ca="1">IF(MONTH(J5)+ROW()-ROW($B$11)&lt;=MONTH(EDATE(J5,DATEDIF(J5,J6,"m")+1)),TEXT(EDATE(J5,ROW()-ROW($B$11)),"mmmm-yy"),"")</f>
        <v/>
      </c>
      <c r="C22" s="33">
        <f t="shared" ca="1" si="0"/>
        <v>0</v>
      </c>
      <c r="D22" s="33">
        <f t="shared" ca="1" si="1"/>
        <v>0</v>
      </c>
      <c r="E22" s="33">
        <f t="shared" ca="1" si="2"/>
        <v>0</v>
      </c>
      <c r="F22" s="59">
        <f ca="1">(E22*J8)</f>
        <v>0</v>
      </c>
      <c r="G22" s="59">
        <f t="shared" ca="1" si="3"/>
        <v>0</v>
      </c>
      <c r="H22" s="59">
        <f t="shared" ca="1" si="4"/>
        <v>0</v>
      </c>
      <c r="I22" s="59">
        <f t="shared" ca="1" si="5"/>
        <v>0</v>
      </c>
      <c r="J22" s="59">
        <f t="shared" ca="1" si="6"/>
        <v>0</v>
      </c>
    </row>
    <row r="23" spans="1:10" ht="21.6" customHeight="1" x14ac:dyDescent="0.3">
      <c r="A23" s="32">
        <v>13</v>
      </c>
      <c r="B23" s="36" t="str">
        <f ca="1">IF(MONTH(J5)+ROW()-ROW($B$11)&lt;=MONTH(EDATE(J5,DATEDIF(J5,J6,"m")+1)),TEXT(EDATE(J5,ROW()-ROW($B$11)),"mmmm-yy"),"")</f>
        <v/>
      </c>
      <c r="C23" s="33">
        <f t="shared" ca="1" si="0"/>
        <v>0</v>
      </c>
      <c r="D23" s="33">
        <f t="shared" ca="1" si="1"/>
        <v>0</v>
      </c>
      <c r="E23" s="33">
        <f t="shared" ca="1" si="2"/>
        <v>0</v>
      </c>
      <c r="F23" s="59">
        <f ca="1">(E23*J8)</f>
        <v>0</v>
      </c>
      <c r="G23" s="59">
        <f t="shared" ca="1" si="3"/>
        <v>0</v>
      </c>
      <c r="H23" s="59">
        <f t="shared" ca="1" si="4"/>
        <v>0</v>
      </c>
      <c r="I23" s="59">
        <f t="shared" ca="1" si="5"/>
        <v>0</v>
      </c>
      <c r="J23" s="59">
        <f t="shared" ca="1" si="6"/>
        <v>0</v>
      </c>
    </row>
    <row r="24" spans="1:10" ht="21.6" customHeight="1" x14ac:dyDescent="0.3">
      <c r="A24" s="32">
        <v>14</v>
      </c>
      <c r="B24" s="36" t="str">
        <f ca="1">IF(MONTH(J5)+ROW()-ROW($B$11)&lt;=MONTH(EDATE(J5,DATEDIF(J5,J6,"m")+1)),TEXT(EDATE(J5,ROW()-ROW($B$11)),"mmmm-yy"),"")</f>
        <v/>
      </c>
      <c r="C24" s="33">
        <f t="shared" ca="1" si="0"/>
        <v>0</v>
      </c>
      <c r="D24" s="33">
        <f t="shared" ca="1" si="1"/>
        <v>0</v>
      </c>
      <c r="E24" s="33">
        <f t="shared" ca="1" si="2"/>
        <v>0</v>
      </c>
      <c r="F24" s="59">
        <f ca="1">(E24*J8)</f>
        <v>0</v>
      </c>
      <c r="G24" s="59">
        <f t="shared" ca="1" si="3"/>
        <v>0</v>
      </c>
      <c r="H24" s="59">
        <f t="shared" ca="1" si="4"/>
        <v>0</v>
      </c>
      <c r="I24" s="59">
        <f t="shared" ca="1" si="5"/>
        <v>0</v>
      </c>
      <c r="J24" s="59">
        <f t="shared" ca="1" si="6"/>
        <v>0</v>
      </c>
    </row>
    <row r="25" spans="1:10" ht="21.6" customHeight="1" x14ac:dyDescent="0.3">
      <c r="A25" s="32">
        <v>15</v>
      </c>
      <c r="B25" s="36" t="str">
        <f ca="1">IF(MONTH(J5)+ROW()-ROW($B$11)&lt;=MONTH(EDATE(J5,DATEDIF(J5,J6,"m")+1)),TEXT(EDATE(J5,ROW()-ROW($B$11)),"mmmm-yy"),"")</f>
        <v/>
      </c>
      <c r="C25" s="33">
        <f t="shared" ca="1" si="0"/>
        <v>0</v>
      </c>
      <c r="D25" s="33">
        <f t="shared" ca="1" si="1"/>
        <v>0</v>
      </c>
      <c r="E25" s="33">
        <f t="shared" ca="1" si="2"/>
        <v>0</v>
      </c>
      <c r="F25" s="59">
        <f ca="1">(E25*J8)</f>
        <v>0</v>
      </c>
      <c r="G25" s="59">
        <f t="shared" ca="1" si="3"/>
        <v>0</v>
      </c>
      <c r="H25" s="59">
        <f t="shared" ca="1" si="4"/>
        <v>0</v>
      </c>
      <c r="I25" s="59">
        <f t="shared" ca="1" si="5"/>
        <v>0</v>
      </c>
      <c r="J25" s="59">
        <f t="shared" ca="1" si="6"/>
        <v>0</v>
      </c>
    </row>
    <row r="26" spans="1:10" ht="21.6" customHeight="1" x14ac:dyDescent="0.3">
      <c r="A26" s="32">
        <v>16</v>
      </c>
      <c r="B26" s="36" t="str">
        <f ca="1">IF(MONTH(J5)+ROW()-ROW($B$11)&lt;=MONTH(EDATE(J5,DATEDIF(J5,J6,"m")+1)),TEXT(EDATE(J5,ROW()-ROW($B$11)),"mmmm-yy"),"")</f>
        <v/>
      </c>
      <c r="C26" s="33">
        <f t="shared" ca="1" si="0"/>
        <v>0</v>
      </c>
      <c r="D26" s="33">
        <f t="shared" ca="1" si="1"/>
        <v>0</v>
      </c>
      <c r="E26" s="33">
        <f t="shared" ca="1" si="2"/>
        <v>0</v>
      </c>
      <c r="F26" s="59">
        <f ca="1">(E26*J8)</f>
        <v>0</v>
      </c>
      <c r="G26" s="59">
        <f t="shared" ca="1" si="3"/>
        <v>0</v>
      </c>
      <c r="H26" s="59">
        <f t="shared" ca="1" si="4"/>
        <v>0</v>
      </c>
      <c r="I26" s="59">
        <f t="shared" ca="1" si="5"/>
        <v>0</v>
      </c>
      <c r="J26" s="59">
        <f t="shared" ca="1" si="6"/>
        <v>0</v>
      </c>
    </row>
    <row r="27" spans="1:10" ht="21.6" customHeight="1" x14ac:dyDescent="0.3">
      <c r="A27" s="32">
        <v>17</v>
      </c>
      <c r="B27" s="36" t="str">
        <f ca="1">IF(MONTH(J5)+ROW()-ROW($B$11)&lt;=MONTH(EDATE(J5,DATEDIF(J5,J6,"m")+1)),TEXT(EDATE(J5,ROW()-ROW($B$11)),"mmmm-yy"),"")</f>
        <v/>
      </c>
      <c r="C27" s="33">
        <f t="shared" ca="1" si="0"/>
        <v>0</v>
      </c>
      <c r="D27" s="33">
        <f t="shared" ca="1" si="1"/>
        <v>0</v>
      </c>
      <c r="E27" s="33">
        <f t="shared" ca="1" si="2"/>
        <v>0</v>
      </c>
      <c r="F27" s="59">
        <f ca="1">(E27*J8)</f>
        <v>0</v>
      </c>
      <c r="G27" s="59">
        <f t="shared" ca="1" si="3"/>
        <v>0</v>
      </c>
      <c r="H27" s="59">
        <f t="shared" ca="1" si="4"/>
        <v>0</v>
      </c>
      <c r="I27" s="59">
        <f t="shared" ca="1" si="5"/>
        <v>0</v>
      </c>
      <c r="J27" s="59">
        <f t="shared" ca="1" si="6"/>
        <v>0</v>
      </c>
    </row>
    <row r="28" spans="1:10" ht="21.6" customHeight="1" x14ac:dyDescent="0.3">
      <c r="A28" s="43" t="s">
        <v>196</v>
      </c>
      <c r="B28" s="43"/>
      <c r="C28" s="33">
        <f t="shared" ref="C28:E28" ca="1" si="7">SUM(C11:C27)</f>
        <v>0</v>
      </c>
      <c r="D28" s="33">
        <f t="shared" ca="1" si="7"/>
        <v>0</v>
      </c>
      <c r="E28" s="33">
        <f t="shared" ca="1" si="7"/>
        <v>0</v>
      </c>
      <c r="F28" s="59">
        <f ca="1">SUM(F11:F27)</f>
        <v>0</v>
      </c>
      <c r="G28" s="59">
        <f ca="1">SUM(G11:G27)</f>
        <v>0</v>
      </c>
      <c r="H28" s="59">
        <f ca="1">SUM(H11:H27)</f>
        <v>0</v>
      </c>
      <c r="I28" s="59">
        <f ca="1">SUM(I11:I27)</f>
        <v>0</v>
      </c>
      <c r="J28" s="59">
        <f ca="1">SUM(J11:J27)</f>
        <v>0</v>
      </c>
    </row>
    <row r="29" spans="1:10" ht="7.8" customHeight="1" x14ac:dyDescent="0.3">
      <c r="A29" s="44"/>
      <c r="B29" s="44"/>
      <c r="C29" s="44"/>
      <c r="D29" s="44"/>
      <c r="E29" s="44"/>
      <c r="F29" s="44"/>
      <c r="G29" s="44"/>
      <c r="H29" s="44"/>
      <c r="I29" s="44"/>
      <c r="J29" s="44"/>
    </row>
    <row r="30" spans="1:10" ht="21.6" customHeight="1" x14ac:dyDescent="0.3">
      <c r="A30" s="38" t="s">
        <v>208</v>
      </c>
      <c r="B30" s="39"/>
      <c r="C30" s="40"/>
      <c r="D30" s="40"/>
      <c r="E30" s="41"/>
      <c r="F30" s="45" t="s">
        <v>206</v>
      </c>
      <c r="G30" s="43"/>
      <c r="H30" s="43"/>
      <c r="I30" s="43"/>
      <c r="J30" s="59"/>
    </row>
    <row r="31" spans="1:10" ht="21.6" customHeight="1" x14ac:dyDescent="0.3">
      <c r="A31" s="37" t="s">
        <v>207</v>
      </c>
      <c r="B31" s="37"/>
      <c r="C31" s="37"/>
      <c r="D31" s="37"/>
      <c r="E31" s="37"/>
      <c r="F31" s="37"/>
      <c r="G31" s="37"/>
      <c r="H31" s="37"/>
      <c r="I31" s="37"/>
      <c r="J31" s="60">
        <f ca="1">J28-J30</f>
        <v>0</v>
      </c>
    </row>
    <row r="32" spans="1:10" ht="21.6" customHeight="1" x14ac:dyDescent="0.3">
      <c r="A32" s="38" t="s">
        <v>213</v>
      </c>
      <c r="B32" s="39"/>
      <c r="C32" s="40"/>
      <c r="D32" s="40"/>
      <c r="E32" s="40"/>
      <c r="F32" s="40"/>
      <c r="G32" s="40"/>
      <c r="H32" s="40"/>
      <c r="I32" s="40"/>
      <c r="J32" s="41"/>
    </row>
    <row r="33" spans="1:10" ht="21.6" customHeight="1" x14ac:dyDescent="0.3">
      <c r="A33" s="42"/>
      <c r="B33" s="42"/>
      <c r="C33" s="42"/>
      <c r="D33" s="42"/>
      <c r="E33" s="42"/>
      <c r="F33" s="42"/>
      <c r="G33" s="42"/>
      <c r="H33" s="42"/>
      <c r="I33" s="42"/>
      <c r="J33" s="42"/>
    </row>
  </sheetData>
  <mergeCells count="22">
    <mergeCell ref="A31:I31"/>
    <mergeCell ref="A32:B32"/>
    <mergeCell ref="C32:J32"/>
    <mergeCell ref="A33:J33"/>
    <mergeCell ref="A9:H9"/>
    <mergeCell ref="A28:B28"/>
    <mergeCell ref="A29:J29"/>
    <mergeCell ref="A30:B30"/>
    <mergeCell ref="C30:E30"/>
    <mergeCell ref="F30:I30"/>
    <mergeCell ref="A6:B6"/>
    <mergeCell ref="C6:E6"/>
    <mergeCell ref="A7:B7"/>
    <mergeCell ref="C7:D7"/>
    <mergeCell ref="A8:B8"/>
    <mergeCell ref="C8:F8"/>
    <mergeCell ref="B1:F1"/>
    <mergeCell ref="C2:H2"/>
    <mergeCell ref="A3:J3"/>
    <mergeCell ref="A4:F4"/>
    <mergeCell ref="A5:B5"/>
    <mergeCell ref="C5:D5"/>
  </mergeCells>
  <dataValidations count="1">
    <dataValidation type="list" allowBlank="1" showInputMessage="1" sqref="C5:D5" xr:uid="{C1770E52-3D19-4386-AC2D-523BF80170BC}">
      <formula1>Nid</formula1>
    </dataValidation>
  </dataValidations>
  <pageMargins left="0.34166666666666701" right="0.28333333333333299" top="0.75" bottom="0.75" header="0.3" footer="0.3"/>
  <pageSetup paperSize="9" orientation="portrait" r:id="rId1"/>
  <headerFooter>
    <oddHeader>&amp;L&amp;G&amp;C&amp;"Times New Roman,Bold"&amp;20Hossain Construction
&amp;"Times New Roman,Regular"&amp;12For Your Dream Project&amp;R&amp;"Times New Roman,Bold"&amp;18INVOICE</oddHeader>
    <oddFooter>&amp;L&amp;"Times New Roman,Regular"&amp;12Labor Signature&amp;C&amp;"Times New Roman,Regular"&amp;12Thank You&amp;R&amp;"Times New Roman,Regular"&amp;12Company Seal &amp; Signature</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E94A-403F-4432-B3FD-B4C1A8F387D6}">
  <dimension ref="A1:J33"/>
  <sheetViews>
    <sheetView view="pageLayout" zoomScaleNormal="100" workbookViewId="0">
      <selection activeCell="C2" sqref="C2:H2"/>
    </sheetView>
  </sheetViews>
  <sheetFormatPr defaultRowHeight="15.6" x14ac:dyDescent="0.3"/>
  <cols>
    <col min="1" max="1" width="4.21875" style="27" customWidth="1"/>
    <col min="2" max="2" width="11.5546875" style="27" customWidth="1"/>
    <col min="3" max="4" width="10" style="27" customWidth="1"/>
    <col min="5" max="5" width="9" style="27" customWidth="1"/>
    <col min="6" max="6" width="10.77734375" style="27" customWidth="1"/>
    <col min="7" max="7" width="9.6640625" style="27" customWidth="1"/>
    <col min="8" max="8" width="10.5546875" style="27" customWidth="1"/>
    <col min="9" max="9" width="11.109375" style="27" customWidth="1"/>
    <col min="10" max="10" width="10.5546875" style="27" customWidth="1"/>
    <col min="11" max="16384" width="8.88671875" style="27"/>
  </cols>
  <sheetData>
    <row r="1" spans="1:10" ht="8.4" customHeight="1" x14ac:dyDescent="0.3">
      <c r="B1" s="42"/>
      <c r="C1" s="42"/>
      <c r="D1" s="42"/>
      <c r="E1" s="42"/>
      <c r="F1" s="42"/>
    </row>
    <row r="2" spans="1:10" x14ac:dyDescent="0.3">
      <c r="A2" s="34"/>
      <c r="B2" s="34"/>
      <c r="C2" s="48" t="s">
        <v>209</v>
      </c>
      <c r="D2" s="48"/>
      <c r="E2" s="48"/>
      <c r="F2" s="48"/>
      <c r="G2" s="48"/>
      <c r="H2" s="48"/>
      <c r="I2" s="34"/>
      <c r="J2" s="34"/>
    </row>
    <row r="3" spans="1:10" ht="11.4" customHeight="1" x14ac:dyDescent="0.3">
      <c r="A3" s="49"/>
      <c r="B3" s="49"/>
      <c r="C3" s="49"/>
      <c r="D3" s="49"/>
      <c r="E3" s="49"/>
      <c r="F3" s="49"/>
      <c r="G3" s="49"/>
      <c r="H3" s="49"/>
      <c r="I3" s="49"/>
      <c r="J3" s="49"/>
    </row>
    <row r="4" spans="1:10" ht="21.6" customHeight="1" x14ac:dyDescent="0.3">
      <c r="A4" s="46" t="s">
        <v>193</v>
      </c>
      <c r="B4" s="46"/>
      <c r="C4" s="46"/>
      <c r="D4" s="46"/>
      <c r="E4" s="46"/>
      <c r="F4" s="46"/>
      <c r="I4" s="30" t="s">
        <v>210</v>
      </c>
      <c r="J4" s="35">
        <f ca="1">TODAY()</f>
        <v>45507</v>
      </c>
    </row>
    <row r="5" spans="1:10" ht="21.6" customHeight="1" x14ac:dyDescent="0.3">
      <c r="A5" s="46" t="s">
        <v>202</v>
      </c>
      <c r="B5" s="46"/>
      <c r="C5" s="50">
        <v>17171</v>
      </c>
      <c r="D5" s="50"/>
      <c r="E5" s="30"/>
      <c r="F5" s="30"/>
      <c r="I5" s="30" t="s">
        <v>198</v>
      </c>
      <c r="J5" s="35">
        <f>VLOOKUP(C5, Employee!B2:I102, 7,0)</f>
        <v>45474</v>
      </c>
    </row>
    <row r="6" spans="1:10" ht="21.6" customHeight="1" x14ac:dyDescent="0.3">
      <c r="A6" s="46" t="s">
        <v>203</v>
      </c>
      <c r="B6" s="46"/>
      <c r="C6" s="47" t="str">
        <f>VLOOKUP(C5, Employee!B2:I102, 2,0)</f>
        <v>Saddam</v>
      </c>
      <c r="D6" s="47"/>
      <c r="E6" s="47"/>
      <c r="F6" s="30"/>
      <c r="I6" s="30" t="s">
        <v>199</v>
      </c>
      <c r="J6" s="35">
        <f ca="1">TODAY()</f>
        <v>45507</v>
      </c>
    </row>
    <row r="7" spans="1:10" ht="21.6" customHeight="1" x14ac:dyDescent="0.3">
      <c r="A7" s="46" t="s">
        <v>204</v>
      </c>
      <c r="B7" s="46"/>
      <c r="C7" s="50">
        <f>VLOOKUP(C5, Employee!B2:I102, 3,0)</f>
        <v>175175</v>
      </c>
      <c r="D7" s="50"/>
      <c r="E7" s="30"/>
      <c r="F7" s="30"/>
      <c r="I7" s="30" t="s">
        <v>211</v>
      </c>
      <c r="J7" s="29" t="str">
        <f>VLOOKUP(C5, Employee!B2:I102, 4,0)</f>
        <v>M</v>
      </c>
    </row>
    <row r="8" spans="1:10" ht="21.6" customHeight="1" x14ac:dyDescent="0.3">
      <c r="A8" s="46" t="s">
        <v>205</v>
      </c>
      <c r="B8" s="46"/>
      <c r="C8" s="47" t="str">
        <f>VLOOKUP(C5, Employee!B2:I102, 5,0)</f>
        <v>httb</v>
      </c>
      <c r="D8" s="47"/>
      <c r="E8" s="47"/>
      <c r="F8" s="47"/>
      <c r="I8" s="30" t="s">
        <v>200</v>
      </c>
      <c r="J8" s="61">
        <f>VLOOKUP(C5, Employee!B2:I102, 8,0)</f>
        <v>750</v>
      </c>
    </row>
    <row r="9" spans="1:10" x14ac:dyDescent="0.3">
      <c r="A9" s="42"/>
      <c r="B9" s="42"/>
      <c r="C9" s="42"/>
      <c r="D9" s="42"/>
      <c r="E9" s="42"/>
      <c r="F9" s="42"/>
      <c r="G9" s="42"/>
      <c r="H9" s="42"/>
      <c r="I9" s="13"/>
    </row>
    <row r="10" spans="1:10" s="26" customFormat="1" ht="32.4" customHeight="1" x14ac:dyDescent="0.3">
      <c r="A10" s="31" t="s">
        <v>11</v>
      </c>
      <c r="B10" s="31" t="s">
        <v>197</v>
      </c>
      <c r="C10" s="31" t="s">
        <v>215</v>
      </c>
      <c r="D10" s="31" t="s">
        <v>216</v>
      </c>
      <c r="E10" s="31" t="s">
        <v>2</v>
      </c>
      <c r="F10" s="31" t="s">
        <v>6</v>
      </c>
      <c r="G10" s="31" t="s">
        <v>214</v>
      </c>
      <c r="H10" s="31" t="s">
        <v>8</v>
      </c>
      <c r="I10" s="31" t="s">
        <v>195</v>
      </c>
      <c r="J10" s="31" t="s">
        <v>201</v>
      </c>
    </row>
    <row r="11" spans="1:10" ht="21.6" customHeight="1" x14ac:dyDescent="0.3">
      <c r="A11" s="32">
        <v>1</v>
      </c>
      <c r="B11" s="36" t="str">
        <f ca="1">IF(MONTH(J5)+ROW()-ROW($B$11)&lt;=MONTH(EDATE(J5,DATEDIF(J5,J6,"m")+1)),TEXT(EDATE(J5,ROW()-ROW($B$11)),"mmmm-yy"),"")</f>
        <v>July-24</v>
      </c>
      <c r="C11" s="33">
        <f ca="1">IF(B11="", 0, INDEX(INDIRECT("'" &amp; B11 &amp; "'!AL:AL"), MATCH($C$6, INDIRECT("'" &amp; B11 &amp; "'!E:E"), 0)))</f>
        <v>0</v>
      </c>
      <c r="D11" s="33">
        <f ca="1">IF(B11="", 0, INDEX(INDIRECT("'" &amp; B11 &amp; "'!AM:AM"), MATCH($C$6, INDIRECT("'" &amp; B11 &amp; "'!E:E"), 0)))</f>
        <v>0</v>
      </c>
      <c r="E11" s="33">
        <f ca="1">C11+(D11*0.5)</f>
        <v>0</v>
      </c>
      <c r="F11" s="59">
        <f ca="1">(E11*J8)</f>
        <v>0</v>
      </c>
      <c r="G11" s="59">
        <f ca="1">IF(B11="", 0, INDEX(INDIRECT("'" &amp; B11 &amp; "'!AQ:AQ"), MATCH($C$6, INDIRECT("'" &amp; B11 &amp; "'!E:E"), 0)))</f>
        <v>0</v>
      </c>
      <c r="H11" s="59">
        <f ca="1">IF(B11="", 0, INDEX(INDIRECT("'" &amp; B11 &amp; "'!AR:AR"), MATCH($C$6, INDIRECT("'" &amp; B11 &amp; "'!E:E"), 0)))</f>
        <v>0</v>
      </c>
      <c r="I11" s="59">
        <f ca="1">SUM(G11,H11)</f>
        <v>0</v>
      </c>
      <c r="J11" s="59">
        <f ca="1">F11-I11</f>
        <v>0</v>
      </c>
    </row>
    <row r="12" spans="1:10" ht="21.6" customHeight="1" x14ac:dyDescent="0.3">
      <c r="A12" s="32">
        <v>2</v>
      </c>
      <c r="B12" s="36" t="str">
        <f ca="1">IF(MONTH(J5)+ROW()-ROW($B$11)&lt;=MONTH(EDATE(J5,DATEDIF(J5,J6,"m")+1)),TEXT(EDATE(J5,ROW()-ROW($B$11)),"mmmm-yy"),"")</f>
        <v>August-24</v>
      </c>
      <c r="C12" s="33">
        <f t="shared" ref="C12:C27" ca="1" si="0">IF(B12="", 0, INDEX(INDIRECT("'" &amp; B12 &amp; "'!AL:AL"), MATCH($C$6, INDIRECT("'" &amp; B12 &amp; "'!E:E"), 0)))</f>
        <v>0</v>
      </c>
      <c r="D12" s="33">
        <f t="shared" ref="D12:D27" ca="1" si="1">IF(B12="", 0, INDEX(INDIRECT("'" &amp; B12 &amp; "'!AM:AM"), MATCH($C$6, INDIRECT("'" &amp; B12 &amp; "'!E:E"), 0)))</f>
        <v>0</v>
      </c>
      <c r="E12" s="33">
        <f t="shared" ref="E12:E27" ca="1" si="2">C12+(D12*0.5)</f>
        <v>0</v>
      </c>
      <c r="F12" s="59">
        <f ca="1">(E12*J8)</f>
        <v>0</v>
      </c>
      <c r="G12" s="59">
        <f t="shared" ref="G12:G27" ca="1" si="3">IF(B12="", 0, INDEX(INDIRECT("'" &amp; B12 &amp; "'!AQ:AQ"), MATCH($C$6, INDIRECT("'" &amp; B12 &amp; "'!E:E"), 0)))</f>
        <v>0</v>
      </c>
      <c r="H12" s="59">
        <f t="shared" ref="H12:H27" ca="1" si="4">IF(B12="", 0, INDEX(INDIRECT("'" &amp; B12 &amp; "'!AR:AR"), MATCH($C$6, INDIRECT("'" &amp; B12 &amp; "'!E:E"), 0)))</f>
        <v>0</v>
      </c>
      <c r="I12" s="59">
        <f t="shared" ref="I12:I27" ca="1" si="5">SUM(G12,H12)</f>
        <v>0</v>
      </c>
      <c r="J12" s="59">
        <f t="shared" ref="J12:J27" ca="1" si="6">F12-I12</f>
        <v>0</v>
      </c>
    </row>
    <row r="13" spans="1:10" ht="21.6" customHeight="1" x14ac:dyDescent="0.3">
      <c r="A13" s="32">
        <v>3</v>
      </c>
      <c r="B13" s="36" t="str">
        <f ca="1">IF(MONTH(J5)+ROW()-ROW($B$11)&lt;=MONTH(EDATE(J5,DATEDIF(J5,J6,"m")+1)),TEXT(EDATE(J5,ROW()-ROW($B$11)),"mmmm-yy"),"")</f>
        <v>September-24</v>
      </c>
      <c r="C13" s="33">
        <f t="shared" ca="1" si="0"/>
        <v>0</v>
      </c>
      <c r="D13" s="33">
        <f t="shared" ca="1" si="1"/>
        <v>0</v>
      </c>
      <c r="E13" s="33">
        <f t="shared" ca="1" si="2"/>
        <v>0</v>
      </c>
      <c r="F13" s="59">
        <f ca="1">(E13*J8)</f>
        <v>0</v>
      </c>
      <c r="G13" s="59">
        <f t="shared" ca="1" si="3"/>
        <v>0</v>
      </c>
      <c r="H13" s="59">
        <f t="shared" ca="1" si="4"/>
        <v>0</v>
      </c>
      <c r="I13" s="59">
        <f t="shared" ca="1" si="5"/>
        <v>0</v>
      </c>
      <c r="J13" s="59">
        <f t="shared" ca="1" si="6"/>
        <v>0</v>
      </c>
    </row>
    <row r="14" spans="1:10" ht="21.6" customHeight="1" x14ac:dyDescent="0.3">
      <c r="A14" s="32">
        <v>4</v>
      </c>
      <c r="B14" s="36" t="str">
        <f ca="1">IF(MONTH(J5)+ROW()-ROW($B$11)&lt;=MONTH(EDATE(J5,DATEDIF(J5,J6,"m")+1)),TEXT(EDATE(J5,ROW()-ROW($B$11)),"mmmm-yy"),"")</f>
        <v/>
      </c>
      <c r="C14" s="33">
        <f t="shared" ca="1" si="0"/>
        <v>0</v>
      </c>
      <c r="D14" s="33">
        <f t="shared" ca="1" si="1"/>
        <v>0</v>
      </c>
      <c r="E14" s="33">
        <f t="shared" ca="1" si="2"/>
        <v>0</v>
      </c>
      <c r="F14" s="59">
        <f ca="1">(E14*J8)</f>
        <v>0</v>
      </c>
      <c r="G14" s="59">
        <f t="shared" ca="1" si="3"/>
        <v>0</v>
      </c>
      <c r="H14" s="59">
        <f t="shared" ca="1" si="4"/>
        <v>0</v>
      </c>
      <c r="I14" s="59">
        <f t="shared" ca="1" si="5"/>
        <v>0</v>
      </c>
      <c r="J14" s="59">
        <f t="shared" ca="1" si="6"/>
        <v>0</v>
      </c>
    </row>
    <row r="15" spans="1:10" ht="21.6" customHeight="1" x14ac:dyDescent="0.3">
      <c r="A15" s="32">
        <v>5</v>
      </c>
      <c r="B15" s="36" t="str">
        <f ca="1">IF(MONTH(J5)+ROW()-ROW($B$11)&lt;=MONTH(EDATE(J5,DATEDIF(J5,J6,"m")+1)),TEXT(EDATE(J5,ROW()-ROW($B$11)),"mmmm-yy"),"")</f>
        <v/>
      </c>
      <c r="C15" s="33">
        <f t="shared" ca="1" si="0"/>
        <v>0</v>
      </c>
      <c r="D15" s="33">
        <f t="shared" ca="1" si="1"/>
        <v>0</v>
      </c>
      <c r="E15" s="33">
        <f t="shared" ca="1" si="2"/>
        <v>0</v>
      </c>
      <c r="F15" s="59">
        <f ca="1">(E15*J8)</f>
        <v>0</v>
      </c>
      <c r="G15" s="59">
        <f t="shared" ca="1" si="3"/>
        <v>0</v>
      </c>
      <c r="H15" s="59">
        <f t="shared" ca="1" si="4"/>
        <v>0</v>
      </c>
      <c r="I15" s="59">
        <f t="shared" ca="1" si="5"/>
        <v>0</v>
      </c>
      <c r="J15" s="59">
        <f t="shared" ca="1" si="6"/>
        <v>0</v>
      </c>
    </row>
    <row r="16" spans="1:10" ht="21.6" customHeight="1" x14ac:dyDescent="0.3">
      <c r="A16" s="32">
        <v>6</v>
      </c>
      <c r="B16" s="36" t="str">
        <f ca="1">IF(MONTH(J5)+ROW()-ROW($B$11)&lt;=MONTH(EDATE(J5,DATEDIF(J5,J6,"m")+1)),TEXT(EDATE(J5,ROW()-ROW($B$11)),"mmmm-yy"),"")</f>
        <v/>
      </c>
      <c r="C16" s="33">
        <f t="shared" ca="1" si="0"/>
        <v>0</v>
      </c>
      <c r="D16" s="33">
        <f t="shared" ca="1" si="1"/>
        <v>0</v>
      </c>
      <c r="E16" s="33">
        <f t="shared" ca="1" si="2"/>
        <v>0</v>
      </c>
      <c r="F16" s="59">
        <f ca="1">(E16*J8)</f>
        <v>0</v>
      </c>
      <c r="G16" s="59">
        <f t="shared" ca="1" si="3"/>
        <v>0</v>
      </c>
      <c r="H16" s="59">
        <f t="shared" ca="1" si="4"/>
        <v>0</v>
      </c>
      <c r="I16" s="59">
        <f t="shared" ca="1" si="5"/>
        <v>0</v>
      </c>
      <c r="J16" s="59">
        <f t="shared" ca="1" si="6"/>
        <v>0</v>
      </c>
    </row>
    <row r="17" spans="1:10" ht="21.6" customHeight="1" x14ac:dyDescent="0.3">
      <c r="A17" s="32">
        <v>7</v>
      </c>
      <c r="B17" s="36" t="str">
        <f ca="1">IF(MONTH(J5)+ROW()-ROW($B$11)&lt;=MONTH(EDATE(J5,DATEDIF(J5,J6,"m")+1)),TEXT(EDATE(J5,ROW()-ROW($B$11)),"mmmm-yy"),"")</f>
        <v/>
      </c>
      <c r="C17" s="33">
        <f t="shared" ca="1" si="0"/>
        <v>0</v>
      </c>
      <c r="D17" s="33">
        <f t="shared" ca="1" si="1"/>
        <v>0</v>
      </c>
      <c r="E17" s="33">
        <f t="shared" ca="1" si="2"/>
        <v>0</v>
      </c>
      <c r="F17" s="59">
        <f ca="1">(E17*J8)</f>
        <v>0</v>
      </c>
      <c r="G17" s="59">
        <f t="shared" ca="1" si="3"/>
        <v>0</v>
      </c>
      <c r="H17" s="59">
        <f t="shared" ca="1" si="4"/>
        <v>0</v>
      </c>
      <c r="I17" s="59">
        <f t="shared" ca="1" si="5"/>
        <v>0</v>
      </c>
      <c r="J17" s="59">
        <f t="shared" ca="1" si="6"/>
        <v>0</v>
      </c>
    </row>
    <row r="18" spans="1:10" ht="21.6" customHeight="1" x14ac:dyDescent="0.3">
      <c r="A18" s="32">
        <v>8</v>
      </c>
      <c r="B18" s="36" t="str">
        <f ca="1">IF(MONTH(J5)+ROW()-ROW($B$11)&lt;=MONTH(EDATE(J5,DATEDIF(J5,J6,"m")+1)),TEXT(EDATE(J5,ROW()-ROW($B$11)),"mmmm-yy"),"")</f>
        <v/>
      </c>
      <c r="C18" s="33">
        <f t="shared" ca="1" si="0"/>
        <v>0</v>
      </c>
      <c r="D18" s="33">
        <f t="shared" ca="1" si="1"/>
        <v>0</v>
      </c>
      <c r="E18" s="33">
        <f t="shared" ca="1" si="2"/>
        <v>0</v>
      </c>
      <c r="F18" s="59">
        <f ca="1">(E18*J8)</f>
        <v>0</v>
      </c>
      <c r="G18" s="59">
        <f t="shared" ca="1" si="3"/>
        <v>0</v>
      </c>
      <c r="H18" s="59">
        <f t="shared" ca="1" si="4"/>
        <v>0</v>
      </c>
      <c r="I18" s="59">
        <f t="shared" ca="1" si="5"/>
        <v>0</v>
      </c>
      <c r="J18" s="59">
        <f t="shared" ca="1" si="6"/>
        <v>0</v>
      </c>
    </row>
    <row r="19" spans="1:10" ht="21.6" customHeight="1" x14ac:dyDescent="0.3">
      <c r="A19" s="32">
        <v>9</v>
      </c>
      <c r="B19" s="36" t="str">
        <f ca="1">IF(MONTH(J5)+ROW()-ROW($B$11)&lt;=MONTH(EDATE(J5,DATEDIF(J5,J6,"m")+1)),TEXT(EDATE(J5,ROW()-ROW($B$11)),"mmmm-yy"),"")</f>
        <v/>
      </c>
      <c r="C19" s="33">
        <f t="shared" ca="1" si="0"/>
        <v>0</v>
      </c>
      <c r="D19" s="33">
        <f t="shared" ca="1" si="1"/>
        <v>0</v>
      </c>
      <c r="E19" s="33">
        <f t="shared" ca="1" si="2"/>
        <v>0</v>
      </c>
      <c r="F19" s="59">
        <f ca="1">(E19*J8)</f>
        <v>0</v>
      </c>
      <c r="G19" s="59">
        <f t="shared" ca="1" si="3"/>
        <v>0</v>
      </c>
      <c r="H19" s="59">
        <f t="shared" ca="1" si="4"/>
        <v>0</v>
      </c>
      <c r="I19" s="59">
        <f t="shared" ca="1" si="5"/>
        <v>0</v>
      </c>
      <c r="J19" s="59">
        <f t="shared" ca="1" si="6"/>
        <v>0</v>
      </c>
    </row>
    <row r="20" spans="1:10" ht="21.6" customHeight="1" x14ac:dyDescent="0.3">
      <c r="A20" s="32">
        <v>10</v>
      </c>
      <c r="B20" s="36" t="str">
        <f ca="1">IF(MONTH(J5)+ROW()-ROW($B$11)&lt;=MONTH(EDATE(J5,DATEDIF(J5,J6,"m")+1)),TEXT(EDATE(J5,ROW()-ROW($B$11)),"mmmm-yy"),"")</f>
        <v/>
      </c>
      <c r="C20" s="33">
        <f t="shared" ca="1" si="0"/>
        <v>0</v>
      </c>
      <c r="D20" s="33">
        <f t="shared" ca="1" si="1"/>
        <v>0</v>
      </c>
      <c r="E20" s="33">
        <f t="shared" ca="1" si="2"/>
        <v>0</v>
      </c>
      <c r="F20" s="59">
        <f ca="1">(E20*J8)</f>
        <v>0</v>
      </c>
      <c r="G20" s="59">
        <f t="shared" ca="1" si="3"/>
        <v>0</v>
      </c>
      <c r="H20" s="59">
        <f t="shared" ca="1" si="4"/>
        <v>0</v>
      </c>
      <c r="I20" s="59">
        <f t="shared" ca="1" si="5"/>
        <v>0</v>
      </c>
      <c r="J20" s="59">
        <f t="shared" ca="1" si="6"/>
        <v>0</v>
      </c>
    </row>
    <row r="21" spans="1:10" ht="21.6" customHeight="1" x14ac:dyDescent="0.3">
      <c r="A21" s="32">
        <v>11</v>
      </c>
      <c r="B21" s="36" t="str">
        <f ca="1">IF(MONTH(J5)+ROW()-ROW($B$11)&lt;=MONTH(EDATE(J5,DATEDIF(J5,J6,"m")+1)),TEXT(EDATE(J5,ROW()-ROW($B$11)),"mmmm-yy"),"")</f>
        <v/>
      </c>
      <c r="C21" s="33">
        <f t="shared" ca="1" si="0"/>
        <v>0</v>
      </c>
      <c r="D21" s="33">
        <f t="shared" ca="1" si="1"/>
        <v>0</v>
      </c>
      <c r="E21" s="33">
        <f t="shared" ca="1" si="2"/>
        <v>0</v>
      </c>
      <c r="F21" s="59">
        <f ca="1">(E21*J8)</f>
        <v>0</v>
      </c>
      <c r="G21" s="59">
        <f t="shared" ca="1" si="3"/>
        <v>0</v>
      </c>
      <c r="H21" s="59">
        <f t="shared" ca="1" si="4"/>
        <v>0</v>
      </c>
      <c r="I21" s="59">
        <f t="shared" ca="1" si="5"/>
        <v>0</v>
      </c>
      <c r="J21" s="59">
        <f t="shared" ca="1" si="6"/>
        <v>0</v>
      </c>
    </row>
    <row r="22" spans="1:10" ht="21.6" customHeight="1" x14ac:dyDescent="0.3">
      <c r="A22" s="32">
        <v>12</v>
      </c>
      <c r="B22" s="36" t="str">
        <f ca="1">IF(MONTH(J5)+ROW()-ROW($B$11)&lt;=MONTH(EDATE(J5,DATEDIF(J5,J6,"m")+1)),TEXT(EDATE(J5,ROW()-ROW($B$11)),"mmmm-yy"),"")</f>
        <v/>
      </c>
      <c r="C22" s="33">
        <f t="shared" ca="1" si="0"/>
        <v>0</v>
      </c>
      <c r="D22" s="33">
        <f t="shared" ca="1" si="1"/>
        <v>0</v>
      </c>
      <c r="E22" s="33">
        <f t="shared" ca="1" si="2"/>
        <v>0</v>
      </c>
      <c r="F22" s="59">
        <f ca="1">(E22*J8)</f>
        <v>0</v>
      </c>
      <c r="G22" s="59">
        <f t="shared" ca="1" si="3"/>
        <v>0</v>
      </c>
      <c r="H22" s="59">
        <f t="shared" ca="1" si="4"/>
        <v>0</v>
      </c>
      <c r="I22" s="59">
        <f t="shared" ca="1" si="5"/>
        <v>0</v>
      </c>
      <c r="J22" s="59">
        <f t="shared" ca="1" si="6"/>
        <v>0</v>
      </c>
    </row>
    <row r="23" spans="1:10" ht="21.6" customHeight="1" x14ac:dyDescent="0.3">
      <c r="A23" s="32">
        <v>13</v>
      </c>
      <c r="B23" s="36" t="str">
        <f ca="1">IF(MONTH(J5)+ROW()-ROW($B$11)&lt;=MONTH(EDATE(J5,DATEDIF(J5,J6,"m")+1)),TEXT(EDATE(J5,ROW()-ROW($B$11)),"mmmm-yy"),"")</f>
        <v/>
      </c>
      <c r="C23" s="33">
        <f t="shared" ca="1" si="0"/>
        <v>0</v>
      </c>
      <c r="D23" s="33">
        <f t="shared" ca="1" si="1"/>
        <v>0</v>
      </c>
      <c r="E23" s="33">
        <f t="shared" ca="1" si="2"/>
        <v>0</v>
      </c>
      <c r="F23" s="59">
        <f ca="1">(E23*J8)</f>
        <v>0</v>
      </c>
      <c r="G23" s="59">
        <f t="shared" ca="1" si="3"/>
        <v>0</v>
      </c>
      <c r="H23" s="59">
        <f t="shared" ca="1" si="4"/>
        <v>0</v>
      </c>
      <c r="I23" s="59">
        <f t="shared" ca="1" si="5"/>
        <v>0</v>
      </c>
      <c r="J23" s="59">
        <f t="shared" ca="1" si="6"/>
        <v>0</v>
      </c>
    </row>
    <row r="24" spans="1:10" ht="21.6" customHeight="1" x14ac:dyDescent="0.3">
      <c r="A24" s="32">
        <v>14</v>
      </c>
      <c r="B24" s="36" t="str">
        <f ca="1">IF(MONTH(J5)+ROW()-ROW($B$11)&lt;=MONTH(EDATE(J5,DATEDIF(J5,J6,"m")+1)),TEXT(EDATE(J5,ROW()-ROW($B$11)),"mmmm-yy"),"")</f>
        <v/>
      </c>
      <c r="C24" s="33">
        <f t="shared" ca="1" si="0"/>
        <v>0</v>
      </c>
      <c r="D24" s="33">
        <f t="shared" ca="1" si="1"/>
        <v>0</v>
      </c>
      <c r="E24" s="33">
        <f t="shared" ca="1" si="2"/>
        <v>0</v>
      </c>
      <c r="F24" s="59">
        <f ca="1">(E24*J8)</f>
        <v>0</v>
      </c>
      <c r="G24" s="59">
        <f t="shared" ca="1" si="3"/>
        <v>0</v>
      </c>
      <c r="H24" s="59">
        <f t="shared" ca="1" si="4"/>
        <v>0</v>
      </c>
      <c r="I24" s="59">
        <f t="shared" ca="1" si="5"/>
        <v>0</v>
      </c>
      <c r="J24" s="59">
        <f t="shared" ca="1" si="6"/>
        <v>0</v>
      </c>
    </row>
    <row r="25" spans="1:10" ht="21.6" customHeight="1" x14ac:dyDescent="0.3">
      <c r="A25" s="32">
        <v>15</v>
      </c>
      <c r="B25" s="36" t="str">
        <f ca="1">IF(MONTH(J5)+ROW()-ROW($B$11)&lt;=MONTH(EDATE(J5,DATEDIF(J5,J6,"m")+1)),TEXT(EDATE(J5,ROW()-ROW($B$11)),"mmmm-yy"),"")</f>
        <v/>
      </c>
      <c r="C25" s="33">
        <f t="shared" ca="1" si="0"/>
        <v>0</v>
      </c>
      <c r="D25" s="33">
        <f t="shared" ca="1" si="1"/>
        <v>0</v>
      </c>
      <c r="E25" s="33">
        <f t="shared" ca="1" si="2"/>
        <v>0</v>
      </c>
      <c r="F25" s="59">
        <f ca="1">(E25*J8)</f>
        <v>0</v>
      </c>
      <c r="G25" s="59">
        <f t="shared" ca="1" si="3"/>
        <v>0</v>
      </c>
      <c r="H25" s="59">
        <f t="shared" ca="1" si="4"/>
        <v>0</v>
      </c>
      <c r="I25" s="59">
        <f t="shared" ca="1" si="5"/>
        <v>0</v>
      </c>
      <c r="J25" s="59">
        <f t="shared" ca="1" si="6"/>
        <v>0</v>
      </c>
    </row>
    <row r="26" spans="1:10" ht="21.6" customHeight="1" x14ac:dyDescent="0.3">
      <c r="A26" s="32">
        <v>16</v>
      </c>
      <c r="B26" s="36" t="str">
        <f ca="1">IF(MONTH(J5)+ROW()-ROW($B$11)&lt;=MONTH(EDATE(J5,DATEDIF(J5,J6,"m")+1)),TEXT(EDATE(J5,ROW()-ROW($B$11)),"mmmm-yy"),"")</f>
        <v/>
      </c>
      <c r="C26" s="33">
        <f t="shared" ca="1" si="0"/>
        <v>0</v>
      </c>
      <c r="D26" s="33">
        <f t="shared" ca="1" si="1"/>
        <v>0</v>
      </c>
      <c r="E26" s="33">
        <f t="shared" ca="1" si="2"/>
        <v>0</v>
      </c>
      <c r="F26" s="59">
        <f ca="1">(E26*J8)</f>
        <v>0</v>
      </c>
      <c r="G26" s="59">
        <f t="shared" ca="1" si="3"/>
        <v>0</v>
      </c>
      <c r="H26" s="59">
        <f t="shared" ca="1" si="4"/>
        <v>0</v>
      </c>
      <c r="I26" s="59">
        <f t="shared" ca="1" si="5"/>
        <v>0</v>
      </c>
      <c r="J26" s="59">
        <f t="shared" ca="1" si="6"/>
        <v>0</v>
      </c>
    </row>
    <row r="27" spans="1:10" ht="21.6" customHeight="1" x14ac:dyDescent="0.3">
      <c r="A27" s="32">
        <v>17</v>
      </c>
      <c r="B27" s="36" t="str">
        <f ca="1">IF(MONTH(J5)+ROW()-ROW($B$11)&lt;=MONTH(EDATE(J5,DATEDIF(J5,J6,"m")+1)),TEXT(EDATE(J5,ROW()-ROW($B$11)),"mmmm-yy"),"")</f>
        <v/>
      </c>
      <c r="C27" s="33">
        <f t="shared" ca="1" si="0"/>
        <v>0</v>
      </c>
      <c r="D27" s="33">
        <f t="shared" ca="1" si="1"/>
        <v>0</v>
      </c>
      <c r="E27" s="33">
        <f t="shared" ca="1" si="2"/>
        <v>0</v>
      </c>
      <c r="F27" s="59">
        <f ca="1">(E27*J8)</f>
        <v>0</v>
      </c>
      <c r="G27" s="59">
        <f t="shared" ca="1" si="3"/>
        <v>0</v>
      </c>
      <c r="H27" s="59">
        <f t="shared" ca="1" si="4"/>
        <v>0</v>
      </c>
      <c r="I27" s="59">
        <f t="shared" ca="1" si="5"/>
        <v>0</v>
      </c>
      <c r="J27" s="59">
        <f t="shared" ca="1" si="6"/>
        <v>0</v>
      </c>
    </row>
    <row r="28" spans="1:10" ht="21.6" customHeight="1" x14ac:dyDescent="0.3">
      <c r="A28" s="43" t="s">
        <v>196</v>
      </c>
      <c r="B28" s="43"/>
      <c r="C28" s="33">
        <f t="shared" ref="C28:E28" ca="1" si="7">SUM(C11:C27)</f>
        <v>0</v>
      </c>
      <c r="D28" s="33">
        <f t="shared" ca="1" si="7"/>
        <v>0</v>
      </c>
      <c r="E28" s="33">
        <f t="shared" ca="1" si="7"/>
        <v>0</v>
      </c>
      <c r="F28" s="59">
        <f ca="1">SUM(F11:F27)</f>
        <v>0</v>
      </c>
      <c r="G28" s="59">
        <f ca="1">SUM(G11:G27)</f>
        <v>0</v>
      </c>
      <c r="H28" s="59">
        <f ca="1">SUM(H11:H27)</f>
        <v>0</v>
      </c>
      <c r="I28" s="59">
        <f ca="1">SUM(I11:I27)</f>
        <v>0</v>
      </c>
      <c r="J28" s="59">
        <f ca="1">SUM(J11:J27)</f>
        <v>0</v>
      </c>
    </row>
    <row r="29" spans="1:10" ht="7.8" customHeight="1" x14ac:dyDescent="0.3">
      <c r="A29" s="44"/>
      <c r="B29" s="44"/>
      <c r="C29" s="44"/>
      <c r="D29" s="44"/>
      <c r="E29" s="44"/>
      <c r="F29" s="44"/>
      <c r="G29" s="44"/>
      <c r="H29" s="44"/>
      <c r="I29" s="44"/>
      <c r="J29" s="44"/>
    </row>
    <row r="30" spans="1:10" ht="21.6" customHeight="1" x14ac:dyDescent="0.3">
      <c r="A30" s="38" t="s">
        <v>208</v>
      </c>
      <c r="B30" s="39"/>
      <c r="C30" s="40"/>
      <c r="D30" s="40"/>
      <c r="E30" s="41"/>
      <c r="F30" s="45" t="s">
        <v>206</v>
      </c>
      <c r="G30" s="43"/>
      <c r="H30" s="43"/>
      <c r="I30" s="43"/>
      <c r="J30" s="59"/>
    </row>
    <row r="31" spans="1:10" ht="21.6" customHeight="1" x14ac:dyDescent="0.3">
      <c r="A31" s="37" t="s">
        <v>207</v>
      </c>
      <c r="B31" s="37"/>
      <c r="C31" s="37"/>
      <c r="D31" s="37"/>
      <c r="E31" s="37"/>
      <c r="F31" s="37"/>
      <c r="G31" s="37"/>
      <c r="H31" s="37"/>
      <c r="I31" s="37"/>
      <c r="J31" s="60">
        <f ca="1">J28-J30</f>
        <v>0</v>
      </c>
    </row>
    <row r="32" spans="1:10" ht="21.6" customHeight="1" x14ac:dyDescent="0.3">
      <c r="A32" s="38" t="s">
        <v>213</v>
      </c>
      <c r="B32" s="39"/>
      <c r="C32" s="40"/>
      <c r="D32" s="40"/>
      <c r="E32" s="40"/>
      <c r="F32" s="40"/>
      <c r="G32" s="40"/>
      <c r="H32" s="40"/>
      <c r="I32" s="40"/>
      <c r="J32" s="41"/>
    </row>
    <row r="33" spans="1:10" ht="21.6" customHeight="1" x14ac:dyDescent="0.3">
      <c r="A33" s="42"/>
      <c r="B33" s="42"/>
      <c r="C33" s="42"/>
      <c r="D33" s="42"/>
      <c r="E33" s="42"/>
      <c r="F33" s="42"/>
      <c r="G33" s="42"/>
      <c r="H33" s="42"/>
      <c r="I33" s="42"/>
      <c r="J33" s="42"/>
    </row>
  </sheetData>
  <mergeCells count="22">
    <mergeCell ref="A31:I31"/>
    <mergeCell ref="A4:F4"/>
    <mergeCell ref="A30:B30"/>
    <mergeCell ref="B1:F1"/>
    <mergeCell ref="A9:H9"/>
    <mergeCell ref="A5:B5"/>
    <mergeCell ref="A7:B7"/>
    <mergeCell ref="A6:B6"/>
    <mergeCell ref="A33:J33"/>
    <mergeCell ref="A32:B32"/>
    <mergeCell ref="C32:J32"/>
    <mergeCell ref="A8:B8"/>
    <mergeCell ref="A29:J29"/>
    <mergeCell ref="C2:H2"/>
    <mergeCell ref="A3:J3"/>
    <mergeCell ref="C30:E30"/>
    <mergeCell ref="F30:I30"/>
    <mergeCell ref="A28:B28"/>
    <mergeCell ref="C8:F8"/>
    <mergeCell ref="C6:E6"/>
    <mergeCell ref="C5:D5"/>
    <mergeCell ref="C7:D7"/>
  </mergeCells>
  <dataValidations count="1">
    <dataValidation type="list" allowBlank="1" showInputMessage="1" sqref="C5:D5" xr:uid="{E77C09E1-689E-4F1B-A5BE-8105EB00E021}">
      <formula1>Nid</formula1>
    </dataValidation>
  </dataValidations>
  <pageMargins left="0.34166666666666701" right="0.28333333333333299" top="0.75" bottom="0.75" header="0.3" footer="0.3"/>
  <pageSetup paperSize="9" orientation="portrait" r:id="rId1"/>
  <headerFooter>
    <oddHeader>&amp;L&amp;G&amp;C&amp;"Times New Roman,Bold"&amp;20Hossain Construction
&amp;"Times New Roman,Regular"&amp;12For Your Dream Project&amp;R&amp;"Times New Roman,Bold"&amp;18INVOICE</oddHeader>
    <oddFooter>&amp;L&amp;"Times New Roman,Regular"&amp;12Labor Signature&amp;C&amp;"Times New Roman,Regular"&amp;12Thank You&amp;R&amp;"Times New Roman,Regular"&amp;12Company Seal &amp; Signature</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2956-3568-47E0-AF99-A054D7D407C9}">
  <dimension ref="A1:AS208"/>
  <sheetViews>
    <sheetView zoomScale="70" zoomScaleNormal="70" workbookViewId="0">
      <pane xSplit="5" ySplit="4" topLeftCell="F5" activePane="bottomRight" state="frozen"/>
      <selection pane="topRight" activeCell="F1" sqref="F1"/>
      <selection pane="bottomLeft" activeCell="A5" sqref="A5"/>
      <selection pane="bottomRight" activeCell="P16" sqref="P16"/>
    </sheetView>
  </sheetViews>
  <sheetFormatPr defaultRowHeight="13.8" x14ac:dyDescent="0.3"/>
  <cols>
    <col min="1" max="1" width="4.33203125" style="1" customWidth="1"/>
    <col min="2" max="2" width="12.88671875" style="1" bestFit="1" customWidth="1"/>
    <col min="3" max="3" width="4" style="2" bestFit="1" customWidth="1"/>
    <col min="4" max="4" width="10.44140625" style="1" bestFit="1" customWidth="1"/>
    <col min="5" max="5" width="13.88671875" style="1" customWidth="1"/>
    <col min="6" max="36" width="8.77734375" style="1" customWidth="1"/>
    <col min="37" max="37" width="6" style="1" customWidth="1"/>
    <col min="38" max="41" width="8.77734375" style="1" customWidth="1"/>
    <col min="42" max="43" width="8.77734375" style="8" customWidth="1"/>
    <col min="44" max="45" width="8.77734375" style="1" customWidth="1"/>
    <col min="46" max="16384" width="8.88671875" style="1"/>
  </cols>
  <sheetData>
    <row r="1" spans="1:45" ht="33.6" customHeight="1" x14ac:dyDescent="0.3">
      <c r="A1" s="55"/>
      <c r="B1" s="55"/>
      <c r="C1" s="55"/>
      <c r="D1" s="55"/>
      <c r="E1" s="55"/>
      <c r="F1" s="70" t="s">
        <v>112</v>
      </c>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68"/>
      <c r="AL1" s="68"/>
      <c r="AM1" s="68"/>
      <c r="AN1" s="68"/>
      <c r="AO1" s="68"/>
      <c r="AP1" s="68"/>
      <c r="AQ1" s="68"/>
      <c r="AR1" s="68"/>
      <c r="AS1" s="68"/>
    </row>
    <row r="2" spans="1:45" ht="20.399999999999999" customHeight="1" x14ac:dyDescent="0.3">
      <c r="A2" s="55"/>
      <c r="B2" s="55"/>
      <c r="C2" s="55"/>
      <c r="D2" s="55"/>
      <c r="E2" s="55"/>
      <c r="F2" s="73" t="s">
        <v>133</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69"/>
      <c r="AL2" s="69"/>
      <c r="AM2" s="69"/>
      <c r="AN2" s="69"/>
      <c r="AO2" s="69"/>
      <c r="AP2" s="69"/>
      <c r="AQ2" s="69"/>
      <c r="AR2" s="69"/>
      <c r="AS2" s="69"/>
    </row>
    <row r="3" spans="1:45" ht="13.8" customHeight="1" x14ac:dyDescent="0.3">
      <c r="A3" s="55"/>
      <c r="B3" s="55"/>
      <c r="C3" s="55"/>
      <c r="D3" s="55"/>
      <c r="E3" s="55"/>
      <c r="F3" s="6">
        <v>45444</v>
      </c>
      <c r="G3" s="6">
        <v>45445</v>
      </c>
      <c r="H3" s="6">
        <v>45446</v>
      </c>
      <c r="I3" s="6">
        <v>45447</v>
      </c>
      <c r="J3" s="6">
        <v>45448</v>
      </c>
      <c r="K3" s="6">
        <v>45449</v>
      </c>
      <c r="L3" s="6">
        <v>45450</v>
      </c>
      <c r="M3" s="6">
        <v>45451</v>
      </c>
      <c r="N3" s="6">
        <v>45452</v>
      </c>
      <c r="O3" s="6">
        <v>45453</v>
      </c>
      <c r="P3" s="6">
        <v>45454</v>
      </c>
      <c r="Q3" s="6">
        <v>45455</v>
      </c>
      <c r="R3" s="6">
        <v>45456</v>
      </c>
      <c r="S3" s="6">
        <v>45457</v>
      </c>
      <c r="T3" s="6">
        <v>45458</v>
      </c>
      <c r="U3" s="6">
        <v>45459</v>
      </c>
      <c r="V3" s="6">
        <v>45460</v>
      </c>
      <c r="W3" s="6">
        <v>45461</v>
      </c>
      <c r="X3" s="6">
        <v>45462</v>
      </c>
      <c r="Y3" s="6">
        <v>45463</v>
      </c>
      <c r="Z3" s="6">
        <v>45464</v>
      </c>
      <c r="AA3" s="6">
        <v>45465</v>
      </c>
      <c r="AB3" s="6">
        <v>45466</v>
      </c>
      <c r="AC3" s="6">
        <v>45467</v>
      </c>
      <c r="AD3" s="6">
        <v>45468</v>
      </c>
      <c r="AE3" s="6">
        <v>45469</v>
      </c>
      <c r="AF3" s="6">
        <v>45470</v>
      </c>
      <c r="AG3" s="6">
        <v>45471</v>
      </c>
      <c r="AH3" s="6">
        <v>45472</v>
      </c>
      <c r="AI3" s="6">
        <v>45473</v>
      </c>
      <c r="AJ3" s="6"/>
      <c r="AK3" s="52"/>
    </row>
    <row r="4" spans="1:45" s="3" customFormat="1" ht="26.4" x14ac:dyDescent="0.3">
      <c r="A4" s="11" t="s">
        <v>11</v>
      </c>
      <c r="B4" s="11" t="s">
        <v>113</v>
      </c>
      <c r="C4" s="9" t="s">
        <v>0</v>
      </c>
      <c r="D4" s="10" t="s">
        <v>106</v>
      </c>
      <c r="E4" s="10" t="s">
        <v>1</v>
      </c>
      <c r="F4" s="4">
        <v>45444</v>
      </c>
      <c r="G4" s="4">
        <v>45445</v>
      </c>
      <c r="H4" s="4">
        <v>45446</v>
      </c>
      <c r="I4" s="4">
        <v>45447</v>
      </c>
      <c r="J4" s="4">
        <v>45448</v>
      </c>
      <c r="K4" s="4">
        <v>45449</v>
      </c>
      <c r="L4" s="4">
        <v>45450</v>
      </c>
      <c r="M4" s="4">
        <v>45451</v>
      </c>
      <c r="N4" s="4">
        <v>45452</v>
      </c>
      <c r="O4" s="4">
        <v>45453</v>
      </c>
      <c r="P4" s="4">
        <v>45454</v>
      </c>
      <c r="Q4" s="4">
        <v>45455</v>
      </c>
      <c r="R4" s="4">
        <v>45456</v>
      </c>
      <c r="S4" s="4">
        <v>45457</v>
      </c>
      <c r="T4" s="4">
        <v>45458</v>
      </c>
      <c r="U4" s="4">
        <v>45459</v>
      </c>
      <c r="V4" s="4">
        <v>45460</v>
      </c>
      <c r="W4" s="4">
        <v>45461</v>
      </c>
      <c r="X4" s="4">
        <v>45462</v>
      </c>
      <c r="Y4" s="4">
        <v>45463</v>
      </c>
      <c r="Z4" s="4">
        <v>45464</v>
      </c>
      <c r="AA4" s="4">
        <v>45465</v>
      </c>
      <c r="AB4" s="4">
        <v>45466</v>
      </c>
      <c r="AC4" s="4">
        <v>45467</v>
      </c>
      <c r="AD4" s="4">
        <v>45468</v>
      </c>
      <c r="AE4" s="4">
        <v>45469</v>
      </c>
      <c r="AF4" s="4">
        <v>45470</v>
      </c>
      <c r="AG4" s="4">
        <v>45471</v>
      </c>
      <c r="AH4" s="4">
        <v>45472</v>
      </c>
      <c r="AI4" s="4">
        <v>45473</v>
      </c>
      <c r="AJ4" s="4"/>
      <c r="AK4" s="52"/>
      <c r="AL4" s="5" t="s">
        <v>2</v>
      </c>
      <c r="AM4" s="5" t="s">
        <v>3</v>
      </c>
      <c r="AN4" s="5" t="s">
        <v>4</v>
      </c>
      <c r="AO4" s="5" t="s">
        <v>5</v>
      </c>
      <c r="AP4" s="7" t="s">
        <v>6</v>
      </c>
      <c r="AQ4" s="7" t="s">
        <v>7</v>
      </c>
      <c r="AR4" s="5" t="s">
        <v>8</v>
      </c>
      <c r="AS4" s="5" t="s">
        <v>9</v>
      </c>
    </row>
    <row r="5" spans="1:45" ht="19.95" customHeight="1" x14ac:dyDescent="0.3">
      <c r="A5" s="52">
        <v>1</v>
      </c>
      <c r="B5" s="1" t="s">
        <v>10</v>
      </c>
      <c r="C5" s="53" t="s">
        <v>12</v>
      </c>
      <c r="D5" s="56" t="s">
        <v>107</v>
      </c>
      <c r="E5" s="56" t="s">
        <v>218</v>
      </c>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52"/>
      <c r="AL5" s="52" cm="1">
        <f t="array" ref="AL5">SUMPRODUCT((F5:AJ5="P")*1 + (F5:AJ5="DP")*2 + (F5:AJ5="PH")*1)</f>
        <v>0</v>
      </c>
      <c r="AM5" s="52" cm="1">
        <f t="array" ref="AM5">SUMPRODUCT((F5:AJ5="H")*1 + (F5:AJ5="PH")*1)</f>
        <v>0</v>
      </c>
      <c r="AN5" s="52">
        <v>570</v>
      </c>
      <c r="AO5" s="52">
        <v>500</v>
      </c>
      <c r="AP5" s="51">
        <f t="shared" ref="AP5:AP7" si="0">(AL5+(AM5*0.5))*AN5</f>
        <v>0</v>
      </c>
      <c r="AQ5" s="51">
        <f>(AL5+AM5)*AO5</f>
        <v>0</v>
      </c>
      <c r="AR5" s="51">
        <f>SUM(F6:AJ6)</f>
        <v>0</v>
      </c>
      <c r="AS5" s="51">
        <f>AP5-(AQ5+AR5)</f>
        <v>0</v>
      </c>
    </row>
    <row r="6" spans="1:45" ht="19.95" customHeight="1" x14ac:dyDescent="0.3">
      <c r="A6" s="52"/>
      <c r="B6" s="1" t="s">
        <v>8</v>
      </c>
      <c r="C6" s="53"/>
      <c r="D6" s="56"/>
      <c r="E6" s="56"/>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52"/>
      <c r="AL6" s="52"/>
      <c r="AM6" s="52"/>
      <c r="AN6" s="52"/>
      <c r="AO6" s="52"/>
      <c r="AP6" s="51"/>
      <c r="AQ6" s="51"/>
      <c r="AR6" s="51"/>
      <c r="AS6" s="51"/>
    </row>
    <row r="7" spans="1:45" ht="19.95" customHeight="1" x14ac:dyDescent="0.3">
      <c r="A7" s="52">
        <v>2</v>
      </c>
      <c r="B7" s="1" t="s">
        <v>10</v>
      </c>
      <c r="C7" s="53" t="s">
        <v>13</v>
      </c>
      <c r="D7" s="54" t="s">
        <v>108</v>
      </c>
      <c r="E7" s="52" t="s">
        <v>64</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52"/>
      <c r="AL7" s="52" cm="1">
        <f t="array" ref="AL7">SUMPRODUCT((F7:AJ7="P")*1 + (F7:AJ7="DP")*2 + (F7:AJ7="PH")*1)</f>
        <v>0</v>
      </c>
      <c r="AM7" s="52" cm="1">
        <f t="array" ref="AM7">SUMPRODUCT((F7:AJ7="H")*1 + (F7:AJ7="PH")*1)</f>
        <v>0</v>
      </c>
      <c r="AN7" s="52">
        <v>560</v>
      </c>
      <c r="AO7" s="52">
        <v>500</v>
      </c>
      <c r="AP7" s="51">
        <f t="shared" si="0"/>
        <v>0</v>
      </c>
      <c r="AQ7" s="51">
        <f t="shared" ref="AQ7" si="1">(AL7+AM7)*AO7</f>
        <v>0</v>
      </c>
      <c r="AR7" s="51">
        <f t="shared" ref="AR7" si="2">SUM(F8:AJ8)</f>
        <v>0</v>
      </c>
      <c r="AS7" s="51">
        <f t="shared" ref="AS7" si="3">AP7-(AQ7+AR7)</f>
        <v>0</v>
      </c>
    </row>
    <row r="8" spans="1:45" ht="19.95" customHeight="1" x14ac:dyDescent="0.3">
      <c r="A8" s="52"/>
      <c r="B8" s="1" t="s">
        <v>8</v>
      </c>
      <c r="C8" s="53"/>
      <c r="D8" s="54"/>
      <c r="E8" s="52"/>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52"/>
      <c r="AL8" s="52"/>
      <c r="AM8" s="52"/>
      <c r="AN8" s="52"/>
      <c r="AO8" s="52"/>
      <c r="AP8" s="51"/>
      <c r="AQ8" s="51"/>
      <c r="AR8" s="51"/>
      <c r="AS8" s="51"/>
    </row>
    <row r="9" spans="1:45" ht="19.95" customHeight="1" x14ac:dyDescent="0.3">
      <c r="A9" s="52">
        <v>3</v>
      </c>
      <c r="B9" s="1" t="s">
        <v>10</v>
      </c>
      <c r="C9" s="53" t="s">
        <v>14</v>
      </c>
      <c r="D9" s="54" t="s">
        <v>108</v>
      </c>
      <c r="E9" s="52" t="s">
        <v>65</v>
      </c>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1" t="s">
        <v>8</v>
      </c>
      <c r="C10" s="53"/>
      <c r="D10" s="54"/>
      <c r="E10" s="52"/>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52"/>
      <c r="AL10" s="52"/>
      <c r="AM10" s="52"/>
      <c r="AN10" s="52"/>
      <c r="AO10" s="52"/>
      <c r="AP10" s="51"/>
      <c r="AQ10" s="51"/>
      <c r="AR10" s="51"/>
      <c r="AS10" s="51"/>
    </row>
    <row r="11" spans="1:45" ht="19.95" customHeight="1" x14ac:dyDescent="0.3">
      <c r="A11" s="52">
        <v>4</v>
      </c>
      <c r="B11" s="1" t="s">
        <v>10</v>
      </c>
      <c r="C11" s="53" t="s">
        <v>15</v>
      </c>
      <c r="D11" s="54" t="s">
        <v>107</v>
      </c>
      <c r="E11" s="52" t="s">
        <v>66</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1" t="s">
        <v>8</v>
      </c>
      <c r="C12" s="53"/>
      <c r="D12" s="54"/>
      <c r="E12" s="52"/>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52"/>
      <c r="AL12" s="52"/>
      <c r="AM12" s="52"/>
      <c r="AN12" s="52"/>
      <c r="AO12" s="52"/>
      <c r="AP12" s="51"/>
      <c r="AQ12" s="51"/>
      <c r="AR12" s="51"/>
      <c r="AS12" s="51"/>
    </row>
    <row r="13" spans="1:45" ht="19.95" customHeight="1" x14ac:dyDescent="0.3">
      <c r="A13" s="52">
        <v>5</v>
      </c>
      <c r="B13" s="1" t="s">
        <v>10</v>
      </c>
      <c r="C13" s="53" t="s">
        <v>16</v>
      </c>
      <c r="D13" s="54" t="s">
        <v>108</v>
      </c>
      <c r="E13" s="52" t="s">
        <v>67</v>
      </c>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1" t="s">
        <v>8</v>
      </c>
      <c r="C14" s="53"/>
      <c r="D14" s="54"/>
      <c r="E14" s="52"/>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52"/>
      <c r="AL14" s="52"/>
      <c r="AM14" s="52"/>
      <c r="AN14" s="52"/>
      <c r="AO14" s="52"/>
      <c r="AP14" s="51"/>
      <c r="AQ14" s="51"/>
      <c r="AR14" s="51"/>
      <c r="AS14" s="51"/>
    </row>
    <row r="15" spans="1:45" ht="19.95" customHeight="1" x14ac:dyDescent="0.3">
      <c r="A15" s="52">
        <v>6</v>
      </c>
      <c r="B15" s="1" t="s">
        <v>10</v>
      </c>
      <c r="C15" s="53" t="s">
        <v>17</v>
      </c>
      <c r="D15" s="54" t="s">
        <v>108</v>
      </c>
      <c r="E15" s="52" t="s">
        <v>68</v>
      </c>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1" t="s">
        <v>8</v>
      </c>
      <c r="C16" s="53"/>
      <c r="D16" s="54"/>
      <c r="E16" s="52"/>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52"/>
      <c r="AL16" s="52"/>
      <c r="AM16" s="52"/>
      <c r="AN16" s="52"/>
      <c r="AO16" s="52"/>
      <c r="AP16" s="51"/>
      <c r="AQ16" s="51"/>
      <c r="AR16" s="51"/>
      <c r="AS16" s="51"/>
    </row>
    <row r="17" spans="1:45" ht="19.95" customHeight="1" x14ac:dyDescent="0.3">
      <c r="A17" s="52">
        <v>7</v>
      </c>
      <c r="B17" s="1" t="s">
        <v>10</v>
      </c>
      <c r="C17" s="53" t="s">
        <v>18</v>
      </c>
      <c r="D17" s="54" t="s">
        <v>108</v>
      </c>
      <c r="E17" s="52" t="s">
        <v>69</v>
      </c>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1" t="s">
        <v>8</v>
      </c>
      <c r="C18" s="53"/>
      <c r="D18" s="54"/>
      <c r="E18" s="52"/>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52"/>
      <c r="AL18" s="52"/>
      <c r="AM18" s="52"/>
      <c r="AN18" s="52"/>
      <c r="AO18" s="52"/>
      <c r="AP18" s="51"/>
      <c r="AQ18" s="51"/>
      <c r="AR18" s="51"/>
      <c r="AS18" s="51"/>
    </row>
    <row r="19" spans="1:45" ht="19.95" customHeight="1" x14ac:dyDescent="0.3">
      <c r="A19" s="52">
        <v>8</v>
      </c>
      <c r="B19" s="1" t="s">
        <v>10</v>
      </c>
      <c r="C19" s="53" t="s">
        <v>19</v>
      </c>
      <c r="D19" s="54" t="s">
        <v>108</v>
      </c>
      <c r="E19" s="52" t="s">
        <v>70</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1" t="s">
        <v>8</v>
      </c>
      <c r="C20" s="53"/>
      <c r="D20" s="54"/>
      <c r="E20" s="52"/>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52"/>
      <c r="AL20" s="52"/>
      <c r="AM20" s="52"/>
      <c r="AN20" s="52"/>
      <c r="AO20" s="52"/>
      <c r="AP20" s="51"/>
      <c r="AQ20" s="51"/>
      <c r="AR20" s="51"/>
      <c r="AS20" s="51"/>
    </row>
    <row r="21" spans="1:45" ht="19.95" customHeight="1" x14ac:dyDescent="0.3">
      <c r="A21" s="52">
        <v>9</v>
      </c>
      <c r="B21" s="1" t="s">
        <v>10</v>
      </c>
      <c r="C21" s="53" t="s">
        <v>20</v>
      </c>
      <c r="D21" s="54" t="s">
        <v>107</v>
      </c>
      <c r="E21" s="52" t="s">
        <v>71</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1" t="s">
        <v>8</v>
      </c>
      <c r="C22" s="53"/>
      <c r="D22" s="54"/>
      <c r="E22" s="52"/>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52"/>
      <c r="AL22" s="52"/>
      <c r="AM22" s="52"/>
      <c r="AN22" s="52"/>
      <c r="AO22" s="52"/>
      <c r="AP22" s="51"/>
      <c r="AQ22" s="51"/>
      <c r="AR22" s="51"/>
      <c r="AS22" s="51"/>
    </row>
    <row r="23" spans="1:45" ht="19.95" customHeight="1" x14ac:dyDescent="0.3">
      <c r="A23" s="52">
        <v>10</v>
      </c>
      <c r="B23" s="1" t="s">
        <v>10</v>
      </c>
      <c r="C23" s="53" t="s">
        <v>21</v>
      </c>
      <c r="D23" s="54" t="s">
        <v>107</v>
      </c>
      <c r="E23" s="52" t="s">
        <v>72</v>
      </c>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1" t="s">
        <v>8</v>
      </c>
      <c r="C24" s="53"/>
      <c r="D24" s="54"/>
      <c r="E24" s="52"/>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52"/>
      <c r="AL24" s="52"/>
      <c r="AM24" s="52"/>
      <c r="AN24" s="52"/>
      <c r="AO24" s="52"/>
      <c r="AP24" s="51"/>
      <c r="AQ24" s="51"/>
      <c r="AR24" s="51"/>
      <c r="AS24" s="51"/>
    </row>
    <row r="25" spans="1:45" ht="19.95" customHeight="1" x14ac:dyDescent="0.3">
      <c r="A25" s="52">
        <v>11</v>
      </c>
      <c r="B25" s="1" t="s">
        <v>10</v>
      </c>
      <c r="C25" s="53" t="s">
        <v>22</v>
      </c>
      <c r="D25" s="54" t="s">
        <v>108</v>
      </c>
      <c r="E25" s="52" t="s">
        <v>73</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1" t="s">
        <v>8</v>
      </c>
      <c r="C26" s="53"/>
      <c r="D26" s="54"/>
      <c r="E26" s="52"/>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52"/>
      <c r="AL26" s="52"/>
      <c r="AM26" s="52"/>
      <c r="AN26" s="52"/>
      <c r="AO26" s="52"/>
      <c r="AP26" s="51"/>
      <c r="AQ26" s="51"/>
      <c r="AR26" s="51"/>
      <c r="AS26" s="51"/>
    </row>
    <row r="27" spans="1:45" ht="19.95" customHeight="1" x14ac:dyDescent="0.3">
      <c r="A27" s="52">
        <v>12</v>
      </c>
      <c r="B27" s="1" t="s">
        <v>10</v>
      </c>
      <c r="C27" s="53" t="s">
        <v>23</v>
      </c>
      <c r="D27" s="54" t="s">
        <v>107</v>
      </c>
      <c r="E27" s="52" t="s">
        <v>74</v>
      </c>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1" t="s">
        <v>8</v>
      </c>
      <c r="C28" s="53"/>
      <c r="D28" s="54"/>
      <c r="E28" s="52"/>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52"/>
      <c r="AL28" s="52"/>
      <c r="AM28" s="52"/>
      <c r="AN28" s="52"/>
      <c r="AO28" s="52"/>
      <c r="AP28" s="51"/>
      <c r="AQ28" s="51"/>
      <c r="AR28" s="51"/>
      <c r="AS28" s="51"/>
    </row>
    <row r="29" spans="1:45" ht="19.95" customHeight="1" x14ac:dyDescent="0.3">
      <c r="A29" s="52">
        <v>13</v>
      </c>
      <c r="B29" s="1" t="s">
        <v>10</v>
      </c>
      <c r="C29" s="53" t="s">
        <v>24</v>
      </c>
      <c r="D29" s="54" t="s">
        <v>108</v>
      </c>
      <c r="E29" s="52" t="s">
        <v>75</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1" t="s">
        <v>8</v>
      </c>
      <c r="C30" s="53"/>
      <c r="D30" s="54"/>
      <c r="E30" s="52"/>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52"/>
      <c r="AL30" s="52"/>
      <c r="AM30" s="52"/>
      <c r="AN30" s="52"/>
      <c r="AO30" s="52"/>
      <c r="AP30" s="51"/>
      <c r="AQ30" s="51"/>
      <c r="AR30" s="51"/>
      <c r="AS30" s="51"/>
    </row>
    <row r="31" spans="1:45" ht="19.95" customHeight="1" x14ac:dyDescent="0.3">
      <c r="A31" s="52">
        <v>14</v>
      </c>
      <c r="B31" s="1" t="s">
        <v>10</v>
      </c>
      <c r="C31" s="53" t="s">
        <v>25</v>
      </c>
      <c r="D31" s="54" t="s">
        <v>107</v>
      </c>
      <c r="E31" s="52" t="s">
        <v>76</v>
      </c>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1" t="s">
        <v>8</v>
      </c>
      <c r="C32" s="53"/>
      <c r="D32" s="54"/>
      <c r="E32" s="52"/>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52"/>
      <c r="AL32" s="52"/>
      <c r="AM32" s="52"/>
      <c r="AN32" s="52"/>
      <c r="AO32" s="52"/>
      <c r="AP32" s="51"/>
      <c r="AQ32" s="51"/>
      <c r="AR32" s="51"/>
      <c r="AS32" s="51"/>
    </row>
    <row r="33" spans="1:45" ht="19.95" customHeight="1" x14ac:dyDescent="0.3">
      <c r="A33" s="52">
        <v>15</v>
      </c>
      <c r="B33" s="1" t="s">
        <v>10</v>
      </c>
      <c r="C33" s="53" t="s">
        <v>26</v>
      </c>
      <c r="D33" s="54" t="s">
        <v>108</v>
      </c>
      <c r="E33" s="52" t="s">
        <v>77</v>
      </c>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1" t="s">
        <v>8</v>
      </c>
      <c r="C34" s="53"/>
      <c r="D34" s="54"/>
      <c r="E34" s="52"/>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52"/>
      <c r="AL34" s="52"/>
      <c r="AM34" s="52"/>
      <c r="AN34" s="52"/>
      <c r="AO34" s="52"/>
      <c r="AP34" s="51"/>
      <c r="AQ34" s="51"/>
      <c r="AR34" s="51"/>
      <c r="AS34" s="51"/>
    </row>
    <row r="35" spans="1:45" ht="19.95" customHeight="1" x14ac:dyDescent="0.3">
      <c r="A35" s="52">
        <v>16</v>
      </c>
      <c r="B35" s="1" t="s">
        <v>10</v>
      </c>
      <c r="C35" s="53" t="s">
        <v>27</v>
      </c>
      <c r="D35" s="54" t="s">
        <v>108</v>
      </c>
      <c r="E35" s="52" t="s">
        <v>78</v>
      </c>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1" t="s">
        <v>8</v>
      </c>
      <c r="C36" s="53"/>
      <c r="D36" s="54"/>
      <c r="E36" s="52"/>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52"/>
      <c r="AL36" s="52"/>
      <c r="AM36" s="52"/>
      <c r="AN36" s="52"/>
      <c r="AO36" s="52"/>
      <c r="AP36" s="51"/>
      <c r="AQ36" s="51"/>
      <c r="AR36" s="51"/>
      <c r="AS36" s="51"/>
    </row>
    <row r="37" spans="1:45" ht="19.95" customHeight="1" x14ac:dyDescent="0.3">
      <c r="A37" s="52">
        <v>17</v>
      </c>
      <c r="B37" s="1" t="s">
        <v>10</v>
      </c>
      <c r="C37" s="53" t="s">
        <v>28</v>
      </c>
      <c r="D37" s="54" t="s">
        <v>107</v>
      </c>
      <c r="E37" s="52" t="s">
        <v>79</v>
      </c>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1" t="s">
        <v>8</v>
      </c>
      <c r="C38" s="53"/>
      <c r="D38" s="54"/>
      <c r="E38" s="52"/>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52"/>
      <c r="AL38" s="52"/>
      <c r="AM38" s="52"/>
      <c r="AN38" s="52"/>
      <c r="AO38" s="52"/>
      <c r="AP38" s="51"/>
      <c r="AQ38" s="51"/>
      <c r="AR38" s="51"/>
      <c r="AS38" s="51"/>
    </row>
    <row r="39" spans="1:45" ht="19.95" customHeight="1" x14ac:dyDescent="0.3">
      <c r="A39" s="52">
        <v>18</v>
      </c>
      <c r="B39" s="1" t="s">
        <v>10</v>
      </c>
      <c r="C39" s="53" t="s">
        <v>29</v>
      </c>
      <c r="D39" s="54" t="s">
        <v>107</v>
      </c>
      <c r="E39" s="52" t="s">
        <v>80</v>
      </c>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1" t="s">
        <v>8</v>
      </c>
      <c r="C40" s="53"/>
      <c r="D40" s="54"/>
      <c r="E40" s="52"/>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52"/>
      <c r="AL40" s="52"/>
      <c r="AM40" s="52"/>
      <c r="AN40" s="52"/>
      <c r="AO40" s="52"/>
      <c r="AP40" s="51"/>
      <c r="AQ40" s="51"/>
      <c r="AR40" s="51"/>
      <c r="AS40" s="51"/>
    </row>
    <row r="41" spans="1:45" ht="19.95" customHeight="1" x14ac:dyDescent="0.3">
      <c r="A41" s="52">
        <v>19</v>
      </c>
      <c r="B41" s="1" t="s">
        <v>10</v>
      </c>
      <c r="C41" s="53" t="s">
        <v>30</v>
      </c>
      <c r="D41" s="54" t="s">
        <v>108</v>
      </c>
      <c r="E41" s="52" t="s">
        <v>81</v>
      </c>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1" t="s">
        <v>8</v>
      </c>
      <c r="C42" s="53"/>
      <c r="D42" s="54"/>
      <c r="E42" s="52"/>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52"/>
      <c r="AL42" s="52"/>
      <c r="AM42" s="52"/>
      <c r="AN42" s="52"/>
      <c r="AO42" s="52"/>
      <c r="AP42" s="51"/>
      <c r="AQ42" s="51"/>
      <c r="AR42" s="51"/>
      <c r="AS42" s="51"/>
    </row>
    <row r="43" spans="1:45" ht="19.95" customHeight="1" x14ac:dyDescent="0.3">
      <c r="A43" s="52">
        <v>20</v>
      </c>
      <c r="B43" s="1" t="s">
        <v>10</v>
      </c>
      <c r="C43" s="53" t="s">
        <v>31</v>
      </c>
      <c r="D43" s="54" t="s">
        <v>108</v>
      </c>
      <c r="E43" s="52" t="s">
        <v>82</v>
      </c>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1" t="s">
        <v>8</v>
      </c>
      <c r="C44" s="53"/>
      <c r="D44" s="54"/>
      <c r="E44" s="52"/>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52"/>
      <c r="AL44" s="52"/>
      <c r="AM44" s="52"/>
      <c r="AN44" s="52"/>
      <c r="AO44" s="52"/>
      <c r="AP44" s="51"/>
      <c r="AQ44" s="51"/>
      <c r="AR44" s="51"/>
      <c r="AS44" s="51"/>
    </row>
    <row r="45" spans="1:45" ht="19.95" customHeight="1" x14ac:dyDescent="0.3">
      <c r="A45" s="52">
        <v>21</v>
      </c>
      <c r="B45" s="1" t="s">
        <v>10</v>
      </c>
      <c r="C45" s="53" t="s">
        <v>32</v>
      </c>
      <c r="D45" s="54" t="s">
        <v>107</v>
      </c>
      <c r="E45" s="52" t="s">
        <v>83</v>
      </c>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1" t="s">
        <v>8</v>
      </c>
      <c r="C46" s="53"/>
      <c r="D46" s="54"/>
      <c r="E46" s="52"/>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52"/>
      <c r="AL46" s="52"/>
      <c r="AM46" s="52"/>
      <c r="AN46" s="52"/>
      <c r="AO46" s="52"/>
      <c r="AP46" s="51"/>
      <c r="AQ46" s="51"/>
      <c r="AR46" s="51"/>
      <c r="AS46" s="51"/>
    </row>
    <row r="47" spans="1:45" ht="19.95" customHeight="1" x14ac:dyDescent="0.3">
      <c r="A47" s="52">
        <v>22</v>
      </c>
      <c r="B47" s="1" t="s">
        <v>10</v>
      </c>
      <c r="C47" s="53" t="s">
        <v>33</v>
      </c>
      <c r="D47" s="54" t="s">
        <v>108</v>
      </c>
      <c r="E47" s="52" t="s">
        <v>84</v>
      </c>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1" t="s">
        <v>8</v>
      </c>
      <c r="C48" s="53"/>
      <c r="D48" s="54"/>
      <c r="E48" s="52"/>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52"/>
      <c r="AL48" s="52"/>
      <c r="AM48" s="52"/>
      <c r="AN48" s="52"/>
      <c r="AO48" s="52"/>
      <c r="AP48" s="51"/>
      <c r="AQ48" s="51"/>
      <c r="AR48" s="51"/>
      <c r="AS48" s="51"/>
    </row>
    <row r="49" spans="1:45" ht="19.95" customHeight="1" x14ac:dyDescent="0.3">
      <c r="A49" s="52">
        <v>23</v>
      </c>
      <c r="B49" s="1" t="s">
        <v>10</v>
      </c>
      <c r="C49" s="53" t="s">
        <v>34</v>
      </c>
      <c r="D49" s="54" t="s">
        <v>108</v>
      </c>
      <c r="E49" s="52" t="s">
        <v>85</v>
      </c>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1" t="s">
        <v>8</v>
      </c>
      <c r="C50" s="53"/>
      <c r="D50" s="54"/>
      <c r="E50" s="52"/>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52"/>
      <c r="AL50" s="52"/>
      <c r="AM50" s="52"/>
      <c r="AN50" s="52"/>
      <c r="AO50" s="52"/>
      <c r="AP50" s="51"/>
      <c r="AQ50" s="51"/>
      <c r="AR50" s="51"/>
      <c r="AS50" s="51"/>
    </row>
    <row r="51" spans="1:45" ht="19.95" customHeight="1" x14ac:dyDescent="0.3">
      <c r="A51" s="52">
        <v>24</v>
      </c>
      <c r="B51" s="1" t="s">
        <v>10</v>
      </c>
      <c r="C51" s="53" t="s">
        <v>35</v>
      </c>
      <c r="D51" s="54" t="s">
        <v>107</v>
      </c>
      <c r="E51" s="52" t="s">
        <v>86</v>
      </c>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1" t="s">
        <v>8</v>
      </c>
      <c r="C52" s="53"/>
      <c r="D52" s="54"/>
      <c r="E52" s="52"/>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52"/>
      <c r="AL52" s="52"/>
      <c r="AM52" s="52"/>
      <c r="AN52" s="52"/>
      <c r="AO52" s="52"/>
      <c r="AP52" s="51"/>
      <c r="AQ52" s="51"/>
      <c r="AR52" s="51"/>
      <c r="AS52" s="51"/>
    </row>
    <row r="53" spans="1:45" ht="19.95" customHeight="1" x14ac:dyDescent="0.3">
      <c r="A53" s="52">
        <v>25</v>
      </c>
      <c r="B53" s="1" t="s">
        <v>10</v>
      </c>
      <c r="C53" s="53" t="s">
        <v>36</v>
      </c>
      <c r="D53" s="54" t="s">
        <v>108</v>
      </c>
      <c r="E53" s="52" t="s">
        <v>87</v>
      </c>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1" t="s">
        <v>8</v>
      </c>
      <c r="C54" s="53"/>
      <c r="D54" s="54"/>
      <c r="E54" s="52"/>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52"/>
      <c r="AL54" s="52"/>
      <c r="AM54" s="52"/>
      <c r="AN54" s="52"/>
      <c r="AO54" s="52"/>
      <c r="AP54" s="51"/>
      <c r="AQ54" s="51"/>
      <c r="AR54" s="51"/>
      <c r="AS54" s="51"/>
    </row>
    <row r="55" spans="1:45" ht="19.95" customHeight="1" x14ac:dyDescent="0.3">
      <c r="A55" s="52">
        <v>26</v>
      </c>
      <c r="B55" s="1" t="s">
        <v>10</v>
      </c>
      <c r="C55" s="53" t="s">
        <v>37</v>
      </c>
      <c r="D55" s="54" t="s">
        <v>107</v>
      </c>
      <c r="E55" s="52" t="s">
        <v>88</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1" t="s">
        <v>8</v>
      </c>
      <c r="C56" s="53"/>
      <c r="D56" s="54"/>
      <c r="E56" s="52"/>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52"/>
      <c r="AL56" s="52"/>
      <c r="AM56" s="52"/>
      <c r="AN56" s="52"/>
      <c r="AO56" s="52"/>
      <c r="AP56" s="51"/>
      <c r="AQ56" s="51"/>
      <c r="AR56" s="51"/>
      <c r="AS56" s="51"/>
    </row>
    <row r="57" spans="1:45" ht="19.95" customHeight="1" x14ac:dyDescent="0.3">
      <c r="A57" s="52">
        <v>27</v>
      </c>
      <c r="B57" s="1" t="s">
        <v>10</v>
      </c>
      <c r="C57" s="53" t="s">
        <v>38</v>
      </c>
      <c r="D57" s="54" t="s">
        <v>107</v>
      </c>
      <c r="E57" s="52" t="s">
        <v>89</v>
      </c>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1" t="s">
        <v>8</v>
      </c>
      <c r="C58" s="53"/>
      <c r="D58" s="54"/>
      <c r="E58" s="52"/>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52"/>
      <c r="AL58" s="52"/>
      <c r="AM58" s="52"/>
      <c r="AN58" s="52"/>
      <c r="AO58" s="52"/>
      <c r="AP58" s="51"/>
      <c r="AQ58" s="51"/>
      <c r="AR58" s="51"/>
      <c r="AS58" s="51"/>
    </row>
    <row r="59" spans="1:45" ht="19.95" customHeight="1" x14ac:dyDescent="0.3">
      <c r="A59" s="52">
        <v>28</v>
      </c>
      <c r="B59" s="1" t="s">
        <v>10</v>
      </c>
      <c r="C59" s="53" t="s">
        <v>39</v>
      </c>
      <c r="D59" s="54" t="s">
        <v>107</v>
      </c>
      <c r="E59" s="52" t="s">
        <v>90</v>
      </c>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1" t="s">
        <v>8</v>
      </c>
      <c r="C60" s="53"/>
      <c r="D60" s="54"/>
      <c r="E60" s="52"/>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52"/>
      <c r="AL60" s="52"/>
      <c r="AM60" s="52"/>
      <c r="AN60" s="52"/>
      <c r="AO60" s="52"/>
      <c r="AP60" s="51"/>
      <c r="AQ60" s="51"/>
      <c r="AR60" s="51"/>
      <c r="AS60" s="51"/>
    </row>
    <row r="61" spans="1:45" ht="19.95" customHeight="1" x14ac:dyDescent="0.3">
      <c r="A61" s="52">
        <v>29</v>
      </c>
      <c r="B61" s="1" t="s">
        <v>10</v>
      </c>
      <c r="C61" s="53" t="s">
        <v>40</v>
      </c>
      <c r="D61" s="54" t="s">
        <v>107</v>
      </c>
      <c r="E61" s="52" t="s">
        <v>91</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1" t="s">
        <v>8</v>
      </c>
      <c r="C62" s="53"/>
      <c r="D62" s="54"/>
      <c r="E62" s="52"/>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52"/>
      <c r="AL62" s="52"/>
      <c r="AM62" s="52"/>
      <c r="AN62" s="52"/>
      <c r="AO62" s="52"/>
      <c r="AP62" s="51"/>
      <c r="AQ62" s="51"/>
      <c r="AR62" s="51"/>
      <c r="AS62" s="51"/>
    </row>
    <row r="63" spans="1:45" ht="19.95" customHeight="1" x14ac:dyDescent="0.3">
      <c r="A63" s="52">
        <v>30</v>
      </c>
      <c r="B63" s="1" t="s">
        <v>10</v>
      </c>
      <c r="C63" s="53" t="s">
        <v>41</v>
      </c>
      <c r="D63" s="54" t="s">
        <v>108</v>
      </c>
      <c r="E63" s="52" t="s">
        <v>92</v>
      </c>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1" t="s">
        <v>8</v>
      </c>
      <c r="C64" s="53"/>
      <c r="D64" s="54"/>
      <c r="E64" s="52"/>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52"/>
      <c r="AL64" s="52"/>
      <c r="AM64" s="52"/>
      <c r="AN64" s="52"/>
      <c r="AO64" s="52"/>
      <c r="AP64" s="51"/>
      <c r="AQ64" s="51"/>
      <c r="AR64" s="51"/>
      <c r="AS64" s="51"/>
    </row>
    <row r="65" spans="1:45" ht="19.95" customHeight="1" x14ac:dyDescent="0.3">
      <c r="A65" s="52">
        <v>31</v>
      </c>
      <c r="B65" s="1" t="s">
        <v>10</v>
      </c>
      <c r="C65" s="53" t="s">
        <v>42</v>
      </c>
      <c r="D65" s="54" t="s">
        <v>108</v>
      </c>
      <c r="E65" s="52" t="s">
        <v>93</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1" t="s">
        <v>8</v>
      </c>
      <c r="C66" s="53"/>
      <c r="D66" s="54"/>
      <c r="E66" s="52"/>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52"/>
      <c r="AL66" s="52"/>
      <c r="AM66" s="52"/>
      <c r="AN66" s="52"/>
      <c r="AO66" s="52"/>
      <c r="AP66" s="51"/>
      <c r="AQ66" s="51"/>
      <c r="AR66" s="51"/>
      <c r="AS66" s="51"/>
    </row>
    <row r="67" spans="1:45" ht="19.95" customHeight="1" x14ac:dyDescent="0.3">
      <c r="A67" s="52">
        <v>32</v>
      </c>
      <c r="B67" s="1" t="s">
        <v>10</v>
      </c>
      <c r="C67" s="53" t="s">
        <v>43</v>
      </c>
      <c r="D67" s="54" t="s">
        <v>107</v>
      </c>
      <c r="E67" s="52" t="s">
        <v>94</v>
      </c>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1" t="s">
        <v>8</v>
      </c>
      <c r="C68" s="53"/>
      <c r="D68" s="54"/>
      <c r="E68" s="52"/>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52"/>
      <c r="AL68" s="52"/>
      <c r="AM68" s="52"/>
      <c r="AN68" s="52"/>
      <c r="AO68" s="52"/>
      <c r="AP68" s="51"/>
      <c r="AQ68" s="51"/>
      <c r="AR68" s="51"/>
      <c r="AS68" s="51"/>
    </row>
    <row r="69" spans="1:45" ht="19.95" customHeight="1" x14ac:dyDescent="0.3">
      <c r="A69" s="52">
        <v>33</v>
      </c>
      <c r="B69" s="1" t="s">
        <v>10</v>
      </c>
      <c r="C69" s="53" t="s">
        <v>44</v>
      </c>
      <c r="D69" s="54" t="s">
        <v>108</v>
      </c>
      <c r="E69" s="52" t="s">
        <v>95</v>
      </c>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1" t="s">
        <v>8</v>
      </c>
      <c r="C70" s="53"/>
      <c r="D70" s="54"/>
      <c r="E70" s="52"/>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52"/>
      <c r="AL70" s="52"/>
      <c r="AM70" s="52"/>
      <c r="AN70" s="52"/>
      <c r="AO70" s="52"/>
      <c r="AP70" s="51"/>
      <c r="AQ70" s="51"/>
      <c r="AR70" s="51"/>
      <c r="AS70" s="51"/>
    </row>
    <row r="71" spans="1:45" ht="19.95" customHeight="1" x14ac:dyDescent="0.3">
      <c r="A71" s="52">
        <v>34</v>
      </c>
      <c r="B71" s="1" t="s">
        <v>10</v>
      </c>
      <c r="C71" s="53" t="s">
        <v>45</v>
      </c>
      <c r="D71" s="54" t="s">
        <v>107</v>
      </c>
      <c r="E71" s="52" t="s">
        <v>96</v>
      </c>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1" t="s">
        <v>8</v>
      </c>
      <c r="C72" s="53"/>
      <c r="D72" s="54"/>
      <c r="E72" s="52"/>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52"/>
      <c r="AL72" s="52"/>
      <c r="AM72" s="52"/>
      <c r="AN72" s="52"/>
      <c r="AO72" s="52"/>
      <c r="AP72" s="51"/>
      <c r="AQ72" s="51"/>
      <c r="AR72" s="51"/>
      <c r="AS72" s="51"/>
    </row>
    <row r="73" spans="1:45" ht="19.95" customHeight="1" x14ac:dyDescent="0.3">
      <c r="A73" s="52">
        <v>35</v>
      </c>
      <c r="B73" s="1" t="s">
        <v>10</v>
      </c>
      <c r="C73" s="53" t="s">
        <v>46</v>
      </c>
      <c r="D73" s="54" t="s">
        <v>108</v>
      </c>
      <c r="E73" s="52" t="s">
        <v>79</v>
      </c>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1" t="s">
        <v>8</v>
      </c>
      <c r="C74" s="53"/>
      <c r="D74" s="54"/>
      <c r="E74" s="52"/>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52"/>
      <c r="AL74" s="52"/>
      <c r="AM74" s="52"/>
      <c r="AN74" s="52"/>
      <c r="AO74" s="52"/>
      <c r="AP74" s="51"/>
      <c r="AQ74" s="51"/>
      <c r="AR74" s="51"/>
      <c r="AS74" s="51"/>
    </row>
    <row r="75" spans="1:45" ht="19.95" customHeight="1" x14ac:dyDescent="0.3">
      <c r="A75" s="52">
        <v>36</v>
      </c>
      <c r="B75" s="1" t="s">
        <v>10</v>
      </c>
      <c r="C75" s="53" t="s">
        <v>47</v>
      </c>
      <c r="D75" s="54" t="s">
        <v>108</v>
      </c>
      <c r="E75" s="52" t="s">
        <v>97</v>
      </c>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1" t="s">
        <v>8</v>
      </c>
      <c r="C76" s="53"/>
      <c r="D76" s="54"/>
      <c r="E76" s="52"/>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52"/>
      <c r="AL76" s="52"/>
      <c r="AM76" s="52"/>
      <c r="AN76" s="52"/>
      <c r="AO76" s="52"/>
      <c r="AP76" s="51"/>
      <c r="AQ76" s="51"/>
      <c r="AR76" s="51"/>
      <c r="AS76" s="51"/>
    </row>
    <row r="77" spans="1:45" ht="19.95" customHeight="1" x14ac:dyDescent="0.3">
      <c r="A77" s="52">
        <v>37</v>
      </c>
      <c r="B77" s="1" t="s">
        <v>10</v>
      </c>
      <c r="C77" s="53" t="s">
        <v>48</v>
      </c>
      <c r="D77" s="54" t="s">
        <v>107</v>
      </c>
      <c r="E77" s="52" t="s">
        <v>98</v>
      </c>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1" t="s">
        <v>8</v>
      </c>
      <c r="C78" s="53"/>
      <c r="D78" s="54"/>
      <c r="E78" s="52"/>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52"/>
      <c r="AL78" s="52"/>
      <c r="AM78" s="52"/>
      <c r="AN78" s="52"/>
      <c r="AO78" s="52"/>
      <c r="AP78" s="51"/>
      <c r="AQ78" s="51"/>
      <c r="AR78" s="51"/>
      <c r="AS78" s="51"/>
    </row>
    <row r="79" spans="1:45" ht="19.95" customHeight="1" x14ac:dyDescent="0.3">
      <c r="A79" s="52">
        <v>38</v>
      </c>
      <c r="B79" s="1" t="s">
        <v>10</v>
      </c>
      <c r="C79" s="53" t="s">
        <v>49</v>
      </c>
      <c r="D79" s="54" t="s">
        <v>107</v>
      </c>
      <c r="E79" s="52" t="s">
        <v>99</v>
      </c>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1" t="s">
        <v>8</v>
      </c>
      <c r="C80" s="53"/>
      <c r="D80" s="54"/>
      <c r="E80" s="52"/>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52"/>
      <c r="AL80" s="52"/>
      <c r="AM80" s="52"/>
      <c r="AN80" s="52"/>
      <c r="AO80" s="52"/>
      <c r="AP80" s="51"/>
      <c r="AQ80" s="51"/>
      <c r="AR80" s="51"/>
      <c r="AS80" s="51"/>
    </row>
    <row r="81" spans="1:45" ht="19.95" customHeight="1" x14ac:dyDescent="0.3">
      <c r="A81" s="52">
        <v>39</v>
      </c>
      <c r="B81" s="1" t="s">
        <v>10</v>
      </c>
      <c r="C81" s="53" t="s">
        <v>50</v>
      </c>
      <c r="D81" s="52" t="s">
        <v>107</v>
      </c>
      <c r="E81" s="52" t="s">
        <v>100</v>
      </c>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1" t="s">
        <v>8</v>
      </c>
      <c r="C82" s="53"/>
      <c r="D82" s="52"/>
      <c r="E82" s="52"/>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52"/>
      <c r="AL82" s="52"/>
      <c r="AM82" s="52"/>
      <c r="AN82" s="52"/>
      <c r="AO82" s="52"/>
      <c r="AP82" s="51"/>
      <c r="AQ82" s="51"/>
      <c r="AR82" s="51"/>
      <c r="AS82" s="51"/>
    </row>
    <row r="83" spans="1:45" ht="19.95" customHeight="1" x14ac:dyDescent="0.3">
      <c r="A83" s="52">
        <v>40</v>
      </c>
      <c r="B83" s="1" t="s">
        <v>10</v>
      </c>
      <c r="C83" s="53" t="s">
        <v>51</v>
      </c>
      <c r="D83" s="52" t="s">
        <v>107</v>
      </c>
      <c r="E83" s="52" t="s">
        <v>101</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1" t="s">
        <v>8</v>
      </c>
      <c r="C84" s="53"/>
      <c r="D84" s="52"/>
      <c r="E84" s="52"/>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52"/>
      <c r="AL84" s="52"/>
      <c r="AM84" s="52"/>
      <c r="AN84" s="52"/>
      <c r="AO84" s="52"/>
      <c r="AP84" s="51"/>
      <c r="AQ84" s="51"/>
      <c r="AR84" s="51"/>
      <c r="AS84" s="51"/>
    </row>
    <row r="85" spans="1:45" ht="19.95" customHeight="1" x14ac:dyDescent="0.3">
      <c r="A85" s="52">
        <v>41</v>
      </c>
      <c r="B85" s="1" t="s">
        <v>10</v>
      </c>
      <c r="C85" s="53" t="s">
        <v>52</v>
      </c>
      <c r="D85" s="52" t="s">
        <v>107</v>
      </c>
      <c r="E85" s="52" t="s">
        <v>102</v>
      </c>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1" t="s">
        <v>8</v>
      </c>
      <c r="C86" s="53"/>
      <c r="D86" s="52"/>
      <c r="E86" s="52"/>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52"/>
      <c r="AL86" s="52"/>
      <c r="AM86" s="52"/>
      <c r="AN86" s="52"/>
      <c r="AO86" s="52"/>
      <c r="AP86" s="51"/>
      <c r="AQ86" s="51"/>
      <c r="AR86" s="51"/>
      <c r="AS86" s="51"/>
    </row>
    <row r="87" spans="1:45" ht="19.95" customHeight="1" x14ac:dyDescent="0.3">
      <c r="A87" s="52">
        <v>42</v>
      </c>
      <c r="B87" s="1" t="s">
        <v>10</v>
      </c>
      <c r="C87" s="53" t="s">
        <v>53</v>
      </c>
      <c r="D87" s="52" t="s">
        <v>107</v>
      </c>
      <c r="E87" s="52" t="s">
        <v>103</v>
      </c>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1" t="s">
        <v>8</v>
      </c>
      <c r="C88" s="53"/>
      <c r="D88" s="52"/>
      <c r="E88" s="52"/>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52"/>
      <c r="AL88" s="52"/>
      <c r="AM88" s="52"/>
      <c r="AN88" s="52"/>
      <c r="AO88" s="52"/>
      <c r="AP88" s="51"/>
      <c r="AQ88" s="51"/>
      <c r="AR88" s="51"/>
      <c r="AS88" s="51"/>
    </row>
    <row r="89" spans="1:45" ht="19.95" customHeight="1" x14ac:dyDescent="0.3">
      <c r="A89" s="52">
        <v>43</v>
      </c>
      <c r="B89" s="1" t="s">
        <v>10</v>
      </c>
      <c r="C89" s="53" t="s">
        <v>54</v>
      </c>
      <c r="D89" s="52" t="s">
        <v>107</v>
      </c>
      <c r="E89" s="52" t="s">
        <v>104</v>
      </c>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1" t="s">
        <v>8</v>
      </c>
      <c r="C90" s="53"/>
      <c r="D90" s="52"/>
      <c r="E90" s="52"/>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52"/>
      <c r="AL90" s="52"/>
      <c r="AM90" s="52"/>
      <c r="AN90" s="52"/>
      <c r="AO90" s="52"/>
      <c r="AP90" s="51"/>
      <c r="AQ90" s="51"/>
      <c r="AR90" s="51"/>
      <c r="AS90" s="51"/>
    </row>
    <row r="91" spans="1:45" ht="19.95" customHeight="1" x14ac:dyDescent="0.3">
      <c r="A91" s="52">
        <v>44</v>
      </c>
      <c r="B91" s="1" t="s">
        <v>10</v>
      </c>
      <c r="C91" s="53" t="s">
        <v>55</v>
      </c>
      <c r="D91" s="52" t="s">
        <v>107</v>
      </c>
      <c r="E91" s="52" t="s">
        <v>105</v>
      </c>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1" t="s">
        <v>8</v>
      </c>
      <c r="C92" s="53"/>
      <c r="D92" s="52"/>
      <c r="E92" s="52"/>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52"/>
      <c r="AL92" s="52"/>
      <c r="AM92" s="52"/>
      <c r="AN92" s="52"/>
      <c r="AO92" s="52"/>
      <c r="AP92" s="51"/>
      <c r="AQ92" s="51"/>
      <c r="AR92" s="51"/>
      <c r="AS92" s="51"/>
    </row>
    <row r="93" spans="1:45" ht="19.95" customHeight="1" x14ac:dyDescent="0.3">
      <c r="A93" s="52">
        <v>45</v>
      </c>
      <c r="B93" s="1" t="s">
        <v>10</v>
      </c>
      <c r="C93" s="53" t="s">
        <v>56</v>
      </c>
      <c r="D93" s="52"/>
      <c r="E93" s="5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1"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1" t="s">
        <v>10</v>
      </c>
      <c r="C95" s="53" t="s">
        <v>57</v>
      </c>
      <c r="D95" s="52"/>
      <c r="E95" s="5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1"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1" t="s">
        <v>10</v>
      </c>
      <c r="C97" s="53" t="s">
        <v>58</v>
      </c>
      <c r="D97" s="52"/>
      <c r="E97" s="5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1"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1" t="s">
        <v>10</v>
      </c>
      <c r="C99" s="53" t="s">
        <v>59</v>
      </c>
      <c r="D99" s="52"/>
      <c r="E99" s="5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1"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1" t="s">
        <v>10</v>
      </c>
      <c r="C101" s="53" t="s">
        <v>60</v>
      </c>
      <c r="D101" s="52"/>
      <c r="E101" s="5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1"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1" t="s">
        <v>10</v>
      </c>
      <c r="C103" s="53" t="s">
        <v>61</v>
      </c>
      <c r="D103" s="52"/>
      <c r="E103" s="5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1"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1" t="s">
        <v>10</v>
      </c>
      <c r="C105" s="53" t="s">
        <v>62</v>
      </c>
      <c r="D105" s="52"/>
      <c r="E105" s="5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52"/>
      <c r="AL105" s="52" cm="1">
        <f t="array" ref="AL105">SUMPRODUCT((F105:AJ105="P")*1 + (F105:AJ105="DP")*2 + (F105:AJ105="PH")*1)</f>
        <v>0</v>
      </c>
      <c r="AM105" s="52" cm="1">
        <f t="array" ref="AM105">SUMPRODUCT((F105:AJ105="H")*1 + (F105:AJ105="PH")*1)</f>
        <v>0</v>
      </c>
      <c r="AN105" s="52"/>
      <c r="AO105" s="52"/>
      <c r="AP105" s="51">
        <f t="shared" ref="AP105:AP167" si="196">(AL105+(AM105*0.5))*AN105</f>
        <v>0</v>
      </c>
      <c r="AQ105" s="51">
        <f t="shared" ref="AQ105:AQ167" si="197">(AL105+AM105)*AO105</f>
        <v>0</v>
      </c>
      <c r="AR105" s="51">
        <f t="shared" ref="AR105:AR167" si="198">SUM(F106:AJ106)</f>
        <v>0</v>
      </c>
      <c r="AS105" s="51">
        <f t="shared" ref="AS105:AS167" si="199">AP105-(AQ105+AR105)</f>
        <v>0</v>
      </c>
    </row>
    <row r="106" spans="1:45" ht="19.95" customHeight="1" x14ac:dyDescent="0.3">
      <c r="A106" s="52"/>
      <c r="B106" s="1"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L107" s="52" cm="1">
        <f t="array" ref="AL107">SUMPRODUCT((F107:AJ107="P")*1 + (F107:AJ107="DP")*2 + (F107:AJ107="PH")*1)</f>
        <v>0</v>
      </c>
      <c r="AM107" s="52" cm="1">
        <f t="array" ref="AM107">SUMPRODUCT((F107:AJ107="H")*1 + (F107:AJ107="PH")*1)</f>
        <v>0</v>
      </c>
      <c r="AN107" s="52"/>
      <c r="AO107" s="52"/>
      <c r="AP107" s="51">
        <f t="shared" si="196"/>
        <v>0</v>
      </c>
      <c r="AQ107" s="51">
        <f t="shared" si="197"/>
        <v>0</v>
      </c>
      <c r="AR107" s="51">
        <f t="shared" si="198"/>
        <v>0</v>
      </c>
      <c r="AS107" s="51">
        <f t="shared" si="199"/>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L109" s="52" cm="1">
        <f t="array" ref="AL109">SUMPRODUCT((F109:AJ109="P")*1 + (F109:AJ109="DP")*2 + (F109:AJ109="PH")*1)</f>
        <v>0</v>
      </c>
      <c r="AM109" s="52" cm="1">
        <f t="array" ref="AM109">SUMPRODUCT((F109:AJ109="H")*1 + (F109:AJ109="PH")*1)</f>
        <v>0</v>
      </c>
      <c r="AN109" s="52"/>
      <c r="AO109" s="52"/>
      <c r="AP109" s="51">
        <f t="shared" si="196"/>
        <v>0</v>
      </c>
      <c r="AQ109" s="51">
        <f t="shared" si="197"/>
        <v>0</v>
      </c>
      <c r="AR109" s="51">
        <f t="shared" si="198"/>
        <v>0</v>
      </c>
      <c r="AS109" s="51">
        <f t="shared" si="199"/>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L111" s="52" cm="1">
        <f t="array" ref="AL111">SUMPRODUCT((F111:AJ111="P")*1 + (F111:AJ111="DP")*2 + (F111:AJ111="PH")*1)</f>
        <v>0</v>
      </c>
      <c r="AM111" s="52" cm="1">
        <f t="array" ref="AM111">SUMPRODUCT((F111:AJ111="H")*1 + (F111:AJ111="PH")*1)</f>
        <v>0</v>
      </c>
      <c r="AN111" s="52"/>
      <c r="AO111" s="52"/>
      <c r="AP111" s="51">
        <f t="shared" si="196"/>
        <v>0</v>
      </c>
      <c r="AQ111" s="51">
        <f t="shared" si="197"/>
        <v>0</v>
      </c>
      <c r="AR111" s="51">
        <f t="shared" si="198"/>
        <v>0</v>
      </c>
      <c r="AS111" s="51">
        <f t="shared" si="199"/>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L113" s="52" cm="1">
        <f t="array" ref="AL113">SUMPRODUCT((F113:AJ113="P")*1 + (F113:AJ113="DP")*2 + (F113:AJ113="PH")*1)</f>
        <v>0</v>
      </c>
      <c r="AM113" s="52" cm="1">
        <f t="array" ref="AM113">SUMPRODUCT((F113:AJ113="H")*1 + (F113:AJ113="PH")*1)</f>
        <v>0</v>
      </c>
      <c r="AN113" s="52"/>
      <c r="AO113" s="52"/>
      <c r="AP113" s="51">
        <f t="shared" si="196"/>
        <v>0</v>
      </c>
      <c r="AQ113" s="51">
        <f t="shared" si="197"/>
        <v>0</v>
      </c>
      <c r="AR113" s="51">
        <f t="shared" si="198"/>
        <v>0</v>
      </c>
      <c r="AS113" s="51">
        <f t="shared" si="199"/>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L115" s="52" cm="1">
        <f t="array" ref="AL115">SUMPRODUCT((F115:AJ115="P")*1 + (F115:AJ115="DP")*2 + (F115:AJ115="PH")*1)</f>
        <v>0</v>
      </c>
      <c r="AM115" s="52" cm="1">
        <f t="array" ref="AM115">SUMPRODUCT((F115:AJ115="H")*1 + (F115:AJ115="PH")*1)</f>
        <v>0</v>
      </c>
      <c r="AN115" s="52"/>
      <c r="AO115" s="52"/>
      <c r="AP115" s="51">
        <f t="shared" si="196"/>
        <v>0</v>
      </c>
      <c r="AQ115" s="51">
        <f t="shared" si="197"/>
        <v>0</v>
      </c>
      <c r="AR115" s="51">
        <f t="shared" si="198"/>
        <v>0</v>
      </c>
      <c r="AS115" s="51">
        <f t="shared" si="199"/>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L117" s="52" cm="1">
        <f t="array" ref="AL117">SUMPRODUCT((F117:AJ117="P")*1 + (F117:AJ117="DP")*2 + (F117:AJ117="PH")*1)</f>
        <v>0</v>
      </c>
      <c r="AM117" s="52" cm="1">
        <f t="array" ref="AM117">SUMPRODUCT((F117:AJ117="H")*1 + (F117:AJ117="PH")*1)</f>
        <v>0</v>
      </c>
      <c r="AN117" s="52"/>
      <c r="AO117" s="52"/>
      <c r="AP117" s="51">
        <f t="shared" si="196"/>
        <v>0</v>
      </c>
      <c r="AQ117" s="51">
        <f t="shared" si="197"/>
        <v>0</v>
      </c>
      <c r="AR117" s="51">
        <f t="shared" si="198"/>
        <v>0</v>
      </c>
      <c r="AS117" s="51">
        <f t="shared" si="199"/>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L119" s="52" cm="1">
        <f t="array" ref="AL119">SUMPRODUCT((F119:AJ119="P")*1 + (F119:AJ119="DP")*2 + (F119:AJ119="PH")*1)</f>
        <v>0</v>
      </c>
      <c r="AM119" s="52" cm="1">
        <f t="array" ref="AM119">SUMPRODUCT((F119:AJ119="H")*1 + (F119:AJ119="PH")*1)</f>
        <v>0</v>
      </c>
      <c r="AN119" s="52"/>
      <c r="AO119" s="52"/>
      <c r="AP119" s="51">
        <f t="shared" si="196"/>
        <v>0</v>
      </c>
      <c r="AQ119" s="51">
        <f t="shared" si="197"/>
        <v>0</v>
      </c>
      <c r="AR119" s="51">
        <f t="shared" si="198"/>
        <v>0</v>
      </c>
      <c r="AS119" s="51">
        <f t="shared" si="199"/>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L121" s="52" cm="1">
        <f t="array" ref="AL121">SUMPRODUCT((F121:AJ121="P")*1 + (F121:AJ121="DP")*2 + (F121:AJ121="PH")*1)</f>
        <v>0</v>
      </c>
      <c r="AM121" s="52" cm="1">
        <f t="array" ref="AM121">SUMPRODUCT((F121:AJ121="H")*1 + (F121:AJ121="PH")*1)</f>
        <v>0</v>
      </c>
      <c r="AN121" s="52"/>
      <c r="AO121" s="52"/>
      <c r="AP121" s="51">
        <f t="shared" si="196"/>
        <v>0</v>
      </c>
      <c r="AQ121" s="51">
        <f t="shared" si="197"/>
        <v>0</v>
      </c>
      <c r="AR121" s="51">
        <f t="shared" si="198"/>
        <v>0</v>
      </c>
      <c r="AS121" s="51">
        <f t="shared" si="199"/>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L123" s="52" cm="1">
        <f t="array" ref="AL123">SUMPRODUCT((F123:AJ123="P")*1 + (F123:AJ123="DP")*2 + (F123:AJ123="PH")*1)</f>
        <v>0</v>
      </c>
      <c r="AM123" s="52" cm="1">
        <f t="array" ref="AM123">SUMPRODUCT((F123:AJ123="H")*1 + (F123:AJ123="PH")*1)</f>
        <v>0</v>
      </c>
      <c r="AN123" s="52"/>
      <c r="AO123" s="52"/>
      <c r="AP123" s="51">
        <f t="shared" si="196"/>
        <v>0</v>
      </c>
      <c r="AQ123" s="51">
        <f t="shared" si="197"/>
        <v>0</v>
      </c>
      <c r="AR123" s="51">
        <f t="shared" si="198"/>
        <v>0</v>
      </c>
      <c r="AS123" s="51">
        <f t="shared" si="199"/>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L125" s="52" cm="1">
        <f t="array" ref="AL125">SUMPRODUCT((F125:AJ125="P")*1 + (F125:AJ125="DP")*2 + (F125:AJ125="PH")*1)</f>
        <v>0</v>
      </c>
      <c r="AM125" s="52" cm="1">
        <f t="array" ref="AM125">SUMPRODUCT((F125:AJ125="H")*1 + (F125:AJ125="PH")*1)</f>
        <v>0</v>
      </c>
      <c r="AN125" s="52"/>
      <c r="AO125" s="52"/>
      <c r="AP125" s="51">
        <f t="shared" si="196"/>
        <v>0</v>
      </c>
      <c r="AQ125" s="51">
        <f t="shared" si="197"/>
        <v>0</v>
      </c>
      <c r="AR125" s="51">
        <f t="shared" si="198"/>
        <v>0</v>
      </c>
      <c r="AS125" s="51">
        <f t="shared" si="199"/>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L127" s="52" cm="1">
        <f t="array" ref="AL127">SUMPRODUCT((F127:AJ127="P")*1 + (F127:AJ127="DP")*2 + (F127:AJ127="PH")*1)</f>
        <v>0</v>
      </c>
      <c r="AM127" s="52" cm="1">
        <f t="array" ref="AM127">SUMPRODUCT((F127:AJ127="H")*1 + (F127:AJ127="PH")*1)</f>
        <v>0</v>
      </c>
      <c r="AN127" s="52"/>
      <c r="AO127" s="52"/>
      <c r="AP127" s="51">
        <f t="shared" si="196"/>
        <v>0</v>
      </c>
      <c r="AQ127" s="51">
        <f t="shared" si="197"/>
        <v>0</v>
      </c>
      <c r="AR127" s="51">
        <f t="shared" si="198"/>
        <v>0</v>
      </c>
      <c r="AS127" s="51">
        <f t="shared" si="199"/>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L129" s="52" cm="1">
        <f t="array" ref="AL129">SUMPRODUCT((F129:AJ129="P")*1 + (F129:AJ129="DP")*2 + (F129:AJ129="PH")*1)</f>
        <v>0</v>
      </c>
      <c r="AM129" s="52" cm="1">
        <f t="array" ref="AM129">SUMPRODUCT((F129:AJ129="H")*1 + (F129:AJ129="PH")*1)</f>
        <v>0</v>
      </c>
      <c r="AN129" s="52"/>
      <c r="AO129" s="52"/>
      <c r="AP129" s="51">
        <f t="shared" si="196"/>
        <v>0</v>
      </c>
      <c r="AQ129" s="51">
        <f t="shared" si="197"/>
        <v>0</v>
      </c>
      <c r="AR129" s="51">
        <f t="shared" si="198"/>
        <v>0</v>
      </c>
      <c r="AS129" s="51">
        <f t="shared" si="199"/>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L131" s="52" cm="1">
        <f t="array" ref="AL131">SUMPRODUCT((F131:AJ131="P")*1 + (F131:AJ131="DP")*2 + (F131:AJ131="PH")*1)</f>
        <v>0</v>
      </c>
      <c r="AM131" s="52" cm="1">
        <f t="array" ref="AM131">SUMPRODUCT((F131:AJ131="H")*1 + (F131:AJ131="PH")*1)</f>
        <v>0</v>
      </c>
      <c r="AN131" s="52"/>
      <c r="AO131" s="52"/>
      <c r="AP131" s="51">
        <f t="shared" si="196"/>
        <v>0</v>
      </c>
      <c r="AQ131" s="51">
        <f t="shared" si="197"/>
        <v>0</v>
      </c>
      <c r="AR131" s="51">
        <f t="shared" si="198"/>
        <v>0</v>
      </c>
      <c r="AS131" s="51">
        <f t="shared" si="199"/>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L133" s="52" cm="1">
        <f t="array" ref="AL133">SUMPRODUCT((F133:AJ133="P")*1 + (F133:AJ133="DP")*2 + (F133:AJ133="PH")*1)</f>
        <v>0</v>
      </c>
      <c r="AM133" s="52" cm="1">
        <f t="array" ref="AM133">SUMPRODUCT((F133:AJ133="H")*1 + (F133:AJ133="PH")*1)</f>
        <v>0</v>
      </c>
      <c r="AN133" s="52"/>
      <c r="AO133" s="52"/>
      <c r="AP133" s="51">
        <f t="shared" si="196"/>
        <v>0</v>
      </c>
      <c r="AQ133" s="51">
        <f t="shared" si="197"/>
        <v>0</v>
      </c>
      <c r="AR133" s="51">
        <f t="shared" si="198"/>
        <v>0</v>
      </c>
      <c r="AS133" s="51">
        <f t="shared" si="199"/>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L135" s="52" cm="1">
        <f t="array" ref="AL135">SUMPRODUCT((F135:AJ135="P")*1 + (F135:AJ135="DP")*2 + (F135:AJ135="PH")*1)</f>
        <v>0</v>
      </c>
      <c r="AM135" s="52" cm="1">
        <f t="array" ref="AM135">SUMPRODUCT((F135:AJ135="H")*1 + (F135:AJ135="PH")*1)</f>
        <v>0</v>
      </c>
      <c r="AN135" s="52"/>
      <c r="AO135" s="52"/>
      <c r="AP135" s="51">
        <f t="shared" si="196"/>
        <v>0</v>
      </c>
      <c r="AQ135" s="51">
        <f t="shared" si="197"/>
        <v>0</v>
      </c>
      <c r="AR135" s="51">
        <f t="shared" si="198"/>
        <v>0</v>
      </c>
      <c r="AS135" s="51">
        <f t="shared" si="199"/>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L137" s="52" cm="1">
        <f t="array" ref="AL137">SUMPRODUCT((F137:AJ137="P")*1 + (F137:AJ137="DP")*2 + (F137:AJ137="PH")*1)</f>
        <v>0</v>
      </c>
      <c r="AM137" s="52" cm="1">
        <f t="array" ref="AM137">SUMPRODUCT((F137:AJ137="H")*1 + (F137:AJ137="PH")*1)</f>
        <v>0</v>
      </c>
      <c r="AN137" s="52"/>
      <c r="AO137" s="52"/>
      <c r="AP137" s="51">
        <f t="shared" si="196"/>
        <v>0</v>
      </c>
      <c r="AQ137" s="51">
        <f t="shared" si="197"/>
        <v>0</v>
      </c>
      <c r="AR137" s="51">
        <f t="shared" si="198"/>
        <v>0</v>
      </c>
      <c r="AS137" s="51">
        <f t="shared" si="199"/>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L139" s="52" cm="1">
        <f t="array" ref="AL139">SUMPRODUCT((F139:AJ139="P")*1 + (F139:AJ139="DP")*2 + (F139:AJ139="PH")*1)</f>
        <v>0</v>
      </c>
      <c r="AM139" s="52" cm="1">
        <f t="array" ref="AM139">SUMPRODUCT((F139:AJ139="H")*1 + (F139:AJ139="PH")*1)</f>
        <v>0</v>
      </c>
      <c r="AN139" s="52"/>
      <c r="AO139" s="52"/>
      <c r="AP139" s="51">
        <f t="shared" si="196"/>
        <v>0</v>
      </c>
      <c r="AQ139" s="51">
        <f t="shared" si="197"/>
        <v>0</v>
      </c>
      <c r="AR139" s="51">
        <f t="shared" si="198"/>
        <v>0</v>
      </c>
      <c r="AS139" s="51">
        <f t="shared" si="199"/>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L141" s="52" cm="1">
        <f t="array" ref="AL141">SUMPRODUCT((F141:AJ141="P")*1 + (F141:AJ141="DP")*2 + (F141:AJ141="PH")*1)</f>
        <v>0</v>
      </c>
      <c r="AM141" s="52" cm="1">
        <f t="array" ref="AM141">SUMPRODUCT((F141:AJ141="H")*1 + (F141:AJ141="PH")*1)</f>
        <v>0</v>
      </c>
      <c r="AN141" s="52"/>
      <c r="AO141" s="52"/>
      <c r="AP141" s="51">
        <f t="shared" si="196"/>
        <v>0</v>
      </c>
      <c r="AQ141" s="51">
        <f t="shared" si="197"/>
        <v>0</v>
      </c>
      <c r="AR141" s="51">
        <f t="shared" si="198"/>
        <v>0</v>
      </c>
      <c r="AS141" s="51">
        <f t="shared" si="199"/>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L143" s="52" cm="1">
        <f t="array" ref="AL143">SUMPRODUCT((F143:AJ143="P")*1 + (F143:AJ143="DP")*2 + (F143:AJ143="PH")*1)</f>
        <v>0</v>
      </c>
      <c r="AM143" s="52" cm="1">
        <f t="array" ref="AM143">SUMPRODUCT((F143:AJ143="H")*1 + (F143:AJ143="PH")*1)</f>
        <v>0</v>
      </c>
      <c r="AN143" s="52"/>
      <c r="AO143" s="52"/>
      <c r="AP143" s="51">
        <f t="shared" si="196"/>
        <v>0</v>
      </c>
      <c r="AQ143" s="51">
        <f t="shared" si="197"/>
        <v>0</v>
      </c>
      <c r="AR143" s="51">
        <f t="shared" si="198"/>
        <v>0</v>
      </c>
      <c r="AS143" s="51">
        <f t="shared" si="199"/>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L145" s="52" cm="1">
        <f t="array" ref="AL145">SUMPRODUCT((F145:AJ145="P")*1 + (F145:AJ145="DP")*2 + (F145:AJ145="PH")*1)</f>
        <v>0</v>
      </c>
      <c r="AM145" s="52" cm="1">
        <f t="array" ref="AM145">SUMPRODUCT((F145:AJ145="H")*1 + (F145:AJ145="PH")*1)</f>
        <v>0</v>
      </c>
      <c r="AN145" s="52"/>
      <c r="AO145" s="52"/>
      <c r="AP145" s="51">
        <f t="shared" si="196"/>
        <v>0</v>
      </c>
      <c r="AQ145" s="51">
        <f t="shared" si="197"/>
        <v>0</v>
      </c>
      <c r="AR145" s="51">
        <f t="shared" si="198"/>
        <v>0</v>
      </c>
      <c r="AS145" s="51">
        <f t="shared" si="199"/>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L147" s="52" cm="1">
        <f t="array" ref="AL147">SUMPRODUCT((F147:AJ147="P")*1 + (F147:AJ147="DP")*2 + (F147:AJ147="PH")*1)</f>
        <v>0</v>
      </c>
      <c r="AM147" s="52" cm="1">
        <f t="array" ref="AM147">SUMPRODUCT((F147:AJ147="H")*1 + (F147:AJ147="PH")*1)</f>
        <v>0</v>
      </c>
      <c r="AN147" s="52"/>
      <c r="AO147" s="52"/>
      <c r="AP147" s="51">
        <f t="shared" si="196"/>
        <v>0</v>
      </c>
      <c r="AQ147" s="51">
        <f t="shared" si="197"/>
        <v>0</v>
      </c>
      <c r="AR147" s="51">
        <f t="shared" si="198"/>
        <v>0</v>
      </c>
      <c r="AS147" s="51">
        <f t="shared" si="199"/>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L149" s="52" cm="1">
        <f t="array" ref="AL149">SUMPRODUCT((F149:AJ149="P")*1 + (F149:AJ149="DP")*2 + (F149:AJ149="PH")*1)</f>
        <v>0</v>
      </c>
      <c r="AM149" s="52" cm="1">
        <f t="array" ref="AM149">SUMPRODUCT((F149:AJ149="H")*1 + (F149:AJ149="PH")*1)</f>
        <v>0</v>
      </c>
      <c r="AN149" s="52"/>
      <c r="AO149" s="52"/>
      <c r="AP149" s="51">
        <f t="shared" si="196"/>
        <v>0</v>
      </c>
      <c r="AQ149" s="51">
        <f t="shared" si="197"/>
        <v>0</v>
      </c>
      <c r="AR149" s="51">
        <f t="shared" si="198"/>
        <v>0</v>
      </c>
      <c r="AS149" s="51">
        <f t="shared" si="199"/>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L151" s="52" cm="1">
        <f t="array" ref="AL151">SUMPRODUCT((F151:AJ151="P")*1 + (F151:AJ151="DP")*2 + (F151:AJ151="PH")*1)</f>
        <v>0</v>
      </c>
      <c r="AM151" s="52" cm="1">
        <f t="array" ref="AM151">SUMPRODUCT((F151:AJ151="H")*1 + (F151:AJ151="PH")*1)</f>
        <v>0</v>
      </c>
      <c r="AN151" s="52"/>
      <c r="AO151" s="52"/>
      <c r="AP151" s="51">
        <f t="shared" si="196"/>
        <v>0</v>
      </c>
      <c r="AQ151" s="51">
        <f t="shared" si="197"/>
        <v>0</v>
      </c>
      <c r="AR151" s="51">
        <f t="shared" si="198"/>
        <v>0</v>
      </c>
      <c r="AS151" s="51">
        <f t="shared" si="199"/>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L153" s="52" cm="1">
        <f t="array" ref="AL153">SUMPRODUCT((F153:AJ153="P")*1 + (F153:AJ153="DP")*2 + (F153:AJ153="PH")*1)</f>
        <v>0</v>
      </c>
      <c r="AM153" s="52" cm="1">
        <f t="array" ref="AM153">SUMPRODUCT((F153:AJ153="H")*1 + (F153:AJ153="PH")*1)</f>
        <v>0</v>
      </c>
      <c r="AN153" s="52"/>
      <c r="AO153" s="52"/>
      <c r="AP153" s="51">
        <f t="shared" si="196"/>
        <v>0</v>
      </c>
      <c r="AQ153" s="51">
        <f t="shared" si="197"/>
        <v>0</v>
      </c>
      <c r="AR153" s="51">
        <f t="shared" si="198"/>
        <v>0</v>
      </c>
      <c r="AS153" s="51">
        <f t="shared" si="199"/>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L155" s="52" cm="1">
        <f t="array" ref="AL155">SUMPRODUCT((F155:AJ155="P")*1 + (F155:AJ155="DP")*2 + (F155:AJ155="PH")*1)</f>
        <v>0</v>
      </c>
      <c r="AM155" s="52" cm="1">
        <f t="array" ref="AM155">SUMPRODUCT((F155:AJ155="H")*1 + (F155:AJ155="PH")*1)</f>
        <v>0</v>
      </c>
      <c r="AN155" s="52"/>
      <c r="AO155" s="52"/>
      <c r="AP155" s="51">
        <f t="shared" si="196"/>
        <v>0</v>
      </c>
      <c r="AQ155" s="51">
        <f t="shared" si="197"/>
        <v>0</v>
      </c>
      <c r="AR155" s="51">
        <f t="shared" si="198"/>
        <v>0</v>
      </c>
      <c r="AS155" s="51">
        <f t="shared" si="199"/>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L157" s="52" cm="1">
        <f t="array" ref="AL157">SUMPRODUCT((F157:AJ157="P")*1 + (F157:AJ157="DP")*2 + (F157:AJ157="PH")*1)</f>
        <v>0</v>
      </c>
      <c r="AM157" s="52" cm="1">
        <f t="array" ref="AM157">SUMPRODUCT((F157:AJ157="H")*1 + (F157:AJ157="PH")*1)</f>
        <v>0</v>
      </c>
      <c r="AN157" s="52"/>
      <c r="AO157" s="52"/>
      <c r="AP157" s="51">
        <f t="shared" si="196"/>
        <v>0</v>
      </c>
      <c r="AQ157" s="51">
        <f t="shared" si="197"/>
        <v>0</v>
      </c>
      <c r="AR157" s="51">
        <f t="shared" si="198"/>
        <v>0</v>
      </c>
      <c r="AS157" s="51">
        <f t="shared" si="199"/>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L159" s="52" cm="1">
        <f t="array" ref="AL159">SUMPRODUCT((F159:AJ159="P")*1 + (F159:AJ159="DP")*2 + (F159:AJ159="PH")*1)</f>
        <v>0</v>
      </c>
      <c r="AM159" s="52" cm="1">
        <f t="array" ref="AM159">SUMPRODUCT((F159:AJ159="H")*1 + (F159:AJ159="PH")*1)</f>
        <v>0</v>
      </c>
      <c r="AN159" s="52"/>
      <c r="AO159" s="52"/>
      <c r="AP159" s="51">
        <f t="shared" si="196"/>
        <v>0</v>
      </c>
      <c r="AQ159" s="51">
        <f t="shared" si="197"/>
        <v>0</v>
      </c>
      <c r="AR159" s="51">
        <f t="shared" si="198"/>
        <v>0</v>
      </c>
      <c r="AS159" s="51">
        <f t="shared" si="199"/>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L161" s="52" cm="1">
        <f t="array" ref="AL161">SUMPRODUCT((F161:AJ161="P")*1 + (F161:AJ161="DP")*2 + (F161:AJ161="PH")*1)</f>
        <v>0</v>
      </c>
      <c r="AM161" s="52" cm="1">
        <f t="array" ref="AM161">SUMPRODUCT((F161:AJ161="H")*1 + (F161:AJ161="PH")*1)</f>
        <v>0</v>
      </c>
      <c r="AN161" s="52"/>
      <c r="AO161" s="52"/>
      <c r="AP161" s="51">
        <f t="shared" si="196"/>
        <v>0</v>
      </c>
      <c r="AQ161" s="51">
        <f t="shared" si="197"/>
        <v>0</v>
      </c>
      <c r="AR161" s="51">
        <f t="shared" si="198"/>
        <v>0</v>
      </c>
      <c r="AS161" s="51">
        <f t="shared" si="199"/>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L163" s="52" cm="1">
        <f t="array" ref="AL163">SUMPRODUCT((F163:AJ163="P")*1 + (F163:AJ163="DP")*2 + (F163:AJ163="PH")*1)</f>
        <v>0</v>
      </c>
      <c r="AM163" s="52" cm="1">
        <f t="array" ref="AM163">SUMPRODUCT((F163:AJ163="H")*1 + (F163:AJ163="PH")*1)</f>
        <v>0</v>
      </c>
      <c r="AN163" s="52"/>
      <c r="AO163" s="52"/>
      <c r="AP163" s="51">
        <f t="shared" si="196"/>
        <v>0</v>
      </c>
      <c r="AQ163" s="51">
        <f t="shared" si="197"/>
        <v>0</v>
      </c>
      <c r="AR163" s="51">
        <f t="shared" si="198"/>
        <v>0</v>
      </c>
      <c r="AS163" s="51">
        <f t="shared" si="199"/>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L165" s="52" cm="1">
        <f t="array" ref="AL165">SUMPRODUCT((F165:AJ165="P")*1 + (F165:AJ165="DP")*2 + (F165:AJ165="PH")*1)</f>
        <v>0</v>
      </c>
      <c r="AM165" s="52" cm="1">
        <f t="array" ref="AM165">SUMPRODUCT((F165:AJ165="H")*1 + (F165:AJ165="PH")*1)</f>
        <v>0</v>
      </c>
      <c r="AN165" s="52"/>
      <c r="AO165" s="52"/>
      <c r="AP165" s="51">
        <f t="shared" si="196"/>
        <v>0</v>
      </c>
      <c r="AQ165" s="51">
        <f t="shared" si="197"/>
        <v>0</v>
      </c>
      <c r="AR165" s="51">
        <f t="shared" si="198"/>
        <v>0</v>
      </c>
      <c r="AS165" s="51">
        <f t="shared" si="199"/>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L167" s="52" cm="1">
        <f t="array" ref="AL167">SUMPRODUCT((F167:AJ167="P")*1 + (F167:AJ167="DP")*2 + (F167:AJ167="PH")*1)</f>
        <v>0</v>
      </c>
      <c r="AM167" s="52" cm="1">
        <f t="array" ref="AM167">SUMPRODUCT((F167:AJ167="H")*1 + (F167:AJ167="PH")*1)</f>
        <v>0</v>
      </c>
      <c r="AN167" s="52"/>
      <c r="AO167" s="52"/>
      <c r="AP167" s="51">
        <f t="shared" si="196"/>
        <v>0</v>
      </c>
      <c r="AQ167" s="51">
        <f t="shared" si="197"/>
        <v>0</v>
      </c>
      <c r="AR167" s="51">
        <f t="shared" si="198"/>
        <v>0</v>
      </c>
      <c r="AS167" s="51">
        <f t="shared" si="199"/>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L169" s="52" cm="1">
        <f t="array" ref="AL169">SUMPRODUCT((F169:AJ169="P")*1 + (F169:AJ169="DP")*2 + (F169:AJ169="PH")*1)</f>
        <v>0</v>
      </c>
      <c r="AM169" s="52" cm="1">
        <f t="array" ref="AM169">SUMPRODUCT((F169:AJ169="H")*1 + (F169:AJ169="PH")*1)</f>
        <v>0</v>
      </c>
      <c r="AN169" s="52"/>
      <c r="AO169" s="52"/>
      <c r="AP169" s="51">
        <f t="shared" ref="AP169:AP207" si="200">(AL169+(AM169*0.5))*AN169</f>
        <v>0</v>
      </c>
      <c r="AQ169" s="51">
        <f t="shared" ref="AQ169:AQ207" si="201">(AL169+AM169)*AO169</f>
        <v>0</v>
      </c>
      <c r="AR169" s="51">
        <f t="shared" ref="AR169:AR207" si="202">SUM(F170:AJ170)</f>
        <v>0</v>
      </c>
      <c r="AS169" s="51">
        <f t="shared" ref="AS169:AS207" si="203">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L171" s="52" cm="1">
        <f t="array" ref="AL171">SUMPRODUCT((F171:AJ171="P")*1 + (F171:AJ171="DP")*2 + (F171:AJ171="PH")*1)</f>
        <v>0</v>
      </c>
      <c r="AM171" s="52" cm="1">
        <f t="array" ref="AM171">SUMPRODUCT((F171:AJ171="H")*1 + (F171:AJ171="PH")*1)</f>
        <v>0</v>
      </c>
      <c r="AN171" s="52"/>
      <c r="AO171" s="52"/>
      <c r="AP171" s="51">
        <f t="shared" si="200"/>
        <v>0</v>
      </c>
      <c r="AQ171" s="51">
        <f t="shared" si="201"/>
        <v>0</v>
      </c>
      <c r="AR171" s="51">
        <f t="shared" si="202"/>
        <v>0</v>
      </c>
      <c r="AS171" s="51">
        <f t="shared" si="203"/>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L173" s="52" cm="1">
        <f t="array" ref="AL173">SUMPRODUCT((F173:AJ173="P")*1 + (F173:AJ173="DP")*2 + (F173:AJ173="PH")*1)</f>
        <v>0</v>
      </c>
      <c r="AM173" s="52" cm="1">
        <f t="array" ref="AM173">SUMPRODUCT((F173:AJ173="H")*1 + (F173:AJ173="PH")*1)</f>
        <v>0</v>
      </c>
      <c r="AN173" s="52"/>
      <c r="AO173" s="52"/>
      <c r="AP173" s="51">
        <f t="shared" si="200"/>
        <v>0</v>
      </c>
      <c r="AQ173" s="51">
        <f t="shared" si="201"/>
        <v>0</v>
      </c>
      <c r="AR173" s="51">
        <f t="shared" si="202"/>
        <v>0</v>
      </c>
      <c r="AS173" s="51">
        <f t="shared" si="203"/>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L175" s="52" cm="1">
        <f t="array" ref="AL175">SUMPRODUCT((F175:AJ175="P")*1 + (F175:AJ175="DP")*2 + (F175:AJ175="PH")*1)</f>
        <v>0</v>
      </c>
      <c r="AM175" s="52" cm="1">
        <f t="array" ref="AM175">SUMPRODUCT((F175:AJ175="H")*1 + (F175:AJ175="PH")*1)</f>
        <v>0</v>
      </c>
      <c r="AN175" s="52"/>
      <c r="AO175" s="52"/>
      <c r="AP175" s="51">
        <f t="shared" si="200"/>
        <v>0</v>
      </c>
      <c r="AQ175" s="51">
        <f t="shared" si="201"/>
        <v>0</v>
      </c>
      <c r="AR175" s="51">
        <f t="shared" si="202"/>
        <v>0</v>
      </c>
      <c r="AS175" s="51">
        <f t="shared" si="203"/>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L177" s="52" cm="1">
        <f t="array" ref="AL177">SUMPRODUCT((F177:AJ177="P")*1 + (F177:AJ177="DP")*2 + (F177:AJ177="PH")*1)</f>
        <v>0</v>
      </c>
      <c r="AM177" s="52" cm="1">
        <f t="array" ref="AM177">SUMPRODUCT((F177:AJ177="H")*1 + (F177:AJ177="PH")*1)</f>
        <v>0</v>
      </c>
      <c r="AN177" s="52"/>
      <c r="AO177" s="52"/>
      <c r="AP177" s="51">
        <f t="shared" si="200"/>
        <v>0</v>
      </c>
      <c r="AQ177" s="51">
        <f t="shared" si="201"/>
        <v>0</v>
      </c>
      <c r="AR177" s="51">
        <f t="shared" si="202"/>
        <v>0</v>
      </c>
      <c r="AS177" s="51">
        <f t="shared" si="203"/>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L179" s="52" cm="1">
        <f t="array" ref="AL179">SUMPRODUCT((F179:AJ179="P")*1 + (F179:AJ179="DP")*2 + (F179:AJ179="PH")*1)</f>
        <v>0</v>
      </c>
      <c r="AM179" s="52" cm="1">
        <f t="array" ref="AM179">SUMPRODUCT((F179:AJ179="H")*1 + (F179:AJ179="PH")*1)</f>
        <v>0</v>
      </c>
      <c r="AN179" s="52"/>
      <c r="AO179" s="52"/>
      <c r="AP179" s="51">
        <f t="shared" si="200"/>
        <v>0</v>
      </c>
      <c r="AQ179" s="51">
        <f t="shared" si="201"/>
        <v>0</v>
      </c>
      <c r="AR179" s="51">
        <f t="shared" si="202"/>
        <v>0</v>
      </c>
      <c r="AS179" s="51">
        <f t="shared" si="203"/>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L181" s="52" cm="1">
        <f t="array" ref="AL181">SUMPRODUCT((F181:AJ181="P")*1 + (F181:AJ181="DP")*2 + (F181:AJ181="PH")*1)</f>
        <v>0</v>
      </c>
      <c r="AM181" s="52" cm="1">
        <f t="array" ref="AM181">SUMPRODUCT((F181:AJ181="H")*1 + (F181:AJ181="PH")*1)</f>
        <v>0</v>
      </c>
      <c r="AN181" s="52"/>
      <c r="AO181" s="52"/>
      <c r="AP181" s="51">
        <f t="shared" si="200"/>
        <v>0</v>
      </c>
      <c r="AQ181" s="51">
        <f t="shared" si="201"/>
        <v>0</v>
      </c>
      <c r="AR181" s="51">
        <f t="shared" si="202"/>
        <v>0</v>
      </c>
      <c r="AS181" s="51">
        <f t="shared" si="203"/>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L183" s="52" cm="1">
        <f t="array" ref="AL183">SUMPRODUCT((F183:AJ183="P")*1 + (F183:AJ183="DP")*2 + (F183:AJ183="PH")*1)</f>
        <v>0</v>
      </c>
      <c r="AM183" s="52" cm="1">
        <f t="array" ref="AM183">SUMPRODUCT((F183:AJ183="H")*1 + (F183:AJ183="PH")*1)</f>
        <v>0</v>
      </c>
      <c r="AN183" s="52"/>
      <c r="AO183" s="52"/>
      <c r="AP183" s="51">
        <f t="shared" si="200"/>
        <v>0</v>
      </c>
      <c r="AQ183" s="51">
        <f t="shared" si="201"/>
        <v>0</v>
      </c>
      <c r="AR183" s="51">
        <f t="shared" si="202"/>
        <v>0</v>
      </c>
      <c r="AS183" s="51">
        <f t="shared" si="203"/>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L185" s="52" cm="1">
        <f t="array" ref="AL185">SUMPRODUCT((F185:AJ185="P")*1 + (F185:AJ185="DP")*2 + (F185:AJ185="PH")*1)</f>
        <v>0</v>
      </c>
      <c r="AM185" s="52" cm="1">
        <f t="array" ref="AM185">SUMPRODUCT((F185:AJ185="H")*1 + (F185:AJ185="PH")*1)</f>
        <v>0</v>
      </c>
      <c r="AN185" s="52"/>
      <c r="AO185" s="52"/>
      <c r="AP185" s="51">
        <f t="shared" si="200"/>
        <v>0</v>
      </c>
      <c r="AQ185" s="51">
        <f t="shared" si="201"/>
        <v>0</v>
      </c>
      <c r="AR185" s="51">
        <f t="shared" si="202"/>
        <v>0</v>
      </c>
      <c r="AS185" s="51">
        <f t="shared" si="203"/>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L187" s="52" cm="1">
        <f t="array" ref="AL187">SUMPRODUCT((F187:AJ187="P")*1 + (F187:AJ187="DP")*2 + (F187:AJ187="PH")*1)</f>
        <v>0</v>
      </c>
      <c r="AM187" s="52" cm="1">
        <f t="array" ref="AM187">SUMPRODUCT((F187:AJ187="H")*1 + (F187:AJ187="PH")*1)</f>
        <v>0</v>
      </c>
      <c r="AN187" s="52"/>
      <c r="AO187" s="52"/>
      <c r="AP187" s="51">
        <f t="shared" si="200"/>
        <v>0</v>
      </c>
      <c r="AQ187" s="51">
        <f t="shared" si="201"/>
        <v>0</v>
      </c>
      <c r="AR187" s="51">
        <f t="shared" si="202"/>
        <v>0</v>
      </c>
      <c r="AS187" s="51">
        <f t="shared" si="203"/>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L189" s="52" cm="1">
        <f t="array" ref="AL189">SUMPRODUCT((F189:AJ189="P")*1 + (F189:AJ189="DP")*2 + (F189:AJ189="PH")*1)</f>
        <v>0</v>
      </c>
      <c r="AM189" s="52" cm="1">
        <f t="array" ref="AM189">SUMPRODUCT((F189:AJ189="H")*1 + (F189:AJ189="PH")*1)</f>
        <v>0</v>
      </c>
      <c r="AN189" s="52"/>
      <c r="AO189" s="52"/>
      <c r="AP189" s="51">
        <f t="shared" si="200"/>
        <v>0</v>
      </c>
      <c r="AQ189" s="51">
        <f t="shared" si="201"/>
        <v>0</v>
      </c>
      <c r="AR189" s="51">
        <f t="shared" si="202"/>
        <v>0</v>
      </c>
      <c r="AS189" s="51">
        <f t="shared" si="203"/>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L191" s="52" cm="1">
        <f t="array" ref="AL191">SUMPRODUCT((F191:AJ191="P")*1 + (F191:AJ191="DP")*2 + (F191:AJ191="PH")*1)</f>
        <v>0</v>
      </c>
      <c r="AM191" s="52" cm="1">
        <f t="array" ref="AM191">SUMPRODUCT((F191:AJ191="H")*1 + (F191:AJ191="PH")*1)</f>
        <v>0</v>
      </c>
      <c r="AN191" s="52"/>
      <c r="AO191" s="52"/>
      <c r="AP191" s="51">
        <f t="shared" si="200"/>
        <v>0</v>
      </c>
      <c r="AQ191" s="51">
        <f t="shared" si="201"/>
        <v>0</v>
      </c>
      <c r="AR191" s="51">
        <f t="shared" si="202"/>
        <v>0</v>
      </c>
      <c r="AS191" s="51">
        <f t="shared" si="203"/>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L193" s="52" cm="1">
        <f t="array" ref="AL193">SUMPRODUCT((F193:AJ193="P")*1 + (F193:AJ193="DP")*2 + (F193:AJ193="PH")*1)</f>
        <v>0</v>
      </c>
      <c r="AM193" s="52" cm="1">
        <f t="array" ref="AM193">SUMPRODUCT((F193:AJ193="H")*1 + (F193:AJ193="PH")*1)</f>
        <v>0</v>
      </c>
      <c r="AN193" s="52"/>
      <c r="AO193" s="52"/>
      <c r="AP193" s="51">
        <f t="shared" si="200"/>
        <v>0</v>
      </c>
      <c r="AQ193" s="51">
        <f t="shared" si="201"/>
        <v>0</v>
      </c>
      <c r="AR193" s="51">
        <f t="shared" si="202"/>
        <v>0</v>
      </c>
      <c r="AS193" s="51">
        <f t="shared" si="203"/>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L195" s="52" cm="1">
        <f t="array" ref="AL195">SUMPRODUCT((F195:AJ195="P")*1 + (F195:AJ195="DP")*2 + (F195:AJ195="PH")*1)</f>
        <v>0</v>
      </c>
      <c r="AM195" s="52" cm="1">
        <f t="array" ref="AM195">SUMPRODUCT((F195:AJ195="H")*1 + (F195:AJ195="PH")*1)</f>
        <v>0</v>
      </c>
      <c r="AN195" s="52"/>
      <c r="AO195" s="52"/>
      <c r="AP195" s="51">
        <f t="shared" si="200"/>
        <v>0</v>
      </c>
      <c r="AQ195" s="51">
        <f t="shared" si="201"/>
        <v>0</v>
      </c>
      <c r="AR195" s="51">
        <f t="shared" si="202"/>
        <v>0</v>
      </c>
      <c r="AS195" s="51">
        <f t="shared" si="203"/>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L197" s="52" cm="1">
        <f t="array" ref="AL197">SUMPRODUCT((F197:AJ197="P")*1 + (F197:AJ197="DP")*2 + (F197:AJ197="PH")*1)</f>
        <v>0</v>
      </c>
      <c r="AM197" s="52" cm="1">
        <f t="array" ref="AM197">SUMPRODUCT((F197:AJ197="H")*1 + (F197:AJ197="PH")*1)</f>
        <v>0</v>
      </c>
      <c r="AN197" s="52"/>
      <c r="AO197" s="52"/>
      <c r="AP197" s="51">
        <f t="shared" si="200"/>
        <v>0</v>
      </c>
      <c r="AQ197" s="51">
        <f t="shared" si="201"/>
        <v>0</v>
      </c>
      <c r="AR197" s="51">
        <f t="shared" si="202"/>
        <v>0</v>
      </c>
      <c r="AS197" s="51">
        <f t="shared" si="203"/>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L199" s="52" cm="1">
        <f t="array" ref="AL199">SUMPRODUCT((F199:AJ199="P")*1 + (F199:AJ199="DP")*2 + (F199:AJ199="PH")*1)</f>
        <v>0</v>
      </c>
      <c r="AM199" s="52" cm="1">
        <f t="array" ref="AM199">SUMPRODUCT((F199:AJ199="H")*1 + (F199:AJ199="PH")*1)</f>
        <v>0</v>
      </c>
      <c r="AN199" s="52"/>
      <c r="AO199" s="52"/>
      <c r="AP199" s="51">
        <f t="shared" si="200"/>
        <v>0</v>
      </c>
      <c r="AQ199" s="51">
        <f t="shared" si="201"/>
        <v>0</v>
      </c>
      <c r="AR199" s="51">
        <f t="shared" si="202"/>
        <v>0</v>
      </c>
      <c r="AS199" s="51">
        <f t="shared" si="203"/>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L201" s="52" cm="1">
        <f t="array" ref="AL201">SUMPRODUCT((F201:AJ201="P")*1 + (F201:AJ201="DP")*2 + (F201:AJ201="PH")*1)</f>
        <v>0</v>
      </c>
      <c r="AM201" s="52" cm="1">
        <f t="array" ref="AM201">SUMPRODUCT((F201:AJ201="H")*1 + (F201:AJ201="PH")*1)</f>
        <v>0</v>
      </c>
      <c r="AN201" s="52"/>
      <c r="AO201" s="52"/>
      <c r="AP201" s="51">
        <f t="shared" si="200"/>
        <v>0</v>
      </c>
      <c r="AQ201" s="51">
        <f t="shared" si="201"/>
        <v>0</v>
      </c>
      <c r="AR201" s="51">
        <f t="shared" si="202"/>
        <v>0</v>
      </c>
      <c r="AS201" s="51">
        <f t="shared" si="203"/>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L203" s="52" cm="1">
        <f t="array" ref="AL203">SUMPRODUCT((F203:AJ203="P")*1 + (F203:AJ203="DP")*2 + (F203:AJ203="PH")*1)</f>
        <v>0</v>
      </c>
      <c r="AM203" s="52" cm="1">
        <f t="array" ref="AM203">SUMPRODUCT((F203:AJ203="H")*1 + (F203:AJ203="PH")*1)</f>
        <v>0</v>
      </c>
      <c r="AN203" s="52"/>
      <c r="AO203" s="52"/>
      <c r="AP203" s="51">
        <f t="shared" si="200"/>
        <v>0</v>
      </c>
      <c r="AQ203" s="51">
        <f t="shared" si="201"/>
        <v>0</v>
      </c>
      <c r="AR203" s="51">
        <f t="shared" si="202"/>
        <v>0</v>
      </c>
      <c r="AS203" s="51">
        <f t="shared" si="203"/>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L205" s="52" cm="1">
        <f t="array" ref="AL205">SUMPRODUCT((F205:AJ205="P")*1 + (F205:AJ205="DP")*2 + (F205:AJ205="PH")*1)</f>
        <v>0</v>
      </c>
      <c r="AM205" s="52" cm="1">
        <f t="array" ref="AM205">SUMPRODUCT((F205:AJ205="H")*1 + (F205:AJ205="PH")*1)</f>
        <v>0</v>
      </c>
      <c r="AN205" s="52"/>
      <c r="AO205" s="52"/>
      <c r="AP205" s="51">
        <f t="shared" si="200"/>
        <v>0</v>
      </c>
      <c r="AQ205" s="51">
        <f t="shared" si="201"/>
        <v>0</v>
      </c>
      <c r="AR205" s="51">
        <f t="shared" si="202"/>
        <v>0</v>
      </c>
      <c r="AS205" s="51">
        <f t="shared" si="203"/>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L207" s="52" cm="1">
        <f t="array" ref="AL207">SUMPRODUCT((F207:AJ207="P")*1 + (F207:AJ207="DP")*2 + (F207:AJ207="PH")*1)</f>
        <v>0</v>
      </c>
      <c r="AM207" s="52" cm="1">
        <f t="array" ref="AM207">SUMPRODUCT((F207:AJ207="H")*1 + (F207:AJ207="PH")*1)</f>
        <v>0</v>
      </c>
      <c r="AN207" s="52"/>
      <c r="AO207" s="52"/>
      <c r="AP207" s="51">
        <f t="shared" si="200"/>
        <v>0</v>
      </c>
      <c r="AQ207" s="51">
        <f t="shared" si="201"/>
        <v>0</v>
      </c>
      <c r="AR207" s="51">
        <f t="shared" si="202"/>
        <v>0</v>
      </c>
      <c r="AS207" s="51">
        <f t="shared" si="203"/>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F1:AJ1"/>
    <mergeCell ref="F2:AJ2"/>
    <mergeCell ref="A1:E3"/>
    <mergeCell ref="AN103:AN104"/>
    <mergeCell ref="AO103:AO104"/>
    <mergeCell ref="AP103:AP104"/>
    <mergeCell ref="AQ103:AQ104"/>
    <mergeCell ref="AR103:AR104"/>
    <mergeCell ref="AS103:AS104"/>
    <mergeCell ref="A103:A104"/>
    <mergeCell ref="C103:C104"/>
    <mergeCell ref="D103:D104"/>
    <mergeCell ref="E103:E104"/>
    <mergeCell ref="AL103:AL104"/>
    <mergeCell ref="AM103:AM104"/>
    <mergeCell ref="AN105:AN106"/>
    <mergeCell ref="AO105:AO106"/>
    <mergeCell ref="AP105:AP106"/>
    <mergeCell ref="AQ105:AQ106"/>
    <mergeCell ref="AR105:AR106"/>
    <mergeCell ref="AS105:AS106"/>
    <mergeCell ref="A105:A106"/>
    <mergeCell ref="C105:C106"/>
    <mergeCell ref="D105:D106"/>
    <mergeCell ref="E105:E106"/>
    <mergeCell ref="AL105:AL106"/>
    <mergeCell ref="AM105:AM106"/>
    <mergeCell ref="AN99:AN100"/>
    <mergeCell ref="AO99:AO100"/>
    <mergeCell ref="AP99:AP100"/>
    <mergeCell ref="AQ99:AQ100"/>
    <mergeCell ref="AR99:AR100"/>
    <mergeCell ref="AS99:AS100"/>
    <mergeCell ref="A99:A100"/>
    <mergeCell ref="C99:C100"/>
    <mergeCell ref="D99:D100"/>
    <mergeCell ref="E99:E100"/>
    <mergeCell ref="AL99:AL100"/>
    <mergeCell ref="AM99:AM100"/>
    <mergeCell ref="AN101:AN102"/>
    <mergeCell ref="AO101:AO102"/>
    <mergeCell ref="AP101:AP102"/>
    <mergeCell ref="AQ101:AQ102"/>
    <mergeCell ref="AR101:AR102"/>
    <mergeCell ref="AS101:AS102"/>
    <mergeCell ref="A101:A102"/>
    <mergeCell ref="C101:C102"/>
    <mergeCell ref="D101:D102"/>
    <mergeCell ref="E101:E102"/>
    <mergeCell ref="AL101:AL102"/>
    <mergeCell ref="AM101:AM102"/>
    <mergeCell ref="AN95:AN96"/>
    <mergeCell ref="AO95:AO96"/>
    <mergeCell ref="AP95:AP96"/>
    <mergeCell ref="AQ95:AQ96"/>
    <mergeCell ref="AR95:AR96"/>
    <mergeCell ref="AS95:AS96"/>
    <mergeCell ref="A95:A96"/>
    <mergeCell ref="C95:C96"/>
    <mergeCell ref="D95:D96"/>
    <mergeCell ref="E95:E96"/>
    <mergeCell ref="AL95:AL96"/>
    <mergeCell ref="AM95:AM96"/>
    <mergeCell ref="AN97:AN98"/>
    <mergeCell ref="AO97:AO98"/>
    <mergeCell ref="AP97:AP98"/>
    <mergeCell ref="AQ97:AQ98"/>
    <mergeCell ref="AR97:AR98"/>
    <mergeCell ref="AS97:AS98"/>
    <mergeCell ref="A97:A98"/>
    <mergeCell ref="C97:C98"/>
    <mergeCell ref="D97:D98"/>
    <mergeCell ref="E97:E98"/>
    <mergeCell ref="AL97:AL98"/>
    <mergeCell ref="AM97:AM98"/>
    <mergeCell ref="AN91:AN92"/>
    <mergeCell ref="AO91:AO92"/>
    <mergeCell ref="AP91:AP92"/>
    <mergeCell ref="AQ91:AQ92"/>
    <mergeCell ref="AR91:AR92"/>
    <mergeCell ref="AS91:AS92"/>
    <mergeCell ref="A91:A92"/>
    <mergeCell ref="C91:C92"/>
    <mergeCell ref="D91:D92"/>
    <mergeCell ref="E91:E92"/>
    <mergeCell ref="AL91:AL92"/>
    <mergeCell ref="AM91:AM92"/>
    <mergeCell ref="AN93:AN94"/>
    <mergeCell ref="AO93:AO94"/>
    <mergeCell ref="AP93:AP94"/>
    <mergeCell ref="AQ93:AQ94"/>
    <mergeCell ref="AR93:AR94"/>
    <mergeCell ref="AS93:AS94"/>
    <mergeCell ref="A93:A94"/>
    <mergeCell ref="C93:C94"/>
    <mergeCell ref="D93:D94"/>
    <mergeCell ref="E93:E94"/>
    <mergeCell ref="AL93:AL94"/>
    <mergeCell ref="AM93:AM94"/>
    <mergeCell ref="AN87:AN88"/>
    <mergeCell ref="AO87:AO88"/>
    <mergeCell ref="AP87:AP88"/>
    <mergeCell ref="AQ87:AQ88"/>
    <mergeCell ref="AR87:AR88"/>
    <mergeCell ref="AS87:AS88"/>
    <mergeCell ref="A87:A88"/>
    <mergeCell ref="C87:C88"/>
    <mergeCell ref="D87:D88"/>
    <mergeCell ref="E87:E88"/>
    <mergeCell ref="AL87:AL88"/>
    <mergeCell ref="AM87:AM88"/>
    <mergeCell ref="AN89:AN90"/>
    <mergeCell ref="AO89:AO90"/>
    <mergeCell ref="AP89:AP90"/>
    <mergeCell ref="AQ89:AQ90"/>
    <mergeCell ref="AR89:AR90"/>
    <mergeCell ref="AS89:AS90"/>
    <mergeCell ref="A89:A90"/>
    <mergeCell ref="C89:C90"/>
    <mergeCell ref="D89:D90"/>
    <mergeCell ref="E89:E90"/>
    <mergeCell ref="AL89:AL90"/>
    <mergeCell ref="AM89:AM90"/>
    <mergeCell ref="AN83:AN84"/>
    <mergeCell ref="AO83:AO84"/>
    <mergeCell ref="AP83:AP84"/>
    <mergeCell ref="AQ83:AQ84"/>
    <mergeCell ref="AR83:AR84"/>
    <mergeCell ref="AS83:AS84"/>
    <mergeCell ref="A83:A84"/>
    <mergeCell ref="C83:C84"/>
    <mergeCell ref="D83:D84"/>
    <mergeCell ref="E83:E84"/>
    <mergeCell ref="AL83:AL84"/>
    <mergeCell ref="AM83:AM84"/>
    <mergeCell ref="AN85:AN86"/>
    <mergeCell ref="AO85:AO86"/>
    <mergeCell ref="AP85:AP86"/>
    <mergeCell ref="AQ85:AQ86"/>
    <mergeCell ref="AR85:AR86"/>
    <mergeCell ref="AS85:AS86"/>
    <mergeCell ref="A85:A86"/>
    <mergeCell ref="C85:C86"/>
    <mergeCell ref="D85:D86"/>
    <mergeCell ref="E85:E86"/>
    <mergeCell ref="AL85:AL86"/>
    <mergeCell ref="AM85:AM86"/>
    <mergeCell ref="AN79:AN80"/>
    <mergeCell ref="AO79:AO80"/>
    <mergeCell ref="AP79:AP80"/>
    <mergeCell ref="AQ79:AQ80"/>
    <mergeCell ref="AR79:AR80"/>
    <mergeCell ref="AS79:AS80"/>
    <mergeCell ref="A79:A80"/>
    <mergeCell ref="C79:C80"/>
    <mergeCell ref="D79:D80"/>
    <mergeCell ref="E79:E80"/>
    <mergeCell ref="AL79:AL80"/>
    <mergeCell ref="AM79:AM80"/>
    <mergeCell ref="AN81:AN82"/>
    <mergeCell ref="AO81:AO82"/>
    <mergeCell ref="AP81:AP82"/>
    <mergeCell ref="AQ81:AQ82"/>
    <mergeCell ref="AR81:AR82"/>
    <mergeCell ref="AS81:AS82"/>
    <mergeCell ref="A81:A82"/>
    <mergeCell ref="C81:C82"/>
    <mergeCell ref="D81:D82"/>
    <mergeCell ref="E81:E82"/>
    <mergeCell ref="AL81:AL82"/>
    <mergeCell ref="AM81:AM82"/>
    <mergeCell ref="AN75:AN76"/>
    <mergeCell ref="AO75:AO76"/>
    <mergeCell ref="AP75:AP76"/>
    <mergeCell ref="AQ75:AQ76"/>
    <mergeCell ref="AR75:AR76"/>
    <mergeCell ref="AS75:AS76"/>
    <mergeCell ref="A75:A76"/>
    <mergeCell ref="C75:C76"/>
    <mergeCell ref="D75:D76"/>
    <mergeCell ref="E75:E76"/>
    <mergeCell ref="AL75:AL76"/>
    <mergeCell ref="AM75:AM76"/>
    <mergeCell ref="AN77:AN78"/>
    <mergeCell ref="AO77:AO78"/>
    <mergeCell ref="AP77:AP78"/>
    <mergeCell ref="AQ77:AQ78"/>
    <mergeCell ref="AR77:AR78"/>
    <mergeCell ref="AS77:AS78"/>
    <mergeCell ref="A77:A78"/>
    <mergeCell ref="C77:C78"/>
    <mergeCell ref="D77:D78"/>
    <mergeCell ref="E77:E78"/>
    <mergeCell ref="AL77:AL78"/>
    <mergeCell ref="AM77:AM78"/>
    <mergeCell ref="AN71:AN72"/>
    <mergeCell ref="AO71:AO72"/>
    <mergeCell ref="AP71:AP72"/>
    <mergeCell ref="AQ71:AQ72"/>
    <mergeCell ref="AR71:AR72"/>
    <mergeCell ref="AS71:AS72"/>
    <mergeCell ref="A71:A72"/>
    <mergeCell ref="C71:C72"/>
    <mergeCell ref="D71:D72"/>
    <mergeCell ref="E71:E72"/>
    <mergeCell ref="AL71:AL72"/>
    <mergeCell ref="AM71:AM72"/>
    <mergeCell ref="AN73:AN74"/>
    <mergeCell ref="AO73:AO74"/>
    <mergeCell ref="AP73:AP74"/>
    <mergeCell ref="AQ73:AQ74"/>
    <mergeCell ref="AR73:AR74"/>
    <mergeCell ref="AS73:AS74"/>
    <mergeCell ref="A73:A74"/>
    <mergeCell ref="C73:C74"/>
    <mergeCell ref="D73:D74"/>
    <mergeCell ref="E73:E74"/>
    <mergeCell ref="AL73:AL74"/>
    <mergeCell ref="AM73:AM74"/>
    <mergeCell ref="AN67:AN68"/>
    <mergeCell ref="AO67:AO68"/>
    <mergeCell ref="AP67:AP68"/>
    <mergeCell ref="AQ67:AQ68"/>
    <mergeCell ref="AR67:AR68"/>
    <mergeCell ref="AS67:AS68"/>
    <mergeCell ref="A67:A68"/>
    <mergeCell ref="C67:C68"/>
    <mergeCell ref="D67:D68"/>
    <mergeCell ref="E67:E68"/>
    <mergeCell ref="AL67:AL68"/>
    <mergeCell ref="AM67:AM68"/>
    <mergeCell ref="AN69:AN70"/>
    <mergeCell ref="AO69:AO70"/>
    <mergeCell ref="AP69:AP70"/>
    <mergeCell ref="AQ69:AQ70"/>
    <mergeCell ref="AR69:AR70"/>
    <mergeCell ref="AS69:AS70"/>
    <mergeCell ref="A69:A70"/>
    <mergeCell ref="C69:C70"/>
    <mergeCell ref="D69:D70"/>
    <mergeCell ref="E69:E70"/>
    <mergeCell ref="AL69:AL70"/>
    <mergeCell ref="AM69:AM70"/>
    <mergeCell ref="AN63:AN64"/>
    <mergeCell ref="AO63:AO64"/>
    <mergeCell ref="AP63:AP64"/>
    <mergeCell ref="AQ63:AQ64"/>
    <mergeCell ref="AR63:AR64"/>
    <mergeCell ref="AS63:AS64"/>
    <mergeCell ref="A63:A64"/>
    <mergeCell ref="C63:C64"/>
    <mergeCell ref="D63:D64"/>
    <mergeCell ref="E63:E64"/>
    <mergeCell ref="AL63:AL64"/>
    <mergeCell ref="AM63:AM64"/>
    <mergeCell ref="AN65:AN66"/>
    <mergeCell ref="AO65:AO66"/>
    <mergeCell ref="AP65:AP66"/>
    <mergeCell ref="AQ65:AQ66"/>
    <mergeCell ref="AR65:AR66"/>
    <mergeCell ref="AS65:AS66"/>
    <mergeCell ref="A65:A66"/>
    <mergeCell ref="C65:C66"/>
    <mergeCell ref="D65:D66"/>
    <mergeCell ref="E65:E66"/>
    <mergeCell ref="AL65:AL66"/>
    <mergeCell ref="AM65:AM66"/>
    <mergeCell ref="AN59:AN60"/>
    <mergeCell ref="AO59:AO60"/>
    <mergeCell ref="AP59:AP60"/>
    <mergeCell ref="AQ59:AQ60"/>
    <mergeCell ref="AR59:AR60"/>
    <mergeCell ref="AS59:AS60"/>
    <mergeCell ref="A59:A60"/>
    <mergeCell ref="C59:C60"/>
    <mergeCell ref="D59:D60"/>
    <mergeCell ref="E59:E60"/>
    <mergeCell ref="AL59:AL60"/>
    <mergeCell ref="AM59:AM60"/>
    <mergeCell ref="AN61:AN62"/>
    <mergeCell ref="AO61:AO62"/>
    <mergeCell ref="AP61:AP62"/>
    <mergeCell ref="AQ61:AQ62"/>
    <mergeCell ref="AR61:AR62"/>
    <mergeCell ref="AS61:AS62"/>
    <mergeCell ref="A61:A62"/>
    <mergeCell ref="C61:C62"/>
    <mergeCell ref="D61:D62"/>
    <mergeCell ref="E61:E62"/>
    <mergeCell ref="AL61:AL62"/>
    <mergeCell ref="AM61:AM62"/>
    <mergeCell ref="AN55:AN56"/>
    <mergeCell ref="AO55:AO56"/>
    <mergeCell ref="AP55:AP56"/>
    <mergeCell ref="AQ55:AQ56"/>
    <mergeCell ref="AR55:AR56"/>
    <mergeCell ref="AS55:AS56"/>
    <mergeCell ref="A55:A56"/>
    <mergeCell ref="C55:C56"/>
    <mergeCell ref="D55:D56"/>
    <mergeCell ref="E55:E56"/>
    <mergeCell ref="AL55:AL56"/>
    <mergeCell ref="AM55:AM56"/>
    <mergeCell ref="AN57:AN58"/>
    <mergeCell ref="AO57:AO58"/>
    <mergeCell ref="AP57:AP58"/>
    <mergeCell ref="AQ57:AQ58"/>
    <mergeCell ref="AR57:AR58"/>
    <mergeCell ref="AS57:AS58"/>
    <mergeCell ref="A57:A58"/>
    <mergeCell ref="C57:C58"/>
    <mergeCell ref="D57:D58"/>
    <mergeCell ref="E57:E58"/>
    <mergeCell ref="AL57:AL58"/>
    <mergeCell ref="AM57:AM58"/>
    <mergeCell ref="AN51:AN52"/>
    <mergeCell ref="AO51:AO52"/>
    <mergeCell ref="AP51:AP52"/>
    <mergeCell ref="AQ51:AQ52"/>
    <mergeCell ref="AR51:AR52"/>
    <mergeCell ref="AS51:AS52"/>
    <mergeCell ref="A51:A52"/>
    <mergeCell ref="C51:C52"/>
    <mergeCell ref="D51:D52"/>
    <mergeCell ref="E51:E52"/>
    <mergeCell ref="AL51:AL52"/>
    <mergeCell ref="AM51:AM52"/>
    <mergeCell ref="AN53:AN54"/>
    <mergeCell ref="AO53:AO54"/>
    <mergeCell ref="AP53:AP54"/>
    <mergeCell ref="AQ53:AQ54"/>
    <mergeCell ref="AR53:AR54"/>
    <mergeCell ref="AS53:AS54"/>
    <mergeCell ref="A53:A54"/>
    <mergeCell ref="C53:C54"/>
    <mergeCell ref="D53:D54"/>
    <mergeCell ref="E53:E54"/>
    <mergeCell ref="AL53:AL54"/>
    <mergeCell ref="AM53:AM54"/>
    <mergeCell ref="AN47:AN48"/>
    <mergeCell ref="AO47:AO48"/>
    <mergeCell ref="AP47:AP48"/>
    <mergeCell ref="AQ47:AQ48"/>
    <mergeCell ref="AR47:AR48"/>
    <mergeCell ref="AS47:AS48"/>
    <mergeCell ref="A47:A48"/>
    <mergeCell ref="C47:C48"/>
    <mergeCell ref="D47:D48"/>
    <mergeCell ref="E47:E48"/>
    <mergeCell ref="AL47:AL48"/>
    <mergeCell ref="AM47:AM48"/>
    <mergeCell ref="AN49:AN50"/>
    <mergeCell ref="AO49:AO50"/>
    <mergeCell ref="AP49:AP50"/>
    <mergeCell ref="AQ49:AQ50"/>
    <mergeCell ref="AR49:AR50"/>
    <mergeCell ref="AS49:AS50"/>
    <mergeCell ref="A49:A50"/>
    <mergeCell ref="C49:C50"/>
    <mergeCell ref="D49:D50"/>
    <mergeCell ref="E49:E50"/>
    <mergeCell ref="AL49:AL50"/>
    <mergeCell ref="AM49:AM50"/>
    <mergeCell ref="AN43:AN44"/>
    <mergeCell ref="AO43:AO44"/>
    <mergeCell ref="AP43:AP44"/>
    <mergeCell ref="AQ43:AQ44"/>
    <mergeCell ref="AR43:AR44"/>
    <mergeCell ref="AS43:AS44"/>
    <mergeCell ref="A43:A44"/>
    <mergeCell ref="C43:C44"/>
    <mergeCell ref="D43:D44"/>
    <mergeCell ref="E43:E44"/>
    <mergeCell ref="AL43:AL44"/>
    <mergeCell ref="AM43:AM44"/>
    <mergeCell ref="AN45:AN46"/>
    <mergeCell ref="AO45:AO46"/>
    <mergeCell ref="AP45:AP46"/>
    <mergeCell ref="AQ45:AQ46"/>
    <mergeCell ref="AR45:AR46"/>
    <mergeCell ref="AS45:AS46"/>
    <mergeCell ref="A45:A46"/>
    <mergeCell ref="C45:C46"/>
    <mergeCell ref="D45:D46"/>
    <mergeCell ref="E45:E46"/>
    <mergeCell ref="AL45:AL46"/>
    <mergeCell ref="AM45:AM46"/>
    <mergeCell ref="AN39:AN40"/>
    <mergeCell ref="AO39:AO40"/>
    <mergeCell ref="AP39:AP40"/>
    <mergeCell ref="AQ39:AQ40"/>
    <mergeCell ref="AR39:AR40"/>
    <mergeCell ref="AS39:AS40"/>
    <mergeCell ref="A39:A40"/>
    <mergeCell ref="C39:C40"/>
    <mergeCell ref="D39:D40"/>
    <mergeCell ref="E39:E40"/>
    <mergeCell ref="AL39:AL40"/>
    <mergeCell ref="AM39:AM40"/>
    <mergeCell ref="AN41:AN42"/>
    <mergeCell ref="AO41:AO42"/>
    <mergeCell ref="AP41:AP42"/>
    <mergeCell ref="AQ41:AQ42"/>
    <mergeCell ref="AR41:AR42"/>
    <mergeCell ref="AS41:AS42"/>
    <mergeCell ref="A41:A42"/>
    <mergeCell ref="C41:C42"/>
    <mergeCell ref="D41:D42"/>
    <mergeCell ref="E41:E42"/>
    <mergeCell ref="AL41:AL42"/>
    <mergeCell ref="AM41:AM42"/>
    <mergeCell ref="AN35:AN36"/>
    <mergeCell ref="AO35:AO36"/>
    <mergeCell ref="AP35:AP36"/>
    <mergeCell ref="AQ35:AQ36"/>
    <mergeCell ref="AR35:AR36"/>
    <mergeCell ref="AS35:AS36"/>
    <mergeCell ref="A35:A36"/>
    <mergeCell ref="C35:C36"/>
    <mergeCell ref="D35:D36"/>
    <mergeCell ref="E35:E36"/>
    <mergeCell ref="AL35:AL36"/>
    <mergeCell ref="AM35:AM36"/>
    <mergeCell ref="AN37:AN38"/>
    <mergeCell ref="AO37:AO38"/>
    <mergeCell ref="AP37:AP38"/>
    <mergeCell ref="AQ37:AQ38"/>
    <mergeCell ref="AR37:AR38"/>
    <mergeCell ref="AS37:AS38"/>
    <mergeCell ref="A37:A38"/>
    <mergeCell ref="C37:C38"/>
    <mergeCell ref="D37:D38"/>
    <mergeCell ref="E37:E38"/>
    <mergeCell ref="AL37:AL38"/>
    <mergeCell ref="AM37:AM38"/>
    <mergeCell ref="AN31:AN32"/>
    <mergeCell ref="AO31:AO32"/>
    <mergeCell ref="AP31:AP32"/>
    <mergeCell ref="AQ31:AQ32"/>
    <mergeCell ref="AR31:AR32"/>
    <mergeCell ref="AS31:AS32"/>
    <mergeCell ref="A31:A32"/>
    <mergeCell ref="C31:C32"/>
    <mergeCell ref="D31:D32"/>
    <mergeCell ref="E31:E32"/>
    <mergeCell ref="AL31:AL32"/>
    <mergeCell ref="AM31:AM32"/>
    <mergeCell ref="AN33:AN34"/>
    <mergeCell ref="AO33:AO34"/>
    <mergeCell ref="AP33:AP34"/>
    <mergeCell ref="AQ33:AQ34"/>
    <mergeCell ref="AR33:AR34"/>
    <mergeCell ref="AS33:AS34"/>
    <mergeCell ref="A33:A34"/>
    <mergeCell ref="C33:C34"/>
    <mergeCell ref="D33:D34"/>
    <mergeCell ref="E33:E34"/>
    <mergeCell ref="AL33:AL34"/>
    <mergeCell ref="AM33:AM34"/>
    <mergeCell ref="AN27:AN28"/>
    <mergeCell ref="AO27:AO28"/>
    <mergeCell ref="AP27:AP28"/>
    <mergeCell ref="AQ27:AQ28"/>
    <mergeCell ref="AR27:AR28"/>
    <mergeCell ref="AS27:AS28"/>
    <mergeCell ref="A27:A28"/>
    <mergeCell ref="C27:C28"/>
    <mergeCell ref="D27:D28"/>
    <mergeCell ref="E27:E28"/>
    <mergeCell ref="AL27:AL28"/>
    <mergeCell ref="AM27:AM28"/>
    <mergeCell ref="AN29:AN30"/>
    <mergeCell ref="AO29:AO30"/>
    <mergeCell ref="AP29:AP30"/>
    <mergeCell ref="AQ29:AQ30"/>
    <mergeCell ref="AR29:AR30"/>
    <mergeCell ref="AS29:AS30"/>
    <mergeCell ref="A29:A30"/>
    <mergeCell ref="C29:C30"/>
    <mergeCell ref="D29:D30"/>
    <mergeCell ref="E29:E30"/>
    <mergeCell ref="AL29:AL30"/>
    <mergeCell ref="AM29:AM30"/>
    <mergeCell ref="AN23:AN24"/>
    <mergeCell ref="AO23:AO24"/>
    <mergeCell ref="AP23:AP24"/>
    <mergeCell ref="AQ23:AQ24"/>
    <mergeCell ref="AR23:AR24"/>
    <mergeCell ref="AS23:AS24"/>
    <mergeCell ref="A23:A24"/>
    <mergeCell ref="C23:C24"/>
    <mergeCell ref="D23:D24"/>
    <mergeCell ref="E23:E24"/>
    <mergeCell ref="AL23:AL24"/>
    <mergeCell ref="AM23:AM24"/>
    <mergeCell ref="AN25:AN26"/>
    <mergeCell ref="AO25:AO26"/>
    <mergeCell ref="AP25:AP26"/>
    <mergeCell ref="AQ25:AQ26"/>
    <mergeCell ref="AR25:AR26"/>
    <mergeCell ref="AS25:AS26"/>
    <mergeCell ref="A25:A26"/>
    <mergeCell ref="C25:C26"/>
    <mergeCell ref="D25:D26"/>
    <mergeCell ref="E25:E26"/>
    <mergeCell ref="AL25:AL26"/>
    <mergeCell ref="AM25:AM26"/>
    <mergeCell ref="AN19:AN20"/>
    <mergeCell ref="AO19:AO20"/>
    <mergeCell ref="AP19:AP20"/>
    <mergeCell ref="AQ19:AQ20"/>
    <mergeCell ref="AR19:AR20"/>
    <mergeCell ref="AS19:AS20"/>
    <mergeCell ref="A19:A20"/>
    <mergeCell ref="C19:C20"/>
    <mergeCell ref="D19:D20"/>
    <mergeCell ref="E19:E20"/>
    <mergeCell ref="AL19:AL20"/>
    <mergeCell ref="AM19:AM20"/>
    <mergeCell ref="AN21:AN22"/>
    <mergeCell ref="AO21:AO22"/>
    <mergeCell ref="AP21:AP22"/>
    <mergeCell ref="AQ21:AQ22"/>
    <mergeCell ref="AR21:AR22"/>
    <mergeCell ref="AS21:AS22"/>
    <mergeCell ref="A21:A22"/>
    <mergeCell ref="C21:C22"/>
    <mergeCell ref="D21:D22"/>
    <mergeCell ref="E21:E22"/>
    <mergeCell ref="AL21:AL22"/>
    <mergeCell ref="AM21:AM22"/>
    <mergeCell ref="AN15:AN16"/>
    <mergeCell ref="AO15:AO16"/>
    <mergeCell ref="AP15:AP16"/>
    <mergeCell ref="AQ15:AQ16"/>
    <mergeCell ref="AR15:AR16"/>
    <mergeCell ref="AS15:AS16"/>
    <mergeCell ref="A15:A16"/>
    <mergeCell ref="C15:C16"/>
    <mergeCell ref="D15:D16"/>
    <mergeCell ref="E15:E16"/>
    <mergeCell ref="AL15:AL16"/>
    <mergeCell ref="AM15:AM16"/>
    <mergeCell ref="AN17:AN18"/>
    <mergeCell ref="AO17:AO18"/>
    <mergeCell ref="AP17:AP18"/>
    <mergeCell ref="AQ17:AQ18"/>
    <mergeCell ref="AR17:AR18"/>
    <mergeCell ref="AS17:AS18"/>
    <mergeCell ref="A17:A18"/>
    <mergeCell ref="C17:C18"/>
    <mergeCell ref="D17:D18"/>
    <mergeCell ref="E17:E18"/>
    <mergeCell ref="AL17:AL18"/>
    <mergeCell ref="AM17:AM18"/>
    <mergeCell ref="AM9:AM10"/>
    <mergeCell ref="AN11:AN12"/>
    <mergeCell ref="AO11:AO12"/>
    <mergeCell ref="AP11:AP12"/>
    <mergeCell ref="AQ11:AQ12"/>
    <mergeCell ref="AR11:AR12"/>
    <mergeCell ref="AS11:AS12"/>
    <mergeCell ref="A11:A12"/>
    <mergeCell ref="C11:C12"/>
    <mergeCell ref="D11:D12"/>
    <mergeCell ref="E11:E12"/>
    <mergeCell ref="AL11:AL12"/>
    <mergeCell ref="AM11:AM12"/>
    <mergeCell ref="AN13:AN14"/>
    <mergeCell ref="AO13:AO14"/>
    <mergeCell ref="AP13:AP14"/>
    <mergeCell ref="AQ13:AQ14"/>
    <mergeCell ref="AR13:AR14"/>
    <mergeCell ref="AS13:AS14"/>
    <mergeCell ref="A13:A14"/>
    <mergeCell ref="C13:C14"/>
    <mergeCell ref="D13:D14"/>
    <mergeCell ref="E13:E14"/>
    <mergeCell ref="AL13:AL14"/>
    <mergeCell ref="AM13:AM14"/>
    <mergeCell ref="AM7:AM8"/>
    <mergeCell ref="A5:A6"/>
    <mergeCell ref="C5:C6"/>
    <mergeCell ref="D5:D6"/>
    <mergeCell ref="E5:E6"/>
    <mergeCell ref="AL5:AL6"/>
    <mergeCell ref="AM5:AM6"/>
    <mergeCell ref="AN5:AN6"/>
    <mergeCell ref="AO5:AO6"/>
    <mergeCell ref="AK3:AK106"/>
    <mergeCell ref="AN7:AN8"/>
    <mergeCell ref="AO7:AO8"/>
    <mergeCell ref="AP7:AP8"/>
    <mergeCell ref="AQ7:AQ8"/>
    <mergeCell ref="AR7:AR8"/>
    <mergeCell ref="AS7:AS8"/>
    <mergeCell ref="AP5:AP6"/>
    <mergeCell ref="AQ5:AQ6"/>
    <mergeCell ref="AR5:AR6"/>
    <mergeCell ref="AS5:AS6"/>
    <mergeCell ref="AN9:AN10"/>
    <mergeCell ref="AO9:AO10"/>
    <mergeCell ref="AP9:AP10"/>
    <mergeCell ref="AQ9:AQ10"/>
    <mergeCell ref="AR9:AR10"/>
    <mergeCell ref="AS9:AS10"/>
    <mergeCell ref="A9:A10"/>
    <mergeCell ref="C9:C10"/>
    <mergeCell ref="D9:D10"/>
    <mergeCell ref="E9:E10"/>
    <mergeCell ref="A107:A108"/>
    <mergeCell ref="C107:C108"/>
    <mergeCell ref="D107:D108"/>
    <mergeCell ref="E107:E108"/>
    <mergeCell ref="A109:A110"/>
    <mergeCell ref="C109:C110"/>
    <mergeCell ref="D109:D110"/>
    <mergeCell ref="E109:E110"/>
    <mergeCell ref="A111:A112"/>
    <mergeCell ref="C111:C112"/>
    <mergeCell ref="D111:D112"/>
    <mergeCell ref="E111:E112"/>
    <mergeCell ref="A7:A8"/>
    <mergeCell ref="C7:C8"/>
    <mergeCell ref="D7:D8"/>
    <mergeCell ref="E7:E8"/>
    <mergeCell ref="AL7:AL8"/>
    <mergeCell ref="AL9:AL10"/>
    <mergeCell ref="A119:A120"/>
    <mergeCell ref="C119:C120"/>
    <mergeCell ref="D119:D120"/>
    <mergeCell ref="E119:E120"/>
    <mergeCell ref="A121:A122"/>
    <mergeCell ref="C121:C122"/>
    <mergeCell ref="D121:D122"/>
    <mergeCell ref="E121:E122"/>
    <mergeCell ref="A123:A124"/>
    <mergeCell ref="C123:C124"/>
    <mergeCell ref="D123:D124"/>
    <mergeCell ref="E123:E124"/>
    <mergeCell ref="A113:A114"/>
    <mergeCell ref="C113:C114"/>
    <mergeCell ref="D113:D114"/>
    <mergeCell ref="E113:E114"/>
    <mergeCell ref="A115:A116"/>
    <mergeCell ref="C115:C116"/>
    <mergeCell ref="D115:D116"/>
    <mergeCell ref="E115:E116"/>
    <mergeCell ref="A117:A118"/>
    <mergeCell ref="C117:C118"/>
    <mergeCell ref="D117:D118"/>
    <mergeCell ref="E117:E118"/>
    <mergeCell ref="A131:A132"/>
    <mergeCell ref="C131:C132"/>
    <mergeCell ref="D131:D132"/>
    <mergeCell ref="E131:E132"/>
    <mergeCell ref="A133:A134"/>
    <mergeCell ref="C133:C134"/>
    <mergeCell ref="D133:D134"/>
    <mergeCell ref="E133:E134"/>
    <mergeCell ref="A135:A136"/>
    <mergeCell ref="C135:C136"/>
    <mergeCell ref="D135:D136"/>
    <mergeCell ref="E135:E136"/>
    <mergeCell ref="A125:A126"/>
    <mergeCell ref="C125:C126"/>
    <mergeCell ref="D125:D126"/>
    <mergeCell ref="E125:E126"/>
    <mergeCell ref="A127:A128"/>
    <mergeCell ref="C127:C128"/>
    <mergeCell ref="D127:D128"/>
    <mergeCell ref="E127:E128"/>
    <mergeCell ref="A129:A130"/>
    <mergeCell ref="C129:C130"/>
    <mergeCell ref="D129:D130"/>
    <mergeCell ref="E129:E130"/>
    <mergeCell ref="A143:A144"/>
    <mergeCell ref="C143:C144"/>
    <mergeCell ref="D143:D144"/>
    <mergeCell ref="E143:E144"/>
    <mergeCell ref="A145:A146"/>
    <mergeCell ref="C145:C146"/>
    <mergeCell ref="D145:D146"/>
    <mergeCell ref="E145:E146"/>
    <mergeCell ref="A147:A148"/>
    <mergeCell ref="C147:C148"/>
    <mergeCell ref="D147:D148"/>
    <mergeCell ref="E147:E148"/>
    <mergeCell ref="A137:A138"/>
    <mergeCell ref="C137:C138"/>
    <mergeCell ref="D137:D138"/>
    <mergeCell ref="E137:E138"/>
    <mergeCell ref="A139:A140"/>
    <mergeCell ref="C139:C140"/>
    <mergeCell ref="D139:D140"/>
    <mergeCell ref="E139:E140"/>
    <mergeCell ref="A141:A142"/>
    <mergeCell ref="C141:C142"/>
    <mergeCell ref="D141:D142"/>
    <mergeCell ref="E141:E142"/>
    <mergeCell ref="A155:A156"/>
    <mergeCell ref="C155:C156"/>
    <mergeCell ref="D155:D156"/>
    <mergeCell ref="E155:E156"/>
    <mergeCell ref="A157:A158"/>
    <mergeCell ref="C157:C158"/>
    <mergeCell ref="D157:D158"/>
    <mergeCell ref="E157:E158"/>
    <mergeCell ref="A159:A160"/>
    <mergeCell ref="C159:C160"/>
    <mergeCell ref="D159:D160"/>
    <mergeCell ref="E159:E160"/>
    <mergeCell ref="A149:A150"/>
    <mergeCell ref="C149:C150"/>
    <mergeCell ref="D149:D150"/>
    <mergeCell ref="E149:E150"/>
    <mergeCell ref="A151:A152"/>
    <mergeCell ref="C151:C152"/>
    <mergeCell ref="D151:D152"/>
    <mergeCell ref="E151:E152"/>
    <mergeCell ref="A153:A154"/>
    <mergeCell ref="C153:C154"/>
    <mergeCell ref="D153:D154"/>
    <mergeCell ref="E153:E154"/>
    <mergeCell ref="A167:A168"/>
    <mergeCell ref="C167:C168"/>
    <mergeCell ref="D167:D168"/>
    <mergeCell ref="E167:E168"/>
    <mergeCell ref="A169:A170"/>
    <mergeCell ref="C169:C170"/>
    <mergeCell ref="D169:D170"/>
    <mergeCell ref="E169:E170"/>
    <mergeCell ref="A171:A172"/>
    <mergeCell ref="C171:C172"/>
    <mergeCell ref="D171:D172"/>
    <mergeCell ref="E171:E172"/>
    <mergeCell ref="A161:A162"/>
    <mergeCell ref="C161:C162"/>
    <mergeCell ref="D161:D162"/>
    <mergeCell ref="E161:E162"/>
    <mergeCell ref="A163:A164"/>
    <mergeCell ref="C163:C164"/>
    <mergeCell ref="D163:D164"/>
    <mergeCell ref="E163:E164"/>
    <mergeCell ref="A165:A166"/>
    <mergeCell ref="C165:C166"/>
    <mergeCell ref="D165:D166"/>
    <mergeCell ref="E165:E166"/>
    <mergeCell ref="A179:A180"/>
    <mergeCell ref="C179:C180"/>
    <mergeCell ref="D179:D180"/>
    <mergeCell ref="E179:E180"/>
    <mergeCell ref="A181:A182"/>
    <mergeCell ref="C181:C182"/>
    <mergeCell ref="D181:D182"/>
    <mergeCell ref="E181:E182"/>
    <mergeCell ref="A183:A184"/>
    <mergeCell ref="C183:C184"/>
    <mergeCell ref="D183:D184"/>
    <mergeCell ref="E183:E184"/>
    <mergeCell ref="A173:A174"/>
    <mergeCell ref="C173:C174"/>
    <mergeCell ref="D173:D174"/>
    <mergeCell ref="E173:E174"/>
    <mergeCell ref="A175:A176"/>
    <mergeCell ref="C175:C176"/>
    <mergeCell ref="D175:D176"/>
    <mergeCell ref="E175:E176"/>
    <mergeCell ref="A177:A178"/>
    <mergeCell ref="C177:C178"/>
    <mergeCell ref="D177:D178"/>
    <mergeCell ref="E177:E178"/>
    <mergeCell ref="A191:A192"/>
    <mergeCell ref="C191:C192"/>
    <mergeCell ref="D191:D192"/>
    <mergeCell ref="E191:E192"/>
    <mergeCell ref="A193:A194"/>
    <mergeCell ref="C193:C194"/>
    <mergeCell ref="D193:D194"/>
    <mergeCell ref="E193:E194"/>
    <mergeCell ref="A195:A196"/>
    <mergeCell ref="C195:C196"/>
    <mergeCell ref="D195:D196"/>
    <mergeCell ref="E195:E196"/>
    <mergeCell ref="A185:A186"/>
    <mergeCell ref="C185:C186"/>
    <mergeCell ref="D185:D186"/>
    <mergeCell ref="E185:E186"/>
    <mergeCell ref="A187:A188"/>
    <mergeCell ref="C187:C188"/>
    <mergeCell ref="D187:D188"/>
    <mergeCell ref="E187:E188"/>
    <mergeCell ref="A189:A190"/>
    <mergeCell ref="C189:C190"/>
    <mergeCell ref="D189:D190"/>
    <mergeCell ref="E189:E190"/>
    <mergeCell ref="A203:A204"/>
    <mergeCell ref="C203:C204"/>
    <mergeCell ref="D203:D204"/>
    <mergeCell ref="E203:E204"/>
    <mergeCell ref="A205:A206"/>
    <mergeCell ref="C205:C206"/>
    <mergeCell ref="D205:D206"/>
    <mergeCell ref="E205:E206"/>
    <mergeCell ref="A207:A208"/>
    <mergeCell ref="C207:C208"/>
    <mergeCell ref="D207:D208"/>
    <mergeCell ref="E207:E208"/>
    <mergeCell ref="A197:A198"/>
    <mergeCell ref="C197:C198"/>
    <mergeCell ref="D197:D198"/>
    <mergeCell ref="E197:E198"/>
    <mergeCell ref="A199:A200"/>
    <mergeCell ref="C199:C200"/>
    <mergeCell ref="D199:D200"/>
    <mergeCell ref="E199:E200"/>
    <mergeCell ref="A201:A202"/>
    <mergeCell ref="C201:C202"/>
    <mergeCell ref="D201:D202"/>
    <mergeCell ref="E201:E202"/>
    <mergeCell ref="AL125:AL126"/>
    <mergeCell ref="AL127:AL128"/>
    <mergeCell ref="AL129:AL130"/>
    <mergeCell ref="AL131:AL132"/>
    <mergeCell ref="AL133:AL134"/>
    <mergeCell ref="AL135:AL136"/>
    <mergeCell ref="AL137:AL138"/>
    <mergeCell ref="AL139:AL140"/>
    <mergeCell ref="AL141:AL142"/>
    <mergeCell ref="AL107:AL108"/>
    <mergeCell ref="AL109:AL110"/>
    <mergeCell ref="AL111:AL112"/>
    <mergeCell ref="AL113:AL114"/>
    <mergeCell ref="AL115:AL116"/>
    <mergeCell ref="AL117:AL118"/>
    <mergeCell ref="AL119:AL120"/>
    <mergeCell ref="AL121:AL122"/>
    <mergeCell ref="AL123:AL124"/>
    <mergeCell ref="AL195:AL196"/>
    <mergeCell ref="AL161:AL162"/>
    <mergeCell ref="AL163:AL164"/>
    <mergeCell ref="AL165:AL166"/>
    <mergeCell ref="AL167:AL168"/>
    <mergeCell ref="AL169:AL170"/>
    <mergeCell ref="AL171:AL172"/>
    <mergeCell ref="AL173:AL174"/>
    <mergeCell ref="AL175:AL176"/>
    <mergeCell ref="AL177:AL178"/>
    <mergeCell ref="AL143:AL144"/>
    <mergeCell ref="AL145:AL146"/>
    <mergeCell ref="AL147:AL148"/>
    <mergeCell ref="AL149:AL150"/>
    <mergeCell ref="AL151:AL152"/>
    <mergeCell ref="AL153:AL154"/>
    <mergeCell ref="AL155:AL156"/>
    <mergeCell ref="AL157:AL158"/>
    <mergeCell ref="AL159:AL160"/>
    <mergeCell ref="AL197:AL198"/>
    <mergeCell ref="AL199:AL200"/>
    <mergeCell ref="AL201:AL202"/>
    <mergeCell ref="AL203:AL204"/>
    <mergeCell ref="AL205:AL206"/>
    <mergeCell ref="AL207:AL208"/>
    <mergeCell ref="AM107:AM108"/>
    <mergeCell ref="AM109:AM110"/>
    <mergeCell ref="AM111:AM112"/>
    <mergeCell ref="AM113:AM114"/>
    <mergeCell ref="AM115:AM116"/>
    <mergeCell ref="AM117:AM118"/>
    <mergeCell ref="AM119:AM120"/>
    <mergeCell ref="AM121:AM122"/>
    <mergeCell ref="AM123:AM124"/>
    <mergeCell ref="AM125:AM126"/>
    <mergeCell ref="AM127:AM128"/>
    <mergeCell ref="AM129:AM130"/>
    <mergeCell ref="AM131:AM132"/>
    <mergeCell ref="AM133:AM134"/>
    <mergeCell ref="AM135:AM136"/>
    <mergeCell ref="AM137:AM138"/>
    <mergeCell ref="AM139:AM140"/>
    <mergeCell ref="AM141:AM142"/>
    <mergeCell ref="AL179:AL180"/>
    <mergeCell ref="AL181:AL182"/>
    <mergeCell ref="AL183:AL184"/>
    <mergeCell ref="AL185:AL186"/>
    <mergeCell ref="AL187:AL188"/>
    <mergeCell ref="AL189:AL190"/>
    <mergeCell ref="AL191:AL192"/>
    <mergeCell ref="AL193:AL194"/>
    <mergeCell ref="AM195:AM196"/>
    <mergeCell ref="AM161:AM162"/>
    <mergeCell ref="AM163:AM164"/>
    <mergeCell ref="AM165:AM166"/>
    <mergeCell ref="AM167:AM168"/>
    <mergeCell ref="AM169:AM170"/>
    <mergeCell ref="AM171:AM172"/>
    <mergeCell ref="AM173:AM174"/>
    <mergeCell ref="AM175:AM176"/>
    <mergeCell ref="AM177:AM178"/>
    <mergeCell ref="AM143:AM144"/>
    <mergeCell ref="AM145:AM146"/>
    <mergeCell ref="AM147:AM148"/>
    <mergeCell ref="AM149:AM150"/>
    <mergeCell ref="AM151:AM152"/>
    <mergeCell ref="AM153:AM154"/>
    <mergeCell ref="AM155:AM156"/>
    <mergeCell ref="AM157:AM158"/>
    <mergeCell ref="AM159:AM160"/>
    <mergeCell ref="AM197:AM198"/>
    <mergeCell ref="AM199:AM200"/>
    <mergeCell ref="AM201:AM202"/>
    <mergeCell ref="AM203:AM204"/>
    <mergeCell ref="AM205:AM206"/>
    <mergeCell ref="AM207:AM208"/>
    <mergeCell ref="AN107:AN108"/>
    <mergeCell ref="AN109:AN110"/>
    <mergeCell ref="AN111:AN112"/>
    <mergeCell ref="AN113:AN114"/>
    <mergeCell ref="AN115:AN116"/>
    <mergeCell ref="AN117:AN118"/>
    <mergeCell ref="AN119:AN120"/>
    <mergeCell ref="AN121:AN122"/>
    <mergeCell ref="AN123:AN124"/>
    <mergeCell ref="AN125:AN126"/>
    <mergeCell ref="AN127:AN128"/>
    <mergeCell ref="AN129:AN130"/>
    <mergeCell ref="AN131:AN132"/>
    <mergeCell ref="AN133:AN134"/>
    <mergeCell ref="AN135:AN136"/>
    <mergeCell ref="AN137:AN138"/>
    <mergeCell ref="AN139:AN140"/>
    <mergeCell ref="AN141:AN142"/>
    <mergeCell ref="AM179:AM180"/>
    <mergeCell ref="AM181:AM182"/>
    <mergeCell ref="AM183:AM184"/>
    <mergeCell ref="AM185:AM186"/>
    <mergeCell ref="AM187:AM188"/>
    <mergeCell ref="AM189:AM190"/>
    <mergeCell ref="AM191:AM192"/>
    <mergeCell ref="AM193:AM194"/>
    <mergeCell ref="AN195:AN196"/>
    <mergeCell ref="AN161:AN162"/>
    <mergeCell ref="AN163:AN164"/>
    <mergeCell ref="AN165:AN166"/>
    <mergeCell ref="AN167:AN168"/>
    <mergeCell ref="AN169:AN170"/>
    <mergeCell ref="AN171:AN172"/>
    <mergeCell ref="AN173:AN174"/>
    <mergeCell ref="AN175:AN176"/>
    <mergeCell ref="AN177:AN178"/>
    <mergeCell ref="AN143:AN144"/>
    <mergeCell ref="AN145:AN146"/>
    <mergeCell ref="AN147:AN148"/>
    <mergeCell ref="AN149:AN150"/>
    <mergeCell ref="AN151:AN152"/>
    <mergeCell ref="AN153:AN154"/>
    <mergeCell ref="AN155:AN156"/>
    <mergeCell ref="AN157:AN158"/>
    <mergeCell ref="AN159:AN160"/>
    <mergeCell ref="AN197:AN198"/>
    <mergeCell ref="AN199:AN200"/>
    <mergeCell ref="AN201:AN202"/>
    <mergeCell ref="AN203:AN204"/>
    <mergeCell ref="AN205:AN206"/>
    <mergeCell ref="AN207:AN208"/>
    <mergeCell ref="AO107:AO108"/>
    <mergeCell ref="AO109:AO110"/>
    <mergeCell ref="AO111:AO112"/>
    <mergeCell ref="AO113:AO114"/>
    <mergeCell ref="AO115:AO116"/>
    <mergeCell ref="AO117:AO118"/>
    <mergeCell ref="AO119:AO120"/>
    <mergeCell ref="AO121:AO122"/>
    <mergeCell ref="AO123:AO124"/>
    <mergeCell ref="AO125:AO126"/>
    <mergeCell ref="AO127:AO128"/>
    <mergeCell ref="AO129:AO130"/>
    <mergeCell ref="AO131:AO132"/>
    <mergeCell ref="AO133:AO134"/>
    <mergeCell ref="AO135:AO136"/>
    <mergeCell ref="AO137:AO138"/>
    <mergeCell ref="AO139:AO140"/>
    <mergeCell ref="AO141:AO142"/>
    <mergeCell ref="AN179:AN180"/>
    <mergeCell ref="AN181:AN182"/>
    <mergeCell ref="AN183:AN184"/>
    <mergeCell ref="AN185:AN186"/>
    <mergeCell ref="AN187:AN188"/>
    <mergeCell ref="AN189:AN190"/>
    <mergeCell ref="AN191:AN192"/>
    <mergeCell ref="AN193:AN194"/>
    <mergeCell ref="AO195:AO196"/>
    <mergeCell ref="AO161:AO162"/>
    <mergeCell ref="AO163:AO164"/>
    <mergeCell ref="AO165:AO166"/>
    <mergeCell ref="AO167:AO168"/>
    <mergeCell ref="AO169:AO170"/>
    <mergeCell ref="AO171:AO172"/>
    <mergeCell ref="AO173:AO174"/>
    <mergeCell ref="AO175:AO176"/>
    <mergeCell ref="AO177:AO178"/>
    <mergeCell ref="AO143:AO144"/>
    <mergeCell ref="AO145:AO146"/>
    <mergeCell ref="AO147:AO148"/>
    <mergeCell ref="AO149:AO150"/>
    <mergeCell ref="AO151:AO152"/>
    <mergeCell ref="AO153:AO154"/>
    <mergeCell ref="AO155:AO156"/>
    <mergeCell ref="AO157:AO158"/>
    <mergeCell ref="AO159:AO160"/>
    <mergeCell ref="AO197:AO198"/>
    <mergeCell ref="AO199:AO200"/>
    <mergeCell ref="AO201:AO202"/>
    <mergeCell ref="AO203:AO204"/>
    <mergeCell ref="AO205:AO206"/>
    <mergeCell ref="AO207:AO208"/>
    <mergeCell ref="AP107:AP108"/>
    <mergeCell ref="AP109:AP110"/>
    <mergeCell ref="AP111:AP112"/>
    <mergeCell ref="AP113:AP114"/>
    <mergeCell ref="AP115:AP116"/>
    <mergeCell ref="AP117:AP118"/>
    <mergeCell ref="AP119:AP120"/>
    <mergeCell ref="AP121:AP122"/>
    <mergeCell ref="AP123:AP124"/>
    <mergeCell ref="AP125:AP126"/>
    <mergeCell ref="AP127:AP128"/>
    <mergeCell ref="AP129:AP130"/>
    <mergeCell ref="AP131:AP132"/>
    <mergeCell ref="AP133:AP134"/>
    <mergeCell ref="AP135:AP136"/>
    <mergeCell ref="AP137:AP138"/>
    <mergeCell ref="AP139:AP140"/>
    <mergeCell ref="AP141:AP142"/>
    <mergeCell ref="AO179:AO180"/>
    <mergeCell ref="AO181:AO182"/>
    <mergeCell ref="AO183:AO184"/>
    <mergeCell ref="AO185:AO186"/>
    <mergeCell ref="AO187:AO188"/>
    <mergeCell ref="AO189:AO190"/>
    <mergeCell ref="AO191:AO192"/>
    <mergeCell ref="AO193:AO194"/>
    <mergeCell ref="AP195:AP196"/>
    <mergeCell ref="AP161:AP162"/>
    <mergeCell ref="AP163:AP164"/>
    <mergeCell ref="AP165:AP166"/>
    <mergeCell ref="AP167:AP168"/>
    <mergeCell ref="AP169:AP170"/>
    <mergeCell ref="AP171:AP172"/>
    <mergeCell ref="AP173:AP174"/>
    <mergeCell ref="AP175:AP176"/>
    <mergeCell ref="AP177:AP178"/>
    <mergeCell ref="AP143:AP144"/>
    <mergeCell ref="AP145:AP146"/>
    <mergeCell ref="AP147:AP148"/>
    <mergeCell ref="AP149:AP150"/>
    <mergeCell ref="AP151:AP152"/>
    <mergeCell ref="AP153:AP154"/>
    <mergeCell ref="AP155:AP156"/>
    <mergeCell ref="AP157:AP158"/>
    <mergeCell ref="AP159:AP160"/>
    <mergeCell ref="AP197:AP198"/>
    <mergeCell ref="AP199:AP200"/>
    <mergeCell ref="AP201:AP202"/>
    <mergeCell ref="AP203:AP204"/>
    <mergeCell ref="AP205:AP206"/>
    <mergeCell ref="AP207:AP208"/>
    <mergeCell ref="AQ107:AQ108"/>
    <mergeCell ref="AQ109:AQ110"/>
    <mergeCell ref="AQ111:AQ112"/>
    <mergeCell ref="AQ113:AQ114"/>
    <mergeCell ref="AQ115:AQ116"/>
    <mergeCell ref="AQ117:AQ118"/>
    <mergeCell ref="AQ119:AQ120"/>
    <mergeCell ref="AQ121:AQ122"/>
    <mergeCell ref="AQ123:AQ124"/>
    <mergeCell ref="AQ125:AQ126"/>
    <mergeCell ref="AQ127:AQ128"/>
    <mergeCell ref="AQ129:AQ130"/>
    <mergeCell ref="AQ131:AQ132"/>
    <mergeCell ref="AQ133:AQ134"/>
    <mergeCell ref="AQ135:AQ136"/>
    <mergeCell ref="AQ137:AQ138"/>
    <mergeCell ref="AQ139:AQ140"/>
    <mergeCell ref="AQ141:AQ142"/>
    <mergeCell ref="AP179:AP180"/>
    <mergeCell ref="AP181:AP182"/>
    <mergeCell ref="AP183:AP184"/>
    <mergeCell ref="AP185:AP186"/>
    <mergeCell ref="AP187:AP188"/>
    <mergeCell ref="AP189:AP190"/>
    <mergeCell ref="AP191:AP192"/>
    <mergeCell ref="AP193:AP194"/>
    <mergeCell ref="AQ195:AQ196"/>
    <mergeCell ref="AQ161:AQ162"/>
    <mergeCell ref="AQ163:AQ164"/>
    <mergeCell ref="AQ165:AQ166"/>
    <mergeCell ref="AQ167:AQ168"/>
    <mergeCell ref="AQ169:AQ170"/>
    <mergeCell ref="AQ171:AQ172"/>
    <mergeCell ref="AQ173:AQ174"/>
    <mergeCell ref="AQ175:AQ176"/>
    <mergeCell ref="AQ177:AQ178"/>
    <mergeCell ref="AQ143:AQ144"/>
    <mergeCell ref="AQ145:AQ146"/>
    <mergeCell ref="AQ147:AQ148"/>
    <mergeCell ref="AQ149:AQ150"/>
    <mergeCell ref="AQ151:AQ152"/>
    <mergeCell ref="AQ153:AQ154"/>
    <mergeCell ref="AQ155:AQ156"/>
    <mergeCell ref="AQ157:AQ158"/>
    <mergeCell ref="AQ159:AQ160"/>
    <mergeCell ref="AQ197:AQ198"/>
    <mergeCell ref="AQ199:AQ200"/>
    <mergeCell ref="AQ201:AQ202"/>
    <mergeCell ref="AQ203:AQ204"/>
    <mergeCell ref="AQ205:AQ206"/>
    <mergeCell ref="AQ207:AQ208"/>
    <mergeCell ref="AR107:AR108"/>
    <mergeCell ref="AR109:AR110"/>
    <mergeCell ref="AR111:AR112"/>
    <mergeCell ref="AR113:AR114"/>
    <mergeCell ref="AR115:AR116"/>
    <mergeCell ref="AR117:AR118"/>
    <mergeCell ref="AR119:AR120"/>
    <mergeCell ref="AR121:AR122"/>
    <mergeCell ref="AR123:AR124"/>
    <mergeCell ref="AR125:AR126"/>
    <mergeCell ref="AR127:AR128"/>
    <mergeCell ref="AR129:AR130"/>
    <mergeCell ref="AR131:AR132"/>
    <mergeCell ref="AR133:AR134"/>
    <mergeCell ref="AR135:AR136"/>
    <mergeCell ref="AR137:AR138"/>
    <mergeCell ref="AR139:AR140"/>
    <mergeCell ref="AR141:AR142"/>
    <mergeCell ref="AQ179:AQ180"/>
    <mergeCell ref="AQ181:AQ182"/>
    <mergeCell ref="AQ183:AQ184"/>
    <mergeCell ref="AQ185:AQ186"/>
    <mergeCell ref="AQ187:AQ188"/>
    <mergeCell ref="AQ189:AQ190"/>
    <mergeCell ref="AQ191:AQ192"/>
    <mergeCell ref="AQ193:AQ194"/>
    <mergeCell ref="AS141:AS142"/>
    <mergeCell ref="AR179:AR180"/>
    <mergeCell ref="AR181:AR182"/>
    <mergeCell ref="AR183:AR184"/>
    <mergeCell ref="AR185:AR186"/>
    <mergeCell ref="AR187:AR188"/>
    <mergeCell ref="AR189:AR190"/>
    <mergeCell ref="AR191:AR192"/>
    <mergeCell ref="AR193:AR194"/>
    <mergeCell ref="AR195:AR196"/>
    <mergeCell ref="AR161:AR162"/>
    <mergeCell ref="AR163:AR164"/>
    <mergeCell ref="AR165:AR166"/>
    <mergeCell ref="AR167:AR168"/>
    <mergeCell ref="AR169:AR170"/>
    <mergeCell ref="AR171:AR172"/>
    <mergeCell ref="AR173:AR174"/>
    <mergeCell ref="AR175:AR176"/>
    <mergeCell ref="AR177:AR178"/>
    <mergeCell ref="AR143:AR144"/>
    <mergeCell ref="AR145:AR146"/>
    <mergeCell ref="AR147:AR148"/>
    <mergeCell ref="AR149:AR150"/>
    <mergeCell ref="AR151:AR152"/>
    <mergeCell ref="AR153:AR154"/>
    <mergeCell ref="AR155:AR156"/>
    <mergeCell ref="AR157:AR158"/>
    <mergeCell ref="AR159:AR160"/>
    <mergeCell ref="AS143:AS144"/>
    <mergeCell ref="AS145:AS146"/>
    <mergeCell ref="AS147:AS148"/>
    <mergeCell ref="AS149:AS150"/>
    <mergeCell ref="AS151:AS152"/>
    <mergeCell ref="AS153:AS154"/>
    <mergeCell ref="AS155:AS156"/>
    <mergeCell ref="AS157:AS158"/>
    <mergeCell ref="AS159:AS160"/>
    <mergeCell ref="AR197:AR198"/>
    <mergeCell ref="AR199:AR200"/>
    <mergeCell ref="AR201:AR202"/>
    <mergeCell ref="AR203:AR204"/>
    <mergeCell ref="AR205:AR206"/>
    <mergeCell ref="AR207:AR208"/>
    <mergeCell ref="AS107:AS108"/>
    <mergeCell ref="AS109:AS110"/>
    <mergeCell ref="AS111:AS112"/>
    <mergeCell ref="AS113:AS114"/>
    <mergeCell ref="AS115:AS116"/>
    <mergeCell ref="AS117:AS118"/>
    <mergeCell ref="AS119:AS120"/>
    <mergeCell ref="AS121:AS122"/>
    <mergeCell ref="AS123:AS124"/>
    <mergeCell ref="AS125:AS126"/>
    <mergeCell ref="AS127:AS128"/>
    <mergeCell ref="AS129:AS130"/>
    <mergeCell ref="AS131:AS132"/>
    <mergeCell ref="AS133:AS134"/>
    <mergeCell ref="AS135:AS136"/>
    <mergeCell ref="AS137:AS138"/>
    <mergeCell ref="AS139:AS140"/>
    <mergeCell ref="AS197:AS198"/>
    <mergeCell ref="AS199:AS200"/>
    <mergeCell ref="AS201:AS202"/>
    <mergeCell ref="AS203:AS204"/>
    <mergeCell ref="AS205:AS206"/>
    <mergeCell ref="AS207:AS208"/>
    <mergeCell ref="AS179:AS180"/>
    <mergeCell ref="AS181:AS182"/>
    <mergeCell ref="AS183:AS184"/>
    <mergeCell ref="AS185:AS186"/>
    <mergeCell ref="AS187:AS188"/>
    <mergeCell ref="AS189:AS190"/>
    <mergeCell ref="AS191:AS192"/>
    <mergeCell ref="AS193:AS194"/>
    <mergeCell ref="AS195:AS196"/>
    <mergeCell ref="AS161:AS162"/>
    <mergeCell ref="AS163:AS164"/>
    <mergeCell ref="AS165:AS166"/>
    <mergeCell ref="AS167:AS168"/>
    <mergeCell ref="AS169:AS170"/>
    <mergeCell ref="AS171:AS172"/>
    <mergeCell ref="AS173:AS174"/>
    <mergeCell ref="AS175:AS176"/>
    <mergeCell ref="AS177:AS178"/>
  </mergeCells>
  <phoneticPr fontId="10" type="noConversion"/>
  <conditionalFormatting sqref="D5 D7 D9 D11 D13 D15 D17 D19 D21 D23 D25 D27 D29 D31 D33 D35 D37 D39 D41 D43 D45 D47 D49 D51 D53 D55 D57 D59 D61 D63 D65 D67 D69 D71 D73 D75 D77 D79">
    <cfRule type="expression" dxfId="82" priority="25">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81" priority="5">
      <formula>AND(F5="P", F5&lt;&gt;"")</formula>
    </cfRule>
    <cfRule type="expression" dxfId="80" priority="6">
      <formula>AND(F5="A", F5&lt;&gt;"")</formula>
    </cfRule>
    <cfRule type="expression" dxfId="79" priority="7">
      <formula>AND(F5="H", F5&lt;&gt;"")</formula>
    </cfRule>
    <cfRule type="expression" dxfId="78" priority="8">
      <formula>AND(F5="DP", F5&lt;&gt;"")</formula>
    </cfRule>
    <cfRule type="expression" dxfId="77" priority="9">
      <formula>AND(F5="PH", F5&lt;&gt;"")</formula>
    </cfRule>
  </conditionalFormatting>
  <conditionalFormatting sqref="AJ4">
    <cfRule type="expression" dxfId="76" priority="4">
      <formula>AJ4=TODAY()</formula>
    </cfRule>
  </conditionalFormatting>
  <conditionalFormatting sqref="F3:AJ3">
    <cfRule type="expression" dxfId="75" priority="2">
      <formula>F3=TODAY()</formula>
    </cfRule>
  </conditionalFormatting>
  <conditionalFormatting sqref="F4:AI4">
    <cfRule type="expression" dxfId="74"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49EF1F48-F6E0-4CCE-A3DC-9F27F7562FB6}">
      <formula1>"P, A, H, DP, PH"</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33033-ED55-4689-8A68-522A05216404}">
  <dimension ref="A1:AS208"/>
  <sheetViews>
    <sheetView zoomScale="70" zoomScaleNormal="70" workbookViewId="0">
      <pane ySplit="1" topLeftCell="A2" activePane="bottomLeft" state="frozen"/>
      <selection pane="bottomLeft" activeCell="M19" sqref="M19"/>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3.6" customHeight="1" x14ac:dyDescent="0.3">
      <c r="A1" s="55"/>
      <c r="B1" s="55"/>
      <c r="C1" s="55"/>
      <c r="D1" s="55"/>
      <c r="E1" s="55"/>
      <c r="F1" s="72" t="s">
        <v>112</v>
      </c>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68"/>
      <c r="AL1" s="68"/>
      <c r="AM1" s="68"/>
      <c r="AN1" s="68"/>
      <c r="AO1" s="68"/>
      <c r="AP1" s="68"/>
      <c r="AQ1" s="68"/>
      <c r="AR1" s="68"/>
      <c r="AS1" s="68"/>
    </row>
    <row r="2" spans="1:45" ht="20.399999999999999" customHeight="1" x14ac:dyDescent="0.3">
      <c r="A2" s="55"/>
      <c r="B2" s="55"/>
      <c r="C2" s="55"/>
      <c r="D2" s="55"/>
      <c r="E2" s="55"/>
      <c r="F2" s="57" t="s">
        <v>134</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71"/>
      <c r="AL2" s="71"/>
      <c r="AM2" s="71"/>
      <c r="AN2" s="71"/>
      <c r="AO2" s="71"/>
      <c r="AP2" s="71"/>
      <c r="AQ2" s="71"/>
      <c r="AR2" s="71"/>
      <c r="AS2" s="71"/>
    </row>
    <row r="3" spans="1:45" ht="13.8" customHeight="1" x14ac:dyDescent="0.3">
      <c r="A3" s="55"/>
      <c r="B3" s="55"/>
      <c r="C3" s="55"/>
      <c r="D3" s="55"/>
      <c r="E3" s="55"/>
      <c r="F3" s="6">
        <v>45474</v>
      </c>
      <c r="G3" s="6">
        <v>45475</v>
      </c>
      <c r="H3" s="6">
        <v>45476</v>
      </c>
      <c r="I3" s="6">
        <v>45477</v>
      </c>
      <c r="J3" s="6">
        <v>45478</v>
      </c>
      <c r="K3" s="6">
        <v>45479</v>
      </c>
      <c r="L3" s="6">
        <v>45480</v>
      </c>
      <c r="M3" s="6">
        <v>45481</v>
      </c>
      <c r="N3" s="6">
        <v>45482</v>
      </c>
      <c r="O3" s="6">
        <v>45483</v>
      </c>
      <c r="P3" s="6">
        <v>45484</v>
      </c>
      <c r="Q3" s="6">
        <v>45485</v>
      </c>
      <c r="R3" s="6">
        <v>45486</v>
      </c>
      <c r="S3" s="6">
        <v>45487</v>
      </c>
      <c r="T3" s="6">
        <v>45488</v>
      </c>
      <c r="U3" s="6">
        <v>45489</v>
      </c>
      <c r="V3" s="6">
        <v>45490</v>
      </c>
      <c r="W3" s="6">
        <v>45491</v>
      </c>
      <c r="X3" s="6">
        <v>45492</v>
      </c>
      <c r="Y3" s="6">
        <v>45493</v>
      </c>
      <c r="Z3" s="6">
        <v>45494</v>
      </c>
      <c r="AA3" s="6">
        <v>45495</v>
      </c>
      <c r="AB3" s="6">
        <v>45496</v>
      </c>
      <c r="AC3" s="6">
        <v>45497</v>
      </c>
      <c r="AD3" s="6">
        <v>45498</v>
      </c>
      <c r="AE3" s="6">
        <v>45499</v>
      </c>
      <c r="AF3" s="6">
        <v>45500</v>
      </c>
      <c r="AG3" s="6">
        <v>45501</v>
      </c>
      <c r="AH3" s="6">
        <v>45502</v>
      </c>
      <c r="AI3" s="6">
        <v>45503</v>
      </c>
      <c r="AJ3" s="6">
        <v>45504</v>
      </c>
      <c r="AK3" s="52"/>
    </row>
    <row r="4" spans="1:45" s="3" customFormat="1" ht="26.4" x14ac:dyDescent="0.3">
      <c r="A4" s="11" t="s">
        <v>11</v>
      </c>
      <c r="B4" s="11" t="s">
        <v>113</v>
      </c>
      <c r="C4" s="9" t="s">
        <v>0</v>
      </c>
      <c r="D4" s="10" t="s">
        <v>106</v>
      </c>
      <c r="E4" s="10" t="s">
        <v>1</v>
      </c>
      <c r="F4" s="4">
        <v>45474</v>
      </c>
      <c r="G4" s="4">
        <v>45475</v>
      </c>
      <c r="H4" s="4">
        <v>45476</v>
      </c>
      <c r="I4" s="4">
        <v>45477</v>
      </c>
      <c r="J4" s="4">
        <v>45478</v>
      </c>
      <c r="K4" s="4">
        <v>45479</v>
      </c>
      <c r="L4" s="4">
        <v>45480</v>
      </c>
      <c r="M4" s="4">
        <v>45481</v>
      </c>
      <c r="N4" s="4">
        <v>45482</v>
      </c>
      <c r="O4" s="4">
        <v>45483</v>
      </c>
      <c r="P4" s="4">
        <v>45484</v>
      </c>
      <c r="Q4" s="4">
        <v>45485</v>
      </c>
      <c r="R4" s="4">
        <v>45486</v>
      </c>
      <c r="S4" s="4">
        <v>45487</v>
      </c>
      <c r="T4" s="4">
        <v>45488</v>
      </c>
      <c r="U4" s="4">
        <v>45489</v>
      </c>
      <c r="V4" s="4">
        <v>45490</v>
      </c>
      <c r="W4" s="4">
        <v>45491</v>
      </c>
      <c r="X4" s="4">
        <v>45492</v>
      </c>
      <c r="Y4" s="4">
        <v>45493</v>
      </c>
      <c r="Z4" s="4">
        <v>45494</v>
      </c>
      <c r="AA4" s="4">
        <v>45495</v>
      </c>
      <c r="AB4" s="4">
        <v>45496</v>
      </c>
      <c r="AC4" s="4">
        <v>45497</v>
      </c>
      <c r="AD4" s="4">
        <v>45498</v>
      </c>
      <c r="AE4" s="4">
        <v>45499</v>
      </c>
      <c r="AF4" s="4">
        <v>45500</v>
      </c>
      <c r="AG4" s="4">
        <v>45501</v>
      </c>
      <c r="AH4" s="4">
        <v>45502</v>
      </c>
      <c r="AI4" s="4">
        <v>45503</v>
      </c>
      <c r="AJ4" s="4">
        <v>45504</v>
      </c>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73"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72" priority="4">
      <formula>AND(F5="P", F5&lt;&gt;"")</formula>
    </cfRule>
    <cfRule type="expression" dxfId="71" priority="5">
      <formula>AND(F5="A", F5&lt;&gt;"")</formula>
    </cfRule>
    <cfRule type="expression" dxfId="70" priority="6">
      <formula>AND(F5="H", F5&lt;&gt;"")</formula>
    </cfRule>
    <cfRule type="expression" dxfId="69" priority="7">
      <formula>AND(F5="DP", F5&lt;&gt;"")</formula>
    </cfRule>
    <cfRule type="expression" dxfId="68" priority="8">
      <formula>AND(F5="PH", F5&lt;&gt;"")</formula>
    </cfRule>
  </conditionalFormatting>
  <conditionalFormatting sqref="F3:AJ3">
    <cfRule type="expression" dxfId="67" priority="2">
      <formula>F3=TODAY()</formula>
    </cfRule>
  </conditionalFormatting>
  <conditionalFormatting sqref="F4:AJ4">
    <cfRule type="expression" dxfId="66"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6ABD2C74-27A2-4E42-9668-E0A043E786B4}">
      <formula1>"P, A, H, DP, PH"</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0B79-E709-4197-9DE5-4199C622AB46}">
  <dimension ref="A1:AS208"/>
  <sheetViews>
    <sheetView zoomScale="70" zoomScaleNormal="70" workbookViewId="0">
      <pane ySplit="1" topLeftCell="A2" activePane="bottomLeft" state="frozen"/>
      <selection pane="bottomLeft" activeCell="K16" sqref="K16"/>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57" t="s">
        <v>221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71"/>
      <c r="AL2" s="71"/>
      <c r="AM2" s="71"/>
      <c r="AN2" s="71"/>
      <c r="AO2" s="71"/>
      <c r="AP2" s="71"/>
      <c r="AQ2" s="71"/>
      <c r="AR2" s="71"/>
      <c r="AS2" s="71"/>
    </row>
    <row r="3" spans="1:45" x14ac:dyDescent="0.3">
      <c r="A3" s="55"/>
      <c r="B3" s="55"/>
      <c r="C3" s="55"/>
      <c r="D3" s="55"/>
      <c r="E3" s="55"/>
      <c r="F3" s="6">
        <v>45505</v>
      </c>
      <c r="G3" s="6">
        <v>45506</v>
      </c>
      <c r="H3" s="6">
        <v>45507</v>
      </c>
      <c r="I3" s="6">
        <v>45508</v>
      </c>
      <c r="J3" s="6">
        <v>45509</v>
      </c>
      <c r="K3" s="6">
        <v>45510</v>
      </c>
      <c r="L3" s="6">
        <v>45511</v>
      </c>
      <c r="M3" s="6">
        <v>45512</v>
      </c>
      <c r="N3" s="6">
        <v>45513</v>
      </c>
      <c r="O3" s="6">
        <v>45514</v>
      </c>
      <c r="P3" s="6">
        <v>45515</v>
      </c>
      <c r="Q3" s="6">
        <v>45516</v>
      </c>
      <c r="R3" s="6">
        <v>45517</v>
      </c>
      <c r="S3" s="6">
        <v>45518</v>
      </c>
      <c r="T3" s="6">
        <v>45519</v>
      </c>
      <c r="U3" s="6">
        <v>45520</v>
      </c>
      <c r="V3" s="6">
        <v>45521</v>
      </c>
      <c r="W3" s="6">
        <v>45522</v>
      </c>
      <c r="X3" s="6">
        <v>45523</v>
      </c>
      <c r="Y3" s="6">
        <v>45524</v>
      </c>
      <c r="Z3" s="6">
        <v>45525</v>
      </c>
      <c r="AA3" s="6">
        <v>45526</v>
      </c>
      <c r="AB3" s="6">
        <v>45527</v>
      </c>
      <c r="AC3" s="6">
        <v>45528</v>
      </c>
      <c r="AD3" s="6">
        <v>45529</v>
      </c>
      <c r="AE3" s="6">
        <v>45530</v>
      </c>
      <c r="AF3" s="6">
        <v>45531</v>
      </c>
      <c r="AG3" s="6">
        <v>45532</v>
      </c>
      <c r="AH3" s="6">
        <v>45533</v>
      </c>
      <c r="AI3" s="6">
        <v>45534</v>
      </c>
      <c r="AJ3" s="6">
        <v>45535</v>
      </c>
      <c r="AK3" s="52"/>
    </row>
    <row r="4" spans="1:45" s="3" customFormat="1" ht="26.4" x14ac:dyDescent="0.3">
      <c r="A4" s="11" t="s">
        <v>11</v>
      </c>
      <c r="B4" s="11" t="s">
        <v>113</v>
      </c>
      <c r="C4" s="9" t="s">
        <v>0</v>
      </c>
      <c r="D4" s="10" t="s">
        <v>106</v>
      </c>
      <c r="E4" s="10" t="s">
        <v>1</v>
      </c>
      <c r="F4" s="4">
        <v>45505</v>
      </c>
      <c r="G4" s="4">
        <v>45506</v>
      </c>
      <c r="H4" s="4">
        <v>45507</v>
      </c>
      <c r="I4" s="4">
        <v>45508</v>
      </c>
      <c r="J4" s="4">
        <v>45509</v>
      </c>
      <c r="K4" s="4">
        <v>45510</v>
      </c>
      <c r="L4" s="4">
        <v>45511</v>
      </c>
      <c r="M4" s="4">
        <v>45512</v>
      </c>
      <c r="N4" s="4">
        <v>45513</v>
      </c>
      <c r="O4" s="4">
        <v>45514</v>
      </c>
      <c r="P4" s="4">
        <v>45515</v>
      </c>
      <c r="Q4" s="4">
        <v>45516</v>
      </c>
      <c r="R4" s="4">
        <v>45517</v>
      </c>
      <c r="S4" s="4">
        <v>45518</v>
      </c>
      <c r="T4" s="4">
        <v>45519</v>
      </c>
      <c r="U4" s="4">
        <v>45520</v>
      </c>
      <c r="V4" s="4">
        <v>45521</v>
      </c>
      <c r="W4" s="4">
        <v>45522</v>
      </c>
      <c r="X4" s="4">
        <v>45523</v>
      </c>
      <c r="Y4" s="4">
        <v>45524</v>
      </c>
      <c r="Z4" s="4">
        <v>45525</v>
      </c>
      <c r="AA4" s="4">
        <v>45526</v>
      </c>
      <c r="AB4" s="4">
        <v>45527</v>
      </c>
      <c r="AC4" s="4">
        <v>45528</v>
      </c>
      <c r="AD4" s="4">
        <v>45529</v>
      </c>
      <c r="AE4" s="4">
        <v>45530</v>
      </c>
      <c r="AF4" s="4">
        <v>45531</v>
      </c>
      <c r="AG4" s="4">
        <v>45532</v>
      </c>
      <c r="AH4" s="4">
        <v>45533</v>
      </c>
      <c r="AI4" s="4">
        <v>45534</v>
      </c>
      <c r="AJ4" s="4">
        <v>45535</v>
      </c>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65"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64" priority="4">
      <formula>AND(F5="P", F5&lt;&gt;"")</formula>
    </cfRule>
    <cfRule type="expression" dxfId="63" priority="5">
      <formula>AND(F5="A", F5&lt;&gt;"")</formula>
    </cfRule>
    <cfRule type="expression" dxfId="62" priority="6">
      <formula>AND(F5="H", F5&lt;&gt;"")</formula>
    </cfRule>
    <cfRule type="expression" dxfId="61" priority="7">
      <formula>AND(F5="DP", F5&lt;&gt;"")</formula>
    </cfRule>
    <cfRule type="expression" dxfId="60" priority="8">
      <formula>AND(F5="PH", F5&lt;&gt;"")</formula>
    </cfRule>
  </conditionalFormatting>
  <conditionalFormatting sqref="F3:AJ3">
    <cfRule type="expression" dxfId="59" priority="2">
      <formula>F3=TODAY()</formula>
    </cfRule>
  </conditionalFormatting>
  <conditionalFormatting sqref="F4:AJ4">
    <cfRule type="expression" dxfId="58"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BB652569-7988-4AD6-AB67-5F9A8CA3C409}">
      <formula1>"P, A, H, DP, PH"</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9412-D13C-43A5-A7EC-A80FFFDD3865}">
  <dimension ref="A1:AS208"/>
  <sheetViews>
    <sheetView topLeftCell="E1" zoomScale="70" zoomScaleNormal="70" workbookViewId="0">
      <pane ySplit="1" topLeftCell="A2" activePane="bottomLeft" state="frozen"/>
      <selection pane="bottomLeft" activeCell="M15" sqref="M15"/>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3.6" customHeight="1" x14ac:dyDescent="0.3">
      <c r="A1" s="55"/>
      <c r="B1" s="55"/>
      <c r="C1" s="55"/>
      <c r="D1" s="55"/>
      <c r="E1" s="55"/>
      <c r="F1" s="52" t="s">
        <v>222</v>
      </c>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68"/>
      <c r="AL1" s="68"/>
      <c r="AM1" s="68"/>
      <c r="AN1" s="68"/>
      <c r="AO1" s="68"/>
      <c r="AP1" s="68"/>
      <c r="AQ1" s="68"/>
      <c r="AR1" s="68"/>
      <c r="AS1" s="68"/>
    </row>
    <row r="2" spans="1:45" ht="20.399999999999999" customHeight="1" x14ac:dyDescent="0.3">
      <c r="A2" s="55"/>
      <c r="B2" s="55"/>
      <c r="C2" s="55"/>
      <c r="D2" s="55"/>
      <c r="E2" s="55"/>
      <c r="F2" s="73" t="s">
        <v>135</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ht="13.8" customHeight="1" x14ac:dyDescent="0.3">
      <c r="A3" s="55"/>
      <c r="B3" s="55"/>
      <c r="C3" s="55"/>
      <c r="D3" s="55"/>
      <c r="E3" s="55"/>
      <c r="F3" s="6">
        <v>45536</v>
      </c>
      <c r="G3" s="6">
        <v>45537</v>
      </c>
      <c r="H3" s="6">
        <v>45538</v>
      </c>
      <c r="I3" s="6">
        <v>45539</v>
      </c>
      <c r="J3" s="6">
        <v>45540</v>
      </c>
      <c r="K3" s="6">
        <v>45541</v>
      </c>
      <c r="L3" s="6">
        <v>45542</v>
      </c>
      <c r="M3" s="6">
        <v>45543</v>
      </c>
      <c r="N3" s="6">
        <v>45544</v>
      </c>
      <c r="O3" s="6">
        <v>45545</v>
      </c>
      <c r="P3" s="6">
        <v>45546</v>
      </c>
      <c r="Q3" s="6">
        <v>45547</v>
      </c>
      <c r="R3" s="6">
        <v>45548</v>
      </c>
      <c r="S3" s="6">
        <v>45549</v>
      </c>
      <c r="T3" s="6">
        <v>45550</v>
      </c>
      <c r="U3" s="6">
        <v>45551</v>
      </c>
      <c r="V3" s="6">
        <v>45552</v>
      </c>
      <c r="W3" s="6">
        <v>45553</v>
      </c>
      <c r="X3" s="6">
        <v>45554</v>
      </c>
      <c r="Y3" s="6">
        <v>45555</v>
      </c>
      <c r="Z3" s="6">
        <v>45556</v>
      </c>
      <c r="AA3" s="6">
        <v>45557</v>
      </c>
      <c r="AB3" s="6">
        <v>45558</v>
      </c>
      <c r="AC3" s="6">
        <v>45559</v>
      </c>
      <c r="AD3" s="6">
        <v>45560</v>
      </c>
      <c r="AE3" s="6">
        <v>45561</v>
      </c>
      <c r="AF3" s="6">
        <v>45562</v>
      </c>
      <c r="AG3" s="6">
        <v>45563</v>
      </c>
      <c r="AH3" s="6">
        <v>45564</v>
      </c>
      <c r="AI3" s="6">
        <v>45565</v>
      </c>
      <c r="AJ3" s="6"/>
      <c r="AK3" s="52"/>
    </row>
    <row r="4" spans="1:45" s="3" customFormat="1" ht="26.4" x14ac:dyDescent="0.3">
      <c r="A4" s="11" t="s">
        <v>11</v>
      </c>
      <c r="B4" s="11" t="s">
        <v>113</v>
      </c>
      <c r="C4" s="9" t="s">
        <v>0</v>
      </c>
      <c r="D4" s="10" t="s">
        <v>106</v>
      </c>
      <c r="E4" s="10" t="s">
        <v>1</v>
      </c>
      <c r="F4" s="4">
        <v>45536</v>
      </c>
      <c r="G4" s="4">
        <v>45537</v>
      </c>
      <c r="H4" s="4">
        <v>45538</v>
      </c>
      <c r="I4" s="4">
        <v>45539</v>
      </c>
      <c r="J4" s="4">
        <v>45540</v>
      </c>
      <c r="K4" s="4">
        <v>45541</v>
      </c>
      <c r="L4" s="4">
        <v>45542</v>
      </c>
      <c r="M4" s="4">
        <v>45543</v>
      </c>
      <c r="N4" s="4">
        <v>45544</v>
      </c>
      <c r="O4" s="4">
        <v>45545</v>
      </c>
      <c r="P4" s="4">
        <v>45546</v>
      </c>
      <c r="Q4" s="4">
        <v>45547</v>
      </c>
      <c r="R4" s="4">
        <v>45548</v>
      </c>
      <c r="S4" s="4">
        <v>45549</v>
      </c>
      <c r="T4" s="4">
        <v>45550</v>
      </c>
      <c r="U4" s="4">
        <v>45551</v>
      </c>
      <c r="V4" s="4">
        <v>45552</v>
      </c>
      <c r="W4" s="4">
        <v>45553</v>
      </c>
      <c r="X4" s="4">
        <v>45554</v>
      </c>
      <c r="Y4" s="4">
        <v>45555</v>
      </c>
      <c r="Z4" s="4">
        <v>45556</v>
      </c>
      <c r="AA4" s="4">
        <v>45557</v>
      </c>
      <c r="AB4" s="4">
        <v>45558</v>
      </c>
      <c r="AC4" s="4">
        <v>45559</v>
      </c>
      <c r="AD4" s="4">
        <v>45560</v>
      </c>
      <c r="AE4" s="4">
        <v>45561</v>
      </c>
      <c r="AF4" s="4">
        <v>45562</v>
      </c>
      <c r="AG4" s="4">
        <v>45563</v>
      </c>
      <c r="AH4" s="4">
        <v>45564</v>
      </c>
      <c r="AI4" s="4">
        <v>45565</v>
      </c>
      <c r="AJ4" s="4"/>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57"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56" priority="4">
      <formula>AND(F5="P", F5&lt;&gt;"")</formula>
    </cfRule>
    <cfRule type="expression" dxfId="55" priority="5">
      <formula>AND(F5="A", F5&lt;&gt;"")</formula>
    </cfRule>
    <cfRule type="expression" dxfId="54" priority="6">
      <formula>AND(F5="H", F5&lt;&gt;"")</formula>
    </cfRule>
    <cfRule type="expression" dxfId="53" priority="7">
      <formula>AND(F5="DP", F5&lt;&gt;"")</formula>
    </cfRule>
    <cfRule type="expression" dxfId="52" priority="8">
      <formula>AND(F5="PH", F5&lt;&gt;"")</formula>
    </cfRule>
  </conditionalFormatting>
  <conditionalFormatting sqref="F3:AJ3">
    <cfRule type="expression" dxfId="51" priority="2">
      <formula>F3=TODAY()</formula>
    </cfRule>
  </conditionalFormatting>
  <conditionalFormatting sqref="F4:AJ4">
    <cfRule type="expression" dxfId="50"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28B78F21-A3C6-417A-91C4-2021973C0E7C}">
      <formula1>"P, A, H, DP, PH"</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685F-8BC4-495E-9E32-D3CFE2B688D8}">
  <dimension ref="A1:AS208"/>
  <sheetViews>
    <sheetView zoomScale="70" zoomScaleNormal="70" workbookViewId="0">
      <pane ySplit="1" topLeftCell="A2" activePane="bottomLeft" state="frozen"/>
      <selection pane="bottomLeft" activeCell="I9" sqref="I9"/>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73" t="s">
        <v>137</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x14ac:dyDescent="0.3">
      <c r="A3" s="55"/>
      <c r="B3" s="55"/>
      <c r="C3" s="55"/>
      <c r="D3" s="55"/>
      <c r="E3" s="55"/>
      <c r="F3" s="6">
        <v>45566</v>
      </c>
      <c r="G3" s="6">
        <v>45567</v>
      </c>
      <c r="H3" s="6">
        <v>45568</v>
      </c>
      <c r="I3" s="6">
        <v>45569</v>
      </c>
      <c r="J3" s="6">
        <v>45570</v>
      </c>
      <c r="K3" s="6">
        <v>45571</v>
      </c>
      <c r="L3" s="6">
        <v>45572</v>
      </c>
      <c r="M3" s="6">
        <v>45573</v>
      </c>
      <c r="N3" s="6">
        <v>45574</v>
      </c>
      <c r="O3" s="6">
        <v>45575</v>
      </c>
      <c r="P3" s="6">
        <v>45576</v>
      </c>
      <c r="Q3" s="6">
        <v>45577</v>
      </c>
      <c r="R3" s="6">
        <v>45578</v>
      </c>
      <c r="S3" s="6">
        <v>45579</v>
      </c>
      <c r="T3" s="6">
        <v>45580</v>
      </c>
      <c r="U3" s="6">
        <v>45581</v>
      </c>
      <c r="V3" s="6">
        <v>45582</v>
      </c>
      <c r="W3" s="6">
        <v>45583</v>
      </c>
      <c r="X3" s="6">
        <v>45584</v>
      </c>
      <c r="Y3" s="6">
        <v>45585</v>
      </c>
      <c r="Z3" s="6">
        <v>45586</v>
      </c>
      <c r="AA3" s="6">
        <v>45587</v>
      </c>
      <c r="AB3" s="6">
        <v>45588</v>
      </c>
      <c r="AC3" s="6">
        <v>45589</v>
      </c>
      <c r="AD3" s="6">
        <v>45590</v>
      </c>
      <c r="AE3" s="6">
        <v>45591</v>
      </c>
      <c r="AF3" s="6">
        <v>45592</v>
      </c>
      <c r="AG3" s="6">
        <v>45593</v>
      </c>
      <c r="AH3" s="6">
        <v>45594</v>
      </c>
      <c r="AI3" s="6">
        <v>45595</v>
      </c>
      <c r="AJ3" s="6">
        <v>45596</v>
      </c>
      <c r="AK3" s="52"/>
    </row>
    <row r="4" spans="1:45" s="3" customFormat="1" ht="26.4" x14ac:dyDescent="0.3">
      <c r="A4" s="11" t="s">
        <v>11</v>
      </c>
      <c r="B4" s="11" t="s">
        <v>113</v>
      </c>
      <c r="C4" s="9" t="s">
        <v>0</v>
      </c>
      <c r="D4" s="10" t="s">
        <v>106</v>
      </c>
      <c r="E4" s="10" t="s">
        <v>1</v>
      </c>
      <c r="F4" s="4">
        <v>45566</v>
      </c>
      <c r="G4" s="4">
        <v>45567</v>
      </c>
      <c r="H4" s="4">
        <v>45568</v>
      </c>
      <c r="I4" s="4">
        <v>45569</v>
      </c>
      <c r="J4" s="4">
        <v>45570</v>
      </c>
      <c r="K4" s="4">
        <v>45571</v>
      </c>
      <c r="L4" s="4">
        <v>45572</v>
      </c>
      <c r="M4" s="4">
        <v>45573</v>
      </c>
      <c r="N4" s="4">
        <v>45574</v>
      </c>
      <c r="O4" s="4">
        <v>45575</v>
      </c>
      <c r="P4" s="4">
        <v>45576</v>
      </c>
      <c r="Q4" s="4">
        <v>45577</v>
      </c>
      <c r="R4" s="4">
        <v>45578</v>
      </c>
      <c r="S4" s="4">
        <v>45579</v>
      </c>
      <c r="T4" s="4">
        <v>45580</v>
      </c>
      <c r="U4" s="4">
        <v>45581</v>
      </c>
      <c r="V4" s="4">
        <v>45582</v>
      </c>
      <c r="W4" s="4">
        <v>45583</v>
      </c>
      <c r="X4" s="4">
        <v>45584</v>
      </c>
      <c r="Y4" s="4">
        <v>45585</v>
      </c>
      <c r="Z4" s="4">
        <v>45586</v>
      </c>
      <c r="AA4" s="4">
        <v>45587</v>
      </c>
      <c r="AB4" s="4">
        <v>45588</v>
      </c>
      <c r="AC4" s="4">
        <v>45589</v>
      </c>
      <c r="AD4" s="4">
        <v>45590</v>
      </c>
      <c r="AE4" s="4">
        <v>45591</v>
      </c>
      <c r="AF4" s="4">
        <v>45592</v>
      </c>
      <c r="AG4" s="4">
        <v>45593</v>
      </c>
      <c r="AH4" s="4">
        <v>45594</v>
      </c>
      <c r="AI4" s="4">
        <v>45595</v>
      </c>
      <c r="AJ4" s="4">
        <v>45596</v>
      </c>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49"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48" priority="4">
      <formula>AND(F5="P", F5&lt;&gt;"")</formula>
    </cfRule>
    <cfRule type="expression" dxfId="47" priority="5">
      <formula>AND(F5="A", F5&lt;&gt;"")</formula>
    </cfRule>
    <cfRule type="expression" dxfId="46" priority="6">
      <formula>AND(F5="H", F5&lt;&gt;"")</formula>
    </cfRule>
    <cfRule type="expression" dxfId="45" priority="7">
      <formula>AND(F5="DP", F5&lt;&gt;"")</formula>
    </cfRule>
    <cfRule type="expression" dxfId="44" priority="8">
      <formula>AND(F5="PH", F5&lt;&gt;"")</formula>
    </cfRule>
  </conditionalFormatting>
  <conditionalFormatting sqref="F3:AJ3">
    <cfRule type="expression" dxfId="43" priority="2">
      <formula>F3=TODAY()</formula>
    </cfRule>
  </conditionalFormatting>
  <conditionalFormatting sqref="F4:AJ4">
    <cfRule type="expression" dxfId="42"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E4E13609-4CF6-4AB8-85BA-B8F8DD243132}">
      <formula1>"P, A, H, DP, PH"</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D95B-A27E-4936-AF8D-AE0FBA526CB1}">
  <dimension ref="A1:AS208"/>
  <sheetViews>
    <sheetView topLeftCell="D1" zoomScale="70" zoomScaleNormal="70" workbookViewId="0">
      <pane ySplit="1" topLeftCell="A2" activePane="bottomLeft" state="frozen"/>
      <selection pane="bottomLeft" activeCell="F3" sqref="F3"/>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73" t="s">
        <v>136</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x14ac:dyDescent="0.3">
      <c r="A3" s="55"/>
      <c r="B3" s="55"/>
      <c r="C3" s="55"/>
      <c r="D3" s="55"/>
      <c r="E3" s="55"/>
      <c r="F3" s="6">
        <v>45597</v>
      </c>
      <c r="G3" s="6">
        <v>45598</v>
      </c>
      <c r="H3" s="6">
        <v>45599</v>
      </c>
      <c r="I3" s="6">
        <v>45600</v>
      </c>
      <c r="J3" s="6">
        <v>45601</v>
      </c>
      <c r="K3" s="6">
        <v>45602</v>
      </c>
      <c r="L3" s="6">
        <v>45603</v>
      </c>
      <c r="M3" s="6">
        <v>45604</v>
      </c>
      <c r="N3" s="6">
        <v>45605</v>
      </c>
      <c r="O3" s="6">
        <v>45606</v>
      </c>
      <c r="P3" s="6">
        <v>45607</v>
      </c>
      <c r="Q3" s="6">
        <v>45608</v>
      </c>
      <c r="R3" s="6">
        <v>45609</v>
      </c>
      <c r="S3" s="6">
        <v>45610</v>
      </c>
      <c r="T3" s="6">
        <v>45611</v>
      </c>
      <c r="U3" s="6">
        <v>45612</v>
      </c>
      <c r="V3" s="6">
        <v>45613</v>
      </c>
      <c r="W3" s="6">
        <v>45614</v>
      </c>
      <c r="X3" s="6">
        <v>45615</v>
      </c>
      <c r="Y3" s="6">
        <v>45616</v>
      </c>
      <c r="Z3" s="6">
        <v>45617</v>
      </c>
      <c r="AA3" s="6">
        <v>45618</v>
      </c>
      <c r="AB3" s="6">
        <v>45619</v>
      </c>
      <c r="AC3" s="6">
        <v>45620</v>
      </c>
      <c r="AD3" s="6">
        <v>45621</v>
      </c>
      <c r="AE3" s="6">
        <v>45622</v>
      </c>
      <c r="AF3" s="6">
        <v>45623</v>
      </c>
      <c r="AG3" s="6">
        <v>45624</v>
      </c>
      <c r="AH3" s="6">
        <v>45625</v>
      </c>
      <c r="AI3" s="6">
        <v>45626</v>
      </c>
      <c r="AJ3" s="6"/>
      <c r="AK3" s="52"/>
    </row>
    <row r="4" spans="1:45" s="3" customFormat="1" ht="26.4" x14ac:dyDescent="0.3">
      <c r="A4" s="11" t="s">
        <v>11</v>
      </c>
      <c r="B4" s="11" t="s">
        <v>113</v>
      </c>
      <c r="C4" s="9" t="s">
        <v>0</v>
      </c>
      <c r="D4" s="10" t="s">
        <v>106</v>
      </c>
      <c r="E4" s="10" t="s">
        <v>1</v>
      </c>
      <c r="F4" s="4">
        <v>45597</v>
      </c>
      <c r="G4" s="4">
        <v>45598</v>
      </c>
      <c r="H4" s="4">
        <v>45599</v>
      </c>
      <c r="I4" s="4">
        <v>45600</v>
      </c>
      <c r="J4" s="4">
        <v>45601</v>
      </c>
      <c r="K4" s="4">
        <v>45602</v>
      </c>
      <c r="L4" s="4">
        <v>45603</v>
      </c>
      <c r="M4" s="4">
        <v>45604</v>
      </c>
      <c r="N4" s="4">
        <v>45605</v>
      </c>
      <c r="O4" s="4">
        <v>45606</v>
      </c>
      <c r="P4" s="4">
        <v>45607</v>
      </c>
      <c r="Q4" s="4">
        <v>45608</v>
      </c>
      <c r="R4" s="4">
        <v>45609</v>
      </c>
      <c r="S4" s="4">
        <v>45610</v>
      </c>
      <c r="T4" s="4">
        <v>45611</v>
      </c>
      <c r="U4" s="4">
        <v>45612</v>
      </c>
      <c r="V4" s="4">
        <v>45613</v>
      </c>
      <c r="W4" s="4">
        <v>45614</v>
      </c>
      <c r="X4" s="4">
        <v>45615</v>
      </c>
      <c r="Y4" s="4">
        <v>45616</v>
      </c>
      <c r="Z4" s="4">
        <v>45617</v>
      </c>
      <c r="AA4" s="4">
        <v>45618</v>
      </c>
      <c r="AB4" s="4">
        <v>45619</v>
      </c>
      <c r="AC4" s="4">
        <v>45620</v>
      </c>
      <c r="AD4" s="4">
        <v>45621</v>
      </c>
      <c r="AE4" s="4">
        <v>45622</v>
      </c>
      <c r="AF4" s="4">
        <v>45623</v>
      </c>
      <c r="AG4" s="4">
        <v>45624</v>
      </c>
      <c r="AH4" s="4">
        <v>45625</v>
      </c>
      <c r="AI4" s="4">
        <v>45626</v>
      </c>
      <c r="AJ4" s="4"/>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41"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40" priority="4">
      <formula>AND(F5="P", F5&lt;&gt;"")</formula>
    </cfRule>
    <cfRule type="expression" dxfId="39" priority="5">
      <formula>AND(F5="A", F5&lt;&gt;"")</formula>
    </cfRule>
    <cfRule type="expression" dxfId="38" priority="6">
      <formula>AND(F5="H", F5&lt;&gt;"")</formula>
    </cfRule>
    <cfRule type="expression" dxfId="37" priority="7">
      <formula>AND(F5="DP", F5&lt;&gt;"")</formula>
    </cfRule>
    <cfRule type="expression" dxfId="36" priority="8">
      <formula>AND(F5="PH", F5&lt;&gt;"")</formula>
    </cfRule>
  </conditionalFormatting>
  <conditionalFormatting sqref="AJ4">
    <cfRule type="expression" dxfId="35" priority="3">
      <formula>AJ4=TODAY()</formula>
    </cfRule>
  </conditionalFormatting>
  <conditionalFormatting sqref="F3:AJ3">
    <cfRule type="expression" dxfId="34" priority="2">
      <formula>F3=TODAY()</formula>
    </cfRule>
  </conditionalFormatting>
  <conditionalFormatting sqref="F4:AI4">
    <cfRule type="expression" dxfId="33"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F99B04AE-4F90-4517-A896-0C0CD9359A2B}">
      <formula1>"P, A, H, DP, PH"</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65D70-1BB7-46B4-8CBB-314A8EDCEF84}">
  <dimension ref="A1:AS208"/>
  <sheetViews>
    <sheetView topLeftCell="D1" zoomScale="70" zoomScaleNormal="70" workbookViewId="0">
      <pane ySplit="1" topLeftCell="A2" activePane="bottomLeft" state="frozen"/>
      <selection pane="bottomLeft" activeCell="P16" sqref="P16"/>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73" t="s">
        <v>189</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x14ac:dyDescent="0.3">
      <c r="A3" s="55"/>
      <c r="B3" s="55"/>
      <c r="C3" s="55"/>
      <c r="D3" s="55"/>
      <c r="E3" s="55"/>
      <c r="F3" s="6">
        <v>45627</v>
      </c>
      <c r="G3" s="6">
        <v>45628</v>
      </c>
      <c r="H3" s="6">
        <v>45629</v>
      </c>
      <c r="I3" s="6">
        <v>45630</v>
      </c>
      <c r="J3" s="6">
        <v>45631</v>
      </c>
      <c r="K3" s="6">
        <v>45632</v>
      </c>
      <c r="L3" s="6">
        <v>45633</v>
      </c>
      <c r="M3" s="6">
        <v>45634</v>
      </c>
      <c r="N3" s="6">
        <v>45635</v>
      </c>
      <c r="O3" s="6">
        <v>45636</v>
      </c>
      <c r="P3" s="6">
        <v>45637</v>
      </c>
      <c r="Q3" s="6">
        <v>45638</v>
      </c>
      <c r="R3" s="6">
        <v>45639</v>
      </c>
      <c r="S3" s="6">
        <v>45640</v>
      </c>
      <c r="T3" s="6">
        <v>45641</v>
      </c>
      <c r="U3" s="6">
        <v>45642</v>
      </c>
      <c r="V3" s="6">
        <v>45643</v>
      </c>
      <c r="W3" s="6">
        <v>45644</v>
      </c>
      <c r="X3" s="6">
        <v>45645</v>
      </c>
      <c r="Y3" s="6">
        <v>45646</v>
      </c>
      <c r="Z3" s="6">
        <v>45647</v>
      </c>
      <c r="AA3" s="6">
        <v>45648</v>
      </c>
      <c r="AB3" s="6">
        <v>45649</v>
      </c>
      <c r="AC3" s="6">
        <v>45650</v>
      </c>
      <c r="AD3" s="6">
        <v>45651</v>
      </c>
      <c r="AE3" s="6">
        <v>45652</v>
      </c>
      <c r="AF3" s="6">
        <v>45653</v>
      </c>
      <c r="AG3" s="6">
        <v>45654</v>
      </c>
      <c r="AH3" s="6">
        <v>45655</v>
      </c>
      <c r="AI3" s="6">
        <v>45656</v>
      </c>
      <c r="AJ3" s="6">
        <v>45657</v>
      </c>
      <c r="AK3" s="52"/>
    </row>
    <row r="4" spans="1:45" s="3" customFormat="1" ht="26.4" x14ac:dyDescent="0.3">
      <c r="A4" s="11" t="s">
        <v>11</v>
      </c>
      <c r="B4" s="11" t="s">
        <v>113</v>
      </c>
      <c r="C4" s="9" t="s">
        <v>0</v>
      </c>
      <c r="D4" s="10" t="s">
        <v>106</v>
      </c>
      <c r="E4" s="10" t="s">
        <v>1</v>
      </c>
      <c r="F4" s="4">
        <v>45627</v>
      </c>
      <c r="G4" s="4">
        <v>45628</v>
      </c>
      <c r="H4" s="4">
        <v>45629</v>
      </c>
      <c r="I4" s="4">
        <v>45630</v>
      </c>
      <c r="J4" s="4">
        <v>45631</v>
      </c>
      <c r="K4" s="4">
        <v>45632</v>
      </c>
      <c r="L4" s="4">
        <v>45633</v>
      </c>
      <c r="M4" s="4">
        <v>45634</v>
      </c>
      <c r="N4" s="4">
        <v>45635</v>
      </c>
      <c r="O4" s="4">
        <v>45636</v>
      </c>
      <c r="P4" s="4">
        <v>45637</v>
      </c>
      <c r="Q4" s="4">
        <v>45638</v>
      </c>
      <c r="R4" s="4">
        <v>45639</v>
      </c>
      <c r="S4" s="4">
        <v>45640</v>
      </c>
      <c r="T4" s="4">
        <v>45641</v>
      </c>
      <c r="U4" s="4">
        <v>45642</v>
      </c>
      <c r="V4" s="4">
        <v>45643</v>
      </c>
      <c r="W4" s="4">
        <v>45644</v>
      </c>
      <c r="X4" s="4">
        <v>45645</v>
      </c>
      <c r="Y4" s="4">
        <v>45646</v>
      </c>
      <c r="Z4" s="4">
        <v>45647</v>
      </c>
      <c r="AA4" s="4">
        <v>45648</v>
      </c>
      <c r="AB4" s="4">
        <v>45649</v>
      </c>
      <c r="AC4" s="4">
        <v>45650</v>
      </c>
      <c r="AD4" s="4">
        <v>45651</v>
      </c>
      <c r="AE4" s="4">
        <v>45652</v>
      </c>
      <c r="AF4" s="4">
        <v>45653</v>
      </c>
      <c r="AG4" s="4">
        <v>45654</v>
      </c>
      <c r="AH4" s="4">
        <v>45655</v>
      </c>
      <c r="AI4" s="4">
        <v>45656</v>
      </c>
      <c r="AJ4" s="4">
        <v>45657</v>
      </c>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32"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31" priority="4">
      <formula>AND(F5="P", F5&lt;&gt;"")</formula>
    </cfRule>
    <cfRule type="expression" dxfId="30" priority="5">
      <formula>AND(F5="A", F5&lt;&gt;"")</formula>
    </cfRule>
    <cfRule type="expression" dxfId="29" priority="6">
      <formula>AND(F5="H", F5&lt;&gt;"")</formula>
    </cfRule>
    <cfRule type="expression" dxfId="28" priority="7">
      <formula>AND(F5="DP", F5&lt;&gt;"")</formula>
    </cfRule>
    <cfRule type="expression" dxfId="27" priority="8">
      <formula>AND(F5="PH", F5&lt;&gt;"")</formula>
    </cfRule>
  </conditionalFormatting>
  <conditionalFormatting sqref="F3:AJ3">
    <cfRule type="expression" dxfId="26" priority="2">
      <formula>F3=TODAY()</formula>
    </cfRule>
  </conditionalFormatting>
  <conditionalFormatting sqref="F4:AJ4">
    <cfRule type="expression" dxfId="25"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AEA1D670-FB12-493C-B166-08A1277CD3C3}">
      <formula1>"P, A, H, DP, PH"</formula1>
    </dataValidation>
  </dataValidation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E2D15-C8ED-4F43-AD55-62B588AA52DC}">
  <dimension ref="A1:AS208"/>
  <sheetViews>
    <sheetView zoomScale="70" zoomScaleNormal="70" workbookViewId="0">
      <pane ySplit="1" topLeftCell="A2" activePane="bottomLeft" state="frozen"/>
      <selection pane="bottomLeft" activeCell="F2" sqref="F2:AJ2"/>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73" t="s">
        <v>190</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x14ac:dyDescent="0.3">
      <c r="A3" s="55"/>
      <c r="B3" s="55"/>
      <c r="C3" s="55"/>
      <c r="D3" s="55"/>
      <c r="E3" s="55"/>
      <c r="F3" s="6">
        <v>45658</v>
      </c>
      <c r="G3" s="6">
        <v>45659</v>
      </c>
      <c r="H3" s="6">
        <v>45660</v>
      </c>
      <c r="I3" s="6">
        <v>45661</v>
      </c>
      <c r="J3" s="6">
        <v>45662</v>
      </c>
      <c r="K3" s="6">
        <v>45663</v>
      </c>
      <c r="L3" s="6">
        <v>45664</v>
      </c>
      <c r="M3" s="6">
        <v>45665</v>
      </c>
      <c r="N3" s="6">
        <v>45666</v>
      </c>
      <c r="O3" s="6">
        <v>45667</v>
      </c>
      <c r="P3" s="6">
        <v>45668</v>
      </c>
      <c r="Q3" s="6">
        <v>45669</v>
      </c>
      <c r="R3" s="6">
        <v>45670</v>
      </c>
      <c r="S3" s="6">
        <v>45671</v>
      </c>
      <c r="T3" s="6">
        <v>45672</v>
      </c>
      <c r="U3" s="6">
        <v>45673</v>
      </c>
      <c r="V3" s="6">
        <v>45674</v>
      </c>
      <c r="W3" s="6">
        <v>45675</v>
      </c>
      <c r="X3" s="6">
        <v>45676</v>
      </c>
      <c r="Y3" s="6">
        <v>45677</v>
      </c>
      <c r="Z3" s="6">
        <v>45678</v>
      </c>
      <c r="AA3" s="6">
        <v>45679</v>
      </c>
      <c r="AB3" s="6">
        <v>45680</v>
      </c>
      <c r="AC3" s="6">
        <v>45681</v>
      </c>
      <c r="AD3" s="6">
        <v>45682</v>
      </c>
      <c r="AE3" s="6">
        <v>45683</v>
      </c>
      <c r="AF3" s="6">
        <v>45684</v>
      </c>
      <c r="AG3" s="6">
        <v>45685</v>
      </c>
      <c r="AH3" s="6">
        <v>45686</v>
      </c>
      <c r="AI3" s="6">
        <v>45687</v>
      </c>
      <c r="AJ3" s="6">
        <v>45688</v>
      </c>
      <c r="AK3" s="52"/>
    </row>
    <row r="4" spans="1:45" s="3" customFormat="1" ht="26.4" x14ac:dyDescent="0.3">
      <c r="A4" s="11" t="s">
        <v>11</v>
      </c>
      <c r="B4" s="11" t="s">
        <v>113</v>
      </c>
      <c r="C4" s="9" t="s">
        <v>0</v>
      </c>
      <c r="D4" s="10" t="s">
        <v>106</v>
      </c>
      <c r="E4" s="10" t="s">
        <v>1</v>
      </c>
      <c r="F4" s="4">
        <v>45658</v>
      </c>
      <c r="G4" s="4">
        <v>45659</v>
      </c>
      <c r="H4" s="4">
        <v>45660</v>
      </c>
      <c r="I4" s="4">
        <v>45661</v>
      </c>
      <c r="J4" s="4">
        <v>45662</v>
      </c>
      <c r="K4" s="4">
        <v>45663</v>
      </c>
      <c r="L4" s="4">
        <v>45664</v>
      </c>
      <c r="M4" s="4">
        <v>45665</v>
      </c>
      <c r="N4" s="4">
        <v>45666</v>
      </c>
      <c r="O4" s="4">
        <v>45667</v>
      </c>
      <c r="P4" s="4">
        <v>45668</v>
      </c>
      <c r="Q4" s="4">
        <v>45669</v>
      </c>
      <c r="R4" s="4">
        <v>45670</v>
      </c>
      <c r="S4" s="4">
        <v>45671</v>
      </c>
      <c r="T4" s="4">
        <v>45672</v>
      </c>
      <c r="U4" s="4">
        <v>45673</v>
      </c>
      <c r="V4" s="4">
        <v>45674</v>
      </c>
      <c r="W4" s="4">
        <v>45675</v>
      </c>
      <c r="X4" s="4">
        <v>45676</v>
      </c>
      <c r="Y4" s="4">
        <v>45677</v>
      </c>
      <c r="Z4" s="4">
        <v>45678</v>
      </c>
      <c r="AA4" s="4">
        <v>45679</v>
      </c>
      <c r="AB4" s="4">
        <v>45680</v>
      </c>
      <c r="AC4" s="4">
        <v>45681</v>
      </c>
      <c r="AD4" s="4">
        <v>45682</v>
      </c>
      <c r="AE4" s="4">
        <v>45683</v>
      </c>
      <c r="AF4" s="4">
        <v>45684</v>
      </c>
      <c r="AG4" s="4">
        <v>45685</v>
      </c>
      <c r="AH4" s="4">
        <v>45686</v>
      </c>
      <c r="AI4" s="4">
        <v>45687</v>
      </c>
      <c r="AJ4" s="4">
        <v>45688</v>
      </c>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24"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23" priority="4">
      <formula>AND(F5="P", F5&lt;&gt;"")</formula>
    </cfRule>
    <cfRule type="expression" dxfId="22" priority="5">
      <formula>AND(F5="A", F5&lt;&gt;"")</formula>
    </cfRule>
    <cfRule type="expression" dxfId="21" priority="6">
      <formula>AND(F5="H", F5&lt;&gt;"")</formula>
    </cfRule>
    <cfRule type="expression" dxfId="20" priority="7">
      <formula>AND(F5="DP", F5&lt;&gt;"")</formula>
    </cfRule>
    <cfRule type="expression" dxfId="19" priority="8">
      <formula>AND(F5="PH", F5&lt;&gt;"")</formula>
    </cfRule>
  </conditionalFormatting>
  <conditionalFormatting sqref="F3:AJ3">
    <cfRule type="expression" dxfId="18" priority="2">
      <formula>F3=TODAY()</formula>
    </cfRule>
  </conditionalFormatting>
  <conditionalFormatting sqref="F4:AJ4">
    <cfRule type="expression" dxfId="17"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F6A557AB-075A-453B-89D8-EEAA275AE2BB}">
      <formula1>"P, A, H, DP, PH"</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86B9-F905-4384-8BE3-70CC19BBB3A0}">
  <dimension ref="A1:AS208"/>
  <sheetViews>
    <sheetView topLeftCell="D1" zoomScale="70" zoomScaleNormal="70" workbookViewId="0">
      <pane ySplit="1" topLeftCell="A2" activePane="bottomLeft" state="frozen"/>
      <selection pane="bottomLeft" activeCell="F2" sqref="F2:AJ2"/>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73" t="s">
        <v>191</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x14ac:dyDescent="0.3">
      <c r="A3" s="55"/>
      <c r="B3" s="55"/>
      <c r="C3" s="55"/>
      <c r="D3" s="55"/>
      <c r="E3" s="55"/>
      <c r="F3" s="6">
        <v>45689</v>
      </c>
      <c r="G3" s="6">
        <v>45690</v>
      </c>
      <c r="H3" s="6">
        <v>45691</v>
      </c>
      <c r="I3" s="6">
        <v>45692</v>
      </c>
      <c r="J3" s="6">
        <v>45693</v>
      </c>
      <c r="K3" s="6">
        <v>45694</v>
      </c>
      <c r="L3" s="6">
        <v>45695</v>
      </c>
      <c r="M3" s="6">
        <v>45696</v>
      </c>
      <c r="N3" s="6">
        <v>45697</v>
      </c>
      <c r="O3" s="6">
        <v>45698</v>
      </c>
      <c r="P3" s="6">
        <v>45699</v>
      </c>
      <c r="Q3" s="6">
        <v>45700</v>
      </c>
      <c r="R3" s="6">
        <v>45701</v>
      </c>
      <c r="S3" s="6">
        <v>45702</v>
      </c>
      <c r="T3" s="6">
        <v>45703</v>
      </c>
      <c r="U3" s="6">
        <v>45704</v>
      </c>
      <c r="V3" s="6">
        <v>45705</v>
      </c>
      <c r="W3" s="6">
        <v>45706</v>
      </c>
      <c r="X3" s="6">
        <v>45707</v>
      </c>
      <c r="Y3" s="6">
        <v>45708</v>
      </c>
      <c r="Z3" s="6">
        <v>45709</v>
      </c>
      <c r="AA3" s="6">
        <v>45710</v>
      </c>
      <c r="AB3" s="6">
        <v>45711</v>
      </c>
      <c r="AC3" s="6">
        <v>45712</v>
      </c>
      <c r="AD3" s="6">
        <v>45713</v>
      </c>
      <c r="AE3" s="6">
        <v>45714</v>
      </c>
      <c r="AF3" s="6">
        <v>45715</v>
      </c>
      <c r="AG3" s="6">
        <v>45716</v>
      </c>
      <c r="AH3" s="6"/>
      <c r="AI3" s="6"/>
      <c r="AJ3" s="6"/>
      <c r="AK3" s="52"/>
    </row>
    <row r="4" spans="1:45" s="3" customFormat="1" ht="26.4" x14ac:dyDescent="0.3">
      <c r="A4" s="11" t="s">
        <v>11</v>
      </c>
      <c r="B4" s="11" t="s">
        <v>113</v>
      </c>
      <c r="C4" s="9" t="s">
        <v>0</v>
      </c>
      <c r="D4" s="10" t="s">
        <v>106</v>
      </c>
      <c r="E4" s="10" t="s">
        <v>1</v>
      </c>
      <c r="F4" s="4">
        <v>45689</v>
      </c>
      <c r="G4" s="4">
        <v>45690</v>
      </c>
      <c r="H4" s="4">
        <v>45691</v>
      </c>
      <c r="I4" s="4">
        <v>45692</v>
      </c>
      <c r="J4" s="4">
        <v>45693</v>
      </c>
      <c r="K4" s="4">
        <v>45694</v>
      </c>
      <c r="L4" s="4">
        <v>45695</v>
      </c>
      <c r="M4" s="4">
        <v>45696</v>
      </c>
      <c r="N4" s="4">
        <v>45697</v>
      </c>
      <c r="O4" s="4">
        <v>45698</v>
      </c>
      <c r="P4" s="4">
        <v>45699</v>
      </c>
      <c r="Q4" s="4">
        <v>45700</v>
      </c>
      <c r="R4" s="4">
        <v>45701</v>
      </c>
      <c r="S4" s="4">
        <v>45702</v>
      </c>
      <c r="T4" s="4">
        <v>45703</v>
      </c>
      <c r="U4" s="4">
        <v>45704</v>
      </c>
      <c r="V4" s="4">
        <v>45705</v>
      </c>
      <c r="W4" s="4">
        <v>45706</v>
      </c>
      <c r="X4" s="4">
        <v>45707</v>
      </c>
      <c r="Y4" s="4">
        <v>45708</v>
      </c>
      <c r="Z4" s="4">
        <v>45709</v>
      </c>
      <c r="AA4" s="4">
        <v>45710</v>
      </c>
      <c r="AB4" s="4">
        <v>45711</v>
      </c>
      <c r="AC4" s="4">
        <v>45712</v>
      </c>
      <c r="AD4" s="4">
        <v>45713</v>
      </c>
      <c r="AE4" s="4">
        <v>45714</v>
      </c>
      <c r="AF4" s="4">
        <v>45715</v>
      </c>
      <c r="AG4" s="4">
        <v>45716</v>
      </c>
      <c r="AH4" s="4"/>
      <c r="AI4" s="4"/>
      <c r="AJ4" s="4"/>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16"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15" priority="4">
      <formula>AND(F5="P", F5&lt;&gt;"")</formula>
    </cfRule>
    <cfRule type="expression" dxfId="14" priority="5">
      <formula>AND(F5="A", F5&lt;&gt;"")</formula>
    </cfRule>
    <cfRule type="expression" dxfId="13" priority="6">
      <formula>AND(F5="H", F5&lt;&gt;"")</formula>
    </cfRule>
    <cfRule type="expression" dxfId="12" priority="7">
      <formula>AND(F5="DP", F5&lt;&gt;"")</formula>
    </cfRule>
    <cfRule type="expression" dxfId="11" priority="8">
      <formula>AND(F5="PH", F5&lt;&gt;"")</formula>
    </cfRule>
  </conditionalFormatting>
  <conditionalFormatting sqref="AJ4">
    <cfRule type="expression" dxfId="10" priority="3">
      <formula>AJ4=TODAY()</formula>
    </cfRule>
  </conditionalFormatting>
  <conditionalFormatting sqref="F3:AJ3">
    <cfRule type="expression" dxfId="9" priority="2">
      <formula>F3=TODAY()</formula>
    </cfRule>
  </conditionalFormatting>
  <conditionalFormatting sqref="F4:AI4">
    <cfRule type="expression" dxfId="8"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49771AEC-0E26-4214-8096-3AF6070AC766}">
      <formula1>"P, A, H, DP, PH"</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50D0A-436F-4A2A-8AE8-394DE7F1EF23}">
  <dimension ref="A1:AS208"/>
  <sheetViews>
    <sheetView topLeftCell="D1" zoomScale="70" zoomScaleNormal="70" workbookViewId="0">
      <pane ySplit="1" topLeftCell="A2" activePane="bottomLeft" state="frozen"/>
      <selection pane="bottomLeft" activeCell="F1" sqref="F1:AJ2"/>
    </sheetView>
  </sheetViews>
  <sheetFormatPr defaultRowHeight="13.8" x14ac:dyDescent="0.3"/>
  <cols>
    <col min="1" max="1" width="4.33203125" style="22" customWidth="1"/>
    <col min="2" max="2" width="12.88671875" style="22" bestFit="1" customWidth="1"/>
    <col min="3" max="3" width="4" style="23" bestFit="1" customWidth="1"/>
    <col min="4" max="4" width="10.44140625" style="22" bestFit="1" customWidth="1"/>
    <col min="5" max="5" width="13.88671875" style="22" customWidth="1"/>
    <col min="6" max="36" width="8.77734375" style="22" customWidth="1"/>
    <col min="37" max="37" width="6" style="22" customWidth="1"/>
    <col min="38" max="41" width="8.77734375" style="22" customWidth="1"/>
    <col min="42" max="43" width="8.77734375" style="24" customWidth="1"/>
    <col min="44" max="45" width="8.77734375" style="22" customWidth="1"/>
    <col min="46" max="16384" width="8.88671875" style="22"/>
  </cols>
  <sheetData>
    <row r="1" spans="1:45" ht="34.799999999999997" customHeight="1" x14ac:dyDescent="0.3">
      <c r="A1" s="55"/>
      <c r="B1" s="55"/>
      <c r="C1" s="55"/>
      <c r="D1" s="55"/>
      <c r="E1" s="55"/>
      <c r="F1" s="74" t="s">
        <v>112</v>
      </c>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68"/>
      <c r="AL1" s="68"/>
      <c r="AM1" s="68"/>
      <c r="AN1" s="68"/>
      <c r="AO1" s="68"/>
      <c r="AP1" s="68"/>
      <c r="AQ1" s="68"/>
      <c r="AR1" s="68"/>
      <c r="AS1" s="68"/>
    </row>
    <row r="2" spans="1:45" ht="20.399999999999999" customHeight="1" x14ac:dyDescent="0.3">
      <c r="A2" s="55"/>
      <c r="B2" s="55"/>
      <c r="C2" s="55"/>
      <c r="D2" s="55"/>
      <c r="E2" s="55"/>
      <c r="F2" s="73" t="s">
        <v>192</v>
      </c>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1"/>
      <c r="AL2" s="71"/>
      <c r="AM2" s="71"/>
      <c r="AN2" s="71"/>
      <c r="AO2" s="71"/>
      <c r="AP2" s="71"/>
      <c r="AQ2" s="71"/>
      <c r="AR2" s="71"/>
      <c r="AS2" s="71"/>
    </row>
    <row r="3" spans="1:45" x14ac:dyDescent="0.3">
      <c r="A3" s="55"/>
      <c r="B3" s="55"/>
      <c r="C3" s="55"/>
      <c r="D3" s="55"/>
      <c r="E3" s="55"/>
      <c r="F3" s="6">
        <v>45717</v>
      </c>
      <c r="G3" s="6">
        <v>45718</v>
      </c>
      <c r="H3" s="6">
        <v>45719</v>
      </c>
      <c r="I3" s="6">
        <v>45720</v>
      </c>
      <c r="J3" s="6">
        <v>45721</v>
      </c>
      <c r="K3" s="6">
        <v>45722</v>
      </c>
      <c r="L3" s="6">
        <v>45723</v>
      </c>
      <c r="M3" s="6">
        <v>45724</v>
      </c>
      <c r="N3" s="6">
        <v>45725</v>
      </c>
      <c r="O3" s="6">
        <v>45726</v>
      </c>
      <c r="P3" s="6">
        <v>45727</v>
      </c>
      <c r="Q3" s="6">
        <v>45728</v>
      </c>
      <c r="R3" s="6">
        <v>45729</v>
      </c>
      <c r="S3" s="6">
        <v>45730</v>
      </c>
      <c r="T3" s="6">
        <v>45731</v>
      </c>
      <c r="U3" s="6">
        <v>45732</v>
      </c>
      <c r="V3" s="6">
        <v>45733</v>
      </c>
      <c r="W3" s="6">
        <v>45734</v>
      </c>
      <c r="X3" s="6">
        <v>45735</v>
      </c>
      <c r="Y3" s="6">
        <v>45736</v>
      </c>
      <c r="Z3" s="6">
        <v>45737</v>
      </c>
      <c r="AA3" s="6">
        <v>45738</v>
      </c>
      <c r="AB3" s="6">
        <v>45739</v>
      </c>
      <c r="AC3" s="6">
        <v>45740</v>
      </c>
      <c r="AD3" s="6">
        <v>45741</v>
      </c>
      <c r="AE3" s="6">
        <v>45742</v>
      </c>
      <c r="AF3" s="6">
        <v>45743</v>
      </c>
      <c r="AG3" s="6">
        <v>45744</v>
      </c>
      <c r="AH3" s="6">
        <v>45745</v>
      </c>
      <c r="AI3" s="6">
        <v>45746</v>
      </c>
      <c r="AJ3" s="6">
        <v>45747</v>
      </c>
      <c r="AK3" s="52"/>
    </row>
    <row r="4" spans="1:45" s="3" customFormat="1" ht="26.4" x14ac:dyDescent="0.3">
      <c r="A4" s="11" t="s">
        <v>11</v>
      </c>
      <c r="B4" s="11" t="s">
        <v>113</v>
      </c>
      <c r="C4" s="9" t="s">
        <v>0</v>
      </c>
      <c r="D4" s="10" t="s">
        <v>106</v>
      </c>
      <c r="E4" s="10" t="s">
        <v>1</v>
      </c>
      <c r="F4" s="4">
        <v>45717</v>
      </c>
      <c r="G4" s="4">
        <v>45718</v>
      </c>
      <c r="H4" s="4">
        <v>45719</v>
      </c>
      <c r="I4" s="4">
        <v>45720</v>
      </c>
      <c r="J4" s="4">
        <v>45721</v>
      </c>
      <c r="K4" s="4">
        <v>45722</v>
      </c>
      <c r="L4" s="4">
        <v>45723</v>
      </c>
      <c r="M4" s="4">
        <v>45724</v>
      </c>
      <c r="N4" s="4">
        <v>45725</v>
      </c>
      <c r="O4" s="4">
        <v>45726</v>
      </c>
      <c r="P4" s="4">
        <v>45727</v>
      </c>
      <c r="Q4" s="4">
        <v>45728</v>
      </c>
      <c r="R4" s="4">
        <v>45729</v>
      </c>
      <c r="S4" s="4">
        <v>45730</v>
      </c>
      <c r="T4" s="4">
        <v>45731</v>
      </c>
      <c r="U4" s="4">
        <v>45732</v>
      </c>
      <c r="V4" s="4">
        <v>45733</v>
      </c>
      <c r="W4" s="4">
        <v>45734</v>
      </c>
      <c r="X4" s="4">
        <v>45735</v>
      </c>
      <c r="Y4" s="4">
        <v>45736</v>
      </c>
      <c r="Z4" s="4">
        <v>45737</v>
      </c>
      <c r="AA4" s="4">
        <v>45738</v>
      </c>
      <c r="AB4" s="4">
        <v>45739</v>
      </c>
      <c r="AC4" s="4">
        <v>45740</v>
      </c>
      <c r="AD4" s="4">
        <v>45741</v>
      </c>
      <c r="AE4" s="4">
        <v>45742</v>
      </c>
      <c r="AF4" s="4">
        <v>45743</v>
      </c>
      <c r="AG4" s="4">
        <v>45744</v>
      </c>
      <c r="AH4" s="4">
        <v>45745</v>
      </c>
      <c r="AI4" s="4">
        <v>45746</v>
      </c>
      <c r="AJ4" s="4">
        <v>45747</v>
      </c>
      <c r="AK4" s="52"/>
      <c r="AL4" s="5" t="s">
        <v>2</v>
      </c>
      <c r="AM4" s="5" t="s">
        <v>3</v>
      </c>
      <c r="AN4" s="5" t="s">
        <v>4</v>
      </c>
      <c r="AO4" s="5" t="s">
        <v>5</v>
      </c>
      <c r="AP4" s="7" t="s">
        <v>6</v>
      </c>
      <c r="AQ4" s="7" t="s">
        <v>7</v>
      </c>
      <c r="AR4" s="5" t="s">
        <v>8</v>
      </c>
      <c r="AS4" s="5" t="s">
        <v>9</v>
      </c>
    </row>
    <row r="5" spans="1:45" ht="19.95" customHeight="1" x14ac:dyDescent="0.3">
      <c r="A5" s="52">
        <v>1</v>
      </c>
      <c r="B5" s="22" t="s">
        <v>10</v>
      </c>
      <c r="C5" s="53" t="s">
        <v>12</v>
      </c>
      <c r="D5" s="56" t="s">
        <v>107</v>
      </c>
      <c r="E5" s="56" t="s">
        <v>63</v>
      </c>
      <c r="AK5" s="52"/>
      <c r="AL5" s="52" cm="1">
        <f t="array" ref="AL5">SUMPRODUCT((F5:AJ5="P")*1 + (F5:AJ5="DP")*2 + (F5:AJ5="PH")*1)</f>
        <v>0</v>
      </c>
      <c r="AM5" s="52" cm="1">
        <f t="array" ref="AM5">SUMPRODUCT((F5:AJ5="H")*1 + (F5:AJ5="PH")*1)</f>
        <v>0</v>
      </c>
      <c r="AN5" s="52">
        <v>570</v>
      </c>
      <c r="AO5" s="52">
        <v>500</v>
      </c>
      <c r="AP5" s="51">
        <f>(AL5+(AM5*0.5))*AN5</f>
        <v>0</v>
      </c>
      <c r="AQ5" s="51">
        <f>(AL5+AM5)*AO5</f>
        <v>0</v>
      </c>
      <c r="AR5" s="51">
        <f>SUM(F6:AJ6)</f>
        <v>0</v>
      </c>
      <c r="AS5" s="51">
        <f>AP5-(AQ5+AR5)</f>
        <v>0</v>
      </c>
    </row>
    <row r="6" spans="1:45" ht="19.95" customHeight="1" x14ac:dyDescent="0.3">
      <c r="A6" s="52"/>
      <c r="B6" s="22" t="s">
        <v>8</v>
      </c>
      <c r="C6" s="53"/>
      <c r="D6" s="56"/>
      <c r="E6" s="56"/>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52"/>
      <c r="AL6" s="52"/>
      <c r="AM6" s="52"/>
      <c r="AN6" s="52"/>
      <c r="AO6" s="52"/>
      <c r="AP6" s="51"/>
      <c r="AQ6" s="51"/>
      <c r="AR6" s="51"/>
      <c r="AS6" s="51"/>
    </row>
    <row r="7" spans="1:45" ht="19.95" customHeight="1" x14ac:dyDescent="0.3">
      <c r="A7" s="52">
        <v>2</v>
      </c>
      <c r="B7" s="22" t="s">
        <v>10</v>
      </c>
      <c r="C7" s="53" t="s">
        <v>13</v>
      </c>
      <c r="D7" s="54" t="s">
        <v>108</v>
      </c>
      <c r="E7" s="52" t="s">
        <v>64</v>
      </c>
      <c r="AK7" s="52"/>
      <c r="AL7" s="52" cm="1">
        <f t="array" ref="AL7">SUMPRODUCT((F7:AJ7="P")*1 + (F7:AJ7="DP")*2 + (F7:AJ7="PH")*1)</f>
        <v>0</v>
      </c>
      <c r="AM7" s="52" cm="1">
        <f t="array" ref="AM7">SUMPRODUCT((F7:AJ7="H")*1 + (F7:AJ7="PH")*1)</f>
        <v>0</v>
      </c>
      <c r="AN7" s="52">
        <v>560</v>
      </c>
      <c r="AO7" s="52">
        <v>500</v>
      </c>
      <c r="AP7" s="51">
        <f t="shared" ref="AP7" si="0">(AL7+(AM7*0.5))*AN7</f>
        <v>0</v>
      </c>
      <c r="AQ7" s="51">
        <f t="shared" ref="AQ7" si="1">(AL7+AM7)*AO7</f>
        <v>0</v>
      </c>
      <c r="AR7" s="51">
        <f t="shared" ref="AR7" si="2">SUM(F8:AJ8)</f>
        <v>0</v>
      </c>
      <c r="AS7" s="51">
        <f t="shared" ref="AS7" si="3">AP7-(AQ7+AR7)</f>
        <v>0</v>
      </c>
    </row>
    <row r="8" spans="1:45" ht="19.95" customHeight="1" x14ac:dyDescent="0.3">
      <c r="A8" s="52"/>
      <c r="B8" s="22" t="s">
        <v>8</v>
      </c>
      <c r="C8" s="53"/>
      <c r="D8" s="54"/>
      <c r="E8" s="52"/>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52"/>
      <c r="AL8" s="52"/>
      <c r="AM8" s="52"/>
      <c r="AN8" s="52"/>
      <c r="AO8" s="52"/>
      <c r="AP8" s="51"/>
      <c r="AQ8" s="51"/>
      <c r="AR8" s="51"/>
      <c r="AS8" s="51"/>
    </row>
    <row r="9" spans="1:45" ht="19.95" customHeight="1" x14ac:dyDescent="0.3">
      <c r="A9" s="52">
        <v>3</v>
      </c>
      <c r="B9" s="22" t="s">
        <v>10</v>
      </c>
      <c r="C9" s="53" t="s">
        <v>14</v>
      </c>
      <c r="D9" s="54" t="s">
        <v>108</v>
      </c>
      <c r="E9" s="52" t="s">
        <v>65</v>
      </c>
      <c r="AK9" s="52"/>
      <c r="AL9" s="52" cm="1">
        <f t="array" ref="AL9">SUMPRODUCT((F9:AJ9="P")*1 + (F9:AJ9="DP")*2 + (F9:AJ9="PH")*1)</f>
        <v>0</v>
      </c>
      <c r="AM9" s="52" cm="1">
        <f t="array" ref="AM9">SUMPRODUCT((F9:AJ9="H")*1 + (F9:AJ9="PH")*1)</f>
        <v>0</v>
      </c>
      <c r="AN9" s="52">
        <v>710</v>
      </c>
      <c r="AO9" s="52">
        <v>500</v>
      </c>
      <c r="AP9" s="51">
        <f t="shared" ref="AP9" si="4">(AL9+(AM9*0.5))*AN9</f>
        <v>0</v>
      </c>
      <c r="AQ9" s="51">
        <f t="shared" ref="AQ9" si="5">(AL9+AM9)*AO9</f>
        <v>0</v>
      </c>
      <c r="AR9" s="51">
        <f t="shared" ref="AR9" si="6">SUM(F10:AJ10)</f>
        <v>0</v>
      </c>
      <c r="AS9" s="51">
        <f t="shared" ref="AS9" si="7">AP9-(AQ9+AR9)</f>
        <v>0</v>
      </c>
    </row>
    <row r="10" spans="1:45" ht="19.95" customHeight="1" x14ac:dyDescent="0.3">
      <c r="A10" s="52"/>
      <c r="B10" s="22" t="s">
        <v>8</v>
      </c>
      <c r="C10" s="53"/>
      <c r="D10" s="54"/>
      <c r="E10" s="52"/>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52"/>
      <c r="AL10" s="52"/>
      <c r="AM10" s="52"/>
      <c r="AN10" s="52"/>
      <c r="AO10" s="52"/>
      <c r="AP10" s="51"/>
      <c r="AQ10" s="51"/>
      <c r="AR10" s="51"/>
      <c r="AS10" s="51"/>
    </row>
    <row r="11" spans="1:45" ht="19.95" customHeight="1" x14ac:dyDescent="0.3">
      <c r="A11" s="52">
        <v>4</v>
      </c>
      <c r="B11" s="22" t="s">
        <v>10</v>
      </c>
      <c r="C11" s="53" t="s">
        <v>15</v>
      </c>
      <c r="D11" s="54" t="s">
        <v>107</v>
      </c>
      <c r="E11" s="52" t="s">
        <v>66</v>
      </c>
      <c r="AK11" s="52"/>
      <c r="AL11" s="52" cm="1">
        <f t="array" ref="AL11">SUMPRODUCT((F11:AJ11="P")*1 + (F11:AJ11="DP")*2 + (F11:AJ11="PH")*1)</f>
        <v>0</v>
      </c>
      <c r="AM11" s="52" cm="1">
        <f t="array" ref="AM11">SUMPRODUCT((F11:AJ11="H")*1 + (F11:AJ11="PH")*1)</f>
        <v>0</v>
      </c>
      <c r="AN11" s="52">
        <v>550</v>
      </c>
      <c r="AO11" s="52">
        <v>500</v>
      </c>
      <c r="AP11" s="51">
        <f t="shared" ref="AP11" si="8">(AL11+(AM11*0.5))*AN11</f>
        <v>0</v>
      </c>
      <c r="AQ11" s="51">
        <f t="shared" ref="AQ11" si="9">(AL11+AM11)*AO11</f>
        <v>0</v>
      </c>
      <c r="AR11" s="51">
        <f t="shared" ref="AR11" si="10">SUM(F12:AJ12)</f>
        <v>0</v>
      </c>
      <c r="AS11" s="51">
        <f t="shared" ref="AS11" si="11">AP11-(AQ11+AR11)</f>
        <v>0</v>
      </c>
    </row>
    <row r="12" spans="1:45" ht="19.95" customHeight="1" x14ac:dyDescent="0.3">
      <c r="A12" s="52"/>
      <c r="B12" s="22" t="s">
        <v>8</v>
      </c>
      <c r="C12" s="53"/>
      <c r="D12" s="54"/>
      <c r="E12" s="52"/>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52"/>
      <c r="AL12" s="52"/>
      <c r="AM12" s="52"/>
      <c r="AN12" s="52"/>
      <c r="AO12" s="52"/>
      <c r="AP12" s="51"/>
      <c r="AQ12" s="51"/>
      <c r="AR12" s="51"/>
      <c r="AS12" s="51"/>
    </row>
    <row r="13" spans="1:45" ht="19.95" customHeight="1" x14ac:dyDescent="0.3">
      <c r="A13" s="52">
        <v>5</v>
      </c>
      <c r="B13" s="22" t="s">
        <v>10</v>
      </c>
      <c r="C13" s="53" t="s">
        <v>16</v>
      </c>
      <c r="D13" s="54" t="s">
        <v>108</v>
      </c>
      <c r="E13" s="52" t="s">
        <v>67</v>
      </c>
      <c r="AK13" s="52"/>
      <c r="AL13" s="52" cm="1">
        <f t="array" ref="AL13">SUMPRODUCT((F13:AJ13="P")*1 + (F13:AJ13="DP")*2 + (F13:AJ13="PH")*1)</f>
        <v>0</v>
      </c>
      <c r="AM13" s="52" cm="1">
        <f t="array" ref="AM13">SUMPRODUCT((F13:AJ13="H")*1 + (F13:AJ13="PH")*1)</f>
        <v>0</v>
      </c>
      <c r="AN13" s="52">
        <v>740</v>
      </c>
      <c r="AO13" s="52">
        <v>500</v>
      </c>
      <c r="AP13" s="51">
        <f t="shared" ref="AP13" si="12">(AL13+(AM13*0.5))*AN13</f>
        <v>0</v>
      </c>
      <c r="AQ13" s="51">
        <f t="shared" ref="AQ13" si="13">(AL13+AM13)*AO13</f>
        <v>0</v>
      </c>
      <c r="AR13" s="51">
        <f t="shared" ref="AR13" si="14">SUM(F14:AJ14)</f>
        <v>0</v>
      </c>
      <c r="AS13" s="51">
        <f t="shared" ref="AS13" si="15">AP13-(AQ13+AR13)</f>
        <v>0</v>
      </c>
    </row>
    <row r="14" spans="1:45" ht="19.95" customHeight="1" x14ac:dyDescent="0.3">
      <c r="A14" s="52"/>
      <c r="B14" s="22" t="s">
        <v>8</v>
      </c>
      <c r="C14" s="53"/>
      <c r="D14" s="54"/>
      <c r="E14" s="52"/>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52"/>
      <c r="AL14" s="52"/>
      <c r="AM14" s="52"/>
      <c r="AN14" s="52"/>
      <c r="AO14" s="52"/>
      <c r="AP14" s="51"/>
      <c r="AQ14" s="51"/>
      <c r="AR14" s="51"/>
      <c r="AS14" s="51"/>
    </row>
    <row r="15" spans="1:45" ht="19.95" customHeight="1" x14ac:dyDescent="0.3">
      <c r="A15" s="52">
        <v>6</v>
      </c>
      <c r="B15" s="22" t="s">
        <v>10</v>
      </c>
      <c r="C15" s="53" t="s">
        <v>17</v>
      </c>
      <c r="D15" s="54" t="s">
        <v>108</v>
      </c>
      <c r="E15" s="52" t="s">
        <v>68</v>
      </c>
      <c r="AK15" s="52"/>
      <c r="AL15" s="52" cm="1">
        <f t="array" ref="AL15">SUMPRODUCT((F15:AJ15="P")*1 + (F15:AJ15="DP")*2 + (F15:AJ15="PH")*1)</f>
        <v>0</v>
      </c>
      <c r="AM15" s="52" cm="1">
        <f t="array" ref="AM15">SUMPRODUCT((F15:AJ15="H")*1 + (F15:AJ15="PH")*1)</f>
        <v>0</v>
      </c>
      <c r="AN15" s="52">
        <v>750</v>
      </c>
      <c r="AO15" s="52">
        <v>600</v>
      </c>
      <c r="AP15" s="51">
        <f t="shared" ref="AP15" si="16">(AL15+(AM15*0.5))*AN15</f>
        <v>0</v>
      </c>
      <c r="AQ15" s="51">
        <f t="shared" ref="AQ15" si="17">(AL15+AM15)*AO15</f>
        <v>0</v>
      </c>
      <c r="AR15" s="51">
        <f t="shared" ref="AR15" si="18">SUM(F16:AJ16)</f>
        <v>0</v>
      </c>
      <c r="AS15" s="51">
        <f t="shared" ref="AS15" si="19">AP15-(AQ15+AR15)</f>
        <v>0</v>
      </c>
    </row>
    <row r="16" spans="1:45" ht="19.95" customHeight="1" x14ac:dyDescent="0.3">
      <c r="A16" s="52"/>
      <c r="B16" s="22" t="s">
        <v>8</v>
      </c>
      <c r="C16" s="53"/>
      <c r="D16" s="54"/>
      <c r="E16" s="52"/>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52"/>
      <c r="AL16" s="52"/>
      <c r="AM16" s="52"/>
      <c r="AN16" s="52"/>
      <c r="AO16" s="52"/>
      <c r="AP16" s="51"/>
      <c r="AQ16" s="51"/>
      <c r="AR16" s="51"/>
      <c r="AS16" s="51"/>
    </row>
    <row r="17" spans="1:45" ht="19.95" customHeight="1" x14ac:dyDescent="0.3">
      <c r="A17" s="52">
        <v>7</v>
      </c>
      <c r="B17" s="22" t="s">
        <v>10</v>
      </c>
      <c r="C17" s="53" t="s">
        <v>18</v>
      </c>
      <c r="D17" s="54" t="s">
        <v>108</v>
      </c>
      <c r="E17" s="52" t="s">
        <v>69</v>
      </c>
      <c r="AK17" s="52"/>
      <c r="AL17" s="52" cm="1">
        <f t="array" ref="AL17">SUMPRODUCT((F17:AJ17="P")*1 + (F17:AJ17="DP")*2 + (F17:AJ17="PH")*1)</f>
        <v>0</v>
      </c>
      <c r="AM17" s="52" cm="1">
        <f t="array" ref="AM17">SUMPRODUCT((F17:AJ17="H")*1 + (F17:AJ17="PH")*1)</f>
        <v>0</v>
      </c>
      <c r="AN17" s="52">
        <v>750</v>
      </c>
      <c r="AO17" s="52">
        <v>600</v>
      </c>
      <c r="AP17" s="51">
        <f t="shared" ref="AP17" si="20">(AL17+(AM17*0.5))*AN17</f>
        <v>0</v>
      </c>
      <c r="AQ17" s="51">
        <f t="shared" ref="AQ17" si="21">(AL17+AM17)*AO17</f>
        <v>0</v>
      </c>
      <c r="AR17" s="51">
        <f t="shared" ref="AR17" si="22">SUM(F18:AJ18)</f>
        <v>0</v>
      </c>
      <c r="AS17" s="51">
        <f t="shared" ref="AS17" si="23">AP17-(AQ17+AR17)</f>
        <v>0</v>
      </c>
    </row>
    <row r="18" spans="1:45" ht="19.95" customHeight="1" x14ac:dyDescent="0.3">
      <c r="A18" s="52"/>
      <c r="B18" s="22" t="s">
        <v>8</v>
      </c>
      <c r="C18" s="53"/>
      <c r="D18" s="54"/>
      <c r="E18" s="52"/>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52"/>
      <c r="AL18" s="52"/>
      <c r="AM18" s="52"/>
      <c r="AN18" s="52"/>
      <c r="AO18" s="52"/>
      <c r="AP18" s="51"/>
      <c r="AQ18" s="51"/>
      <c r="AR18" s="51"/>
      <c r="AS18" s="51"/>
    </row>
    <row r="19" spans="1:45" ht="19.95" customHeight="1" x14ac:dyDescent="0.3">
      <c r="A19" s="52">
        <v>8</v>
      </c>
      <c r="B19" s="22" t="s">
        <v>10</v>
      </c>
      <c r="C19" s="53" t="s">
        <v>19</v>
      </c>
      <c r="D19" s="54" t="s">
        <v>108</v>
      </c>
      <c r="E19" s="52" t="s">
        <v>70</v>
      </c>
      <c r="AK19" s="52"/>
      <c r="AL19" s="52" cm="1">
        <f t="array" ref="AL19">SUMPRODUCT((F19:AJ19="P")*1 + (F19:AJ19="DP")*2 + (F19:AJ19="PH")*1)</f>
        <v>0</v>
      </c>
      <c r="AM19" s="52" cm="1">
        <f t="array" ref="AM19">SUMPRODUCT((F19:AJ19="H")*1 + (F19:AJ19="PH")*1)</f>
        <v>0</v>
      </c>
      <c r="AN19" s="52">
        <v>760</v>
      </c>
      <c r="AO19" s="52">
        <v>600</v>
      </c>
      <c r="AP19" s="51">
        <f t="shared" ref="AP19" si="24">(AL19+(AM19*0.5))*AN19</f>
        <v>0</v>
      </c>
      <c r="AQ19" s="51">
        <f t="shared" ref="AQ19" si="25">(AL19+AM19)*AO19</f>
        <v>0</v>
      </c>
      <c r="AR19" s="51">
        <f t="shared" ref="AR19" si="26">SUM(F20:AJ20)</f>
        <v>0</v>
      </c>
      <c r="AS19" s="51">
        <f t="shared" ref="AS19" si="27">AP19-(AQ19+AR19)</f>
        <v>0</v>
      </c>
    </row>
    <row r="20" spans="1:45" ht="19.95" customHeight="1" x14ac:dyDescent="0.3">
      <c r="A20" s="52"/>
      <c r="B20" s="22" t="s">
        <v>8</v>
      </c>
      <c r="C20" s="53"/>
      <c r="D20" s="54"/>
      <c r="E20" s="52"/>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52"/>
      <c r="AL20" s="52"/>
      <c r="AM20" s="52"/>
      <c r="AN20" s="52"/>
      <c r="AO20" s="52"/>
      <c r="AP20" s="51"/>
      <c r="AQ20" s="51"/>
      <c r="AR20" s="51"/>
      <c r="AS20" s="51"/>
    </row>
    <row r="21" spans="1:45" ht="19.95" customHeight="1" x14ac:dyDescent="0.3">
      <c r="A21" s="52">
        <v>9</v>
      </c>
      <c r="B21" s="22" t="s">
        <v>10</v>
      </c>
      <c r="C21" s="53" t="s">
        <v>20</v>
      </c>
      <c r="D21" s="54" t="s">
        <v>107</v>
      </c>
      <c r="E21" s="52" t="s">
        <v>71</v>
      </c>
      <c r="AK21" s="52"/>
      <c r="AL21" s="52" cm="1">
        <f t="array" ref="AL21">SUMPRODUCT((F21:AJ21="P")*1 + (F21:AJ21="DP")*2 + (F21:AJ21="PH")*1)</f>
        <v>0</v>
      </c>
      <c r="AM21" s="52" cm="1">
        <f t="array" ref="AM21">SUMPRODUCT((F21:AJ21="H")*1 + (F21:AJ21="PH")*1)</f>
        <v>0</v>
      </c>
      <c r="AN21" s="52">
        <v>550</v>
      </c>
      <c r="AO21" s="52">
        <v>500</v>
      </c>
      <c r="AP21" s="51">
        <f t="shared" ref="AP21" si="28">(AL21+(AM21*0.5))*AN21</f>
        <v>0</v>
      </c>
      <c r="AQ21" s="51">
        <f t="shared" ref="AQ21" si="29">(AL21+AM21)*AO21</f>
        <v>0</v>
      </c>
      <c r="AR21" s="51">
        <f t="shared" ref="AR21" si="30">SUM(F22:AJ22)</f>
        <v>0</v>
      </c>
      <c r="AS21" s="51">
        <f t="shared" ref="AS21" si="31">AP21-(AQ21+AR21)</f>
        <v>0</v>
      </c>
    </row>
    <row r="22" spans="1:45" ht="19.95" customHeight="1" x14ac:dyDescent="0.3">
      <c r="A22" s="52"/>
      <c r="B22" s="22" t="s">
        <v>8</v>
      </c>
      <c r="C22" s="53"/>
      <c r="D22" s="54"/>
      <c r="E22" s="52"/>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52"/>
      <c r="AL22" s="52"/>
      <c r="AM22" s="52"/>
      <c r="AN22" s="52"/>
      <c r="AO22" s="52"/>
      <c r="AP22" s="51"/>
      <c r="AQ22" s="51"/>
      <c r="AR22" s="51"/>
      <c r="AS22" s="51"/>
    </row>
    <row r="23" spans="1:45" ht="19.95" customHeight="1" x14ac:dyDescent="0.3">
      <c r="A23" s="52">
        <v>10</v>
      </c>
      <c r="B23" s="22" t="s">
        <v>10</v>
      </c>
      <c r="C23" s="53" t="s">
        <v>21</v>
      </c>
      <c r="D23" s="54" t="s">
        <v>107</v>
      </c>
      <c r="E23" s="52" t="s">
        <v>72</v>
      </c>
      <c r="AK23" s="52"/>
      <c r="AL23" s="52" cm="1">
        <f t="array" ref="AL23">SUMPRODUCT((F23:AJ23="P")*1 + (F23:AJ23="DP")*2 + (F23:AJ23="PH")*1)</f>
        <v>0</v>
      </c>
      <c r="AM23" s="52" cm="1">
        <f t="array" ref="AM23">SUMPRODUCT((F23:AJ23="H")*1 + (F23:AJ23="PH")*1)</f>
        <v>0</v>
      </c>
      <c r="AN23" s="52">
        <v>550</v>
      </c>
      <c r="AO23" s="52">
        <v>500</v>
      </c>
      <c r="AP23" s="51">
        <f t="shared" ref="AP23" si="32">(AL23+(AM23*0.5))*AN23</f>
        <v>0</v>
      </c>
      <c r="AQ23" s="51">
        <f t="shared" ref="AQ23" si="33">(AL23+AM23)*AO23</f>
        <v>0</v>
      </c>
      <c r="AR23" s="51">
        <f t="shared" ref="AR23" si="34">SUM(F24:AJ24)</f>
        <v>0</v>
      </c>
      <c r="AS23" s="51">
        <f t="shared" ref="AS23" si="35">AP23-(AQ23+AR23)</f>
        <v>0</v>
      </c>
    </row>
    <row r="24" spans="1:45" ht="19.95" customHeight="1" x14ac:dyDescent="0.3">
      <c r="A24" s="52"/>
      <c r="B24" s="22" t="s">
        <v>8</v>
      </c>
      <c r="C24" s="53"/>
      <c r="D24" s="54"/>
      <c r="E24" s="52"/>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52"/>
      <c r="AL24" s="52"/>
      <c r="AM24" s="52"/>
      <c r="AN24" s="52"/>
      <c r="AO24" s="52"/>
      <c r="AP24" s="51"/>
      <c r="AQ24" s="51"/>
      <c r="AR24" s="51"/>
      <c r="AS24" s="51"/>
    </row>
    <row r="25" spans="1:45" ht="19.95" customHeight="1" x14ac:dyDescent="0.3">
      <c r="A25" s="52">
        <v>11</v>
      </c>
      <c r="B25" s="22" t="s">
        <v>10</v>
      </c>
      <c r="C25" s="53" t="s">
        <v>22</v>
      </c>
      <c r="D25" s="54" t="s">
        <v>108</v>
      </c>
      <c r="E25" s="52" t="s">
        <v>73</v>
      </c>
      <c r="AK25" s="52"/>
      <c r="AL25" s="52" cm="1">
        <f t="array" ref="AL25">SUMPRODUCT((F25:AJ25="P")*1 + (F25:AJ25="DP")*2 + (F25:AJ25="PH")*1)</f>
        <v>0</v>
      </c>
      <c r="AM25" s="52" cm="1">
        <f t="array" ref="AM25">SUMPRODUCT((F25:AJ25="H")*1 + (F25:AJ25="PH")*1)</f>
        <v>0</v>
      </c>
      <c r="AN25" s="52"/>
      <c r="AO25" s="52">
        <v>600</v>
      </c>
      <c r="AP25" s="51">
        <f t="shared" ref="AP25" si="36">(AL25+(AM25*0.5))*AN25</f>
        <v>0</v>
      </c>
      <c r="AQ25" s="51">
        <f t="shared" ref="AQ25" si="37">(AL25+AM25)*AO25</f>
        <v>0</v>
      </c>
      <c r="AR25" s="51">
        <f t="shared" ref="AR25" si="38">SUM(F26:AJ26)</f>
        <v>0</v>
      </c>
      <c r="AS25" s="51">
        <f t="shared" ref="AS25" si="39">AP25-(AQ25+AR25)</f>
        <v>0</v>
      </c>
    </row>
    <row r="26" spans="1:45" ht="19.95" customHeight="1" x14ac:dyDescent="0.3">
      <c r="A26" s="52"/>
      <c r="B26" s="22" t="s">
        <v>8</v>
      </c>
      <c r="C26" s="53"/>
      <c r="D26" s="54"/>
      <c r="E26" s="52"/>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52"/>
      <c r="AL26" s="52"/>
      <c r="AM26" s="52"/>
      <c r="AN26" s="52"/>
      <c r="AO26" s="52"/>
      <c r="AP26" s="51"/>
      <c r="AQ26" s="51"/>
      <c r="AR26" s="51"/>
      <c r="AS26" s="51"/>
    </row>
    <row r="27" spans="1:45" ht="19.95" customHeight="1" x14ac:dyDescent="0.3">
      <c r="A27" s="52">
        <v>12</v>
      </c>
      <c r="B27" s="22" t="s">
        <v>10</v>
      </c>
      <c r="C27" s="53" t="s">
        <v>23</v>
      </c>
      <c r="D27" s="54" t="s">
        <v>107</v>
      </c>
      <c r="E27" s="52" t="s">
        <v>74</v>
      </c>
      <c r="AK27" s="52"/>
      <c r="AL27" s="52" cm="1">
        <f t="array" ref="AL27">SUMPRODUCT((F27:AJ27="P")*1 + (F27:AJ27="DP")*2 + (F27:AJ27="PH")*1)</f>
        <v>0</v>
      </c>
      <c r="AM27" s="52" cm="1">
        <f t="array" ref="AM27">SUMPRODUCT((F27:AJ27="H")*1 + (F27:AJ27="PH")*1)</f>
        <v>0</v>
      </c>
      <c r="AN27" s="52">
        <v>550</v>
      </c>
      <c r="AO27" s="52">
        <v>500</v>
      </c>
      <c r="AP27" s="51">
        <f t="shared" ref="AP27" si="40">(AL27+(AM27*0.5))*AN27</f>
        <v>0</v>
      </c>
      <c r="AQ27" s="51">
        <f t="shared" ref="AQ27" si="41">(AL27+AM27)*AO27</f>
        <v>0</v>
      </c>
      <c r="AR27" s="51">
        <f t="shared" ref="AR27" si="42">SUM(F28:AJ28)</f>
        <v>0</v>
      </c>
      <c r="AS27" s="51">
        <f t="shared" ref="AS27" si="43">AP27-(AQ27+AR27)</f>
        <v>0</v>
      </c>
    </row>
    <row r="28" spans="1:45" ht="19.95" customHeight="1" x14ac:dyDescent="0.3">
      <c r="A28" s="52"/>
      <c r="B28" s="22" t="s">
        <v>8</v>
      </c>
      <c r="C28" s="53"/>
      <c r="D28" s="54"/>
      <c r="E28" s="52"/>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52"/>
      <c r="AL28" s="52"/>
      <c r="AM28" s="52"/>
      <c r="AN28" s="52"/>
      <c r="AO28" s="52"/>
      <c r="AP28" s="51"/>
      <c r="AQ28" s="51"/>
      <c r="AR28" s="51"/>
      <c r="AS28" s="51"/>
    </row>
    <row r="29" spans="1:45" ht="19.95" customHeight="1" x14ac:dyDescent="0.3">
      <c r="A29" s="52">
        <v>13</v>
      </c>
      <c r="B29" s="22" t="s">
        <v>10</v>
      </c>
      <c r="C29" s="53" t="s">
        <v>24</v>
      </c>
      <c r="D29" s="54" t="s">
        <v>108</v>
      </c>
      <c r="E29" s="52" t="s">
        <v>75</v>
      </c>
      <c r="AK29" s="52"/>
      <c r="AL29" s="52" cm="1">
        <f t="array" ref="AL29">SUMPRODUCT((F29:AJ29="P")*1 + (F29:AJ29="DP")*2 + (F29:AJ29="PH")*1)</f>
        <v>0</v>
      </c>
      <c r="AM29" s="52" cm="1">
        <f t="array" ref="AM29">SUMPRODUCT((F29:AJ29="H")*1 + (F29:AJ29="PH")*1)</f>
        <v>0</v>
      </c>
      <c r="AN29" s="52">
        <v>750</v>
      </c>
      <c r="AO29" s="52">
        <v>500</v>
      </c>
      <c r="AP29" s="51">
        <f t="shared" ref="AP29" si="44">(AL29+(AM29*0.5))*AN29</f>
        <v>0</v>
      </c>
      <c r="AQ29" s="51">
        <f t="shared" ref="AQ29" si="45">(AL29+AM29)*AO29</f>
        <v>0</v>
      </c>
      <c r="AR29" s="51">
        <f t="shared" ref="AR29" si="46">SUM(F30:AJ30)</f>
        <v>0</v>
      </c>
      <c r="AS29" s="51">
        <f t="shared" ref="AS29" si="47">AP29-(AQ29+AR29)</f>
        <v>0</v>
      </c>
    </row>
    <row r="30" spans="1:45" ht="19.95" customHeight="1" x14ac:dyDescent="0.3">
      <c r="A30" s="52"/>
      <c r="B30" s="22" t="s">
        <v>8</v>
      </c>
      <c r="C30" s="53"/>
      <c r="D30" s="54"/>
      <c r="E30" s="52"/>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52"/>
      <c r="AL30" s="52"/>
      <c r="AM30" s="52"/>
      <c r="AN30" s="52"/>
      <c r="AO30" s="52"/>
      <c r="AP30" s="51"/>
      <c r="AQ30" s="51"/>
      <c r="AR30" s="51"/>
      <c r="AS30" s="51"/>
    </row>
    <row r="31" spans="1:45" ht="19.95" customHeight="1" x14ac:dyDescent="0.3">
      <c r="A31" s="52">
        <v>14</v>
      </c>
      <c r="B31" s="22" t="s">
        <v>10</v>
      </c>
      <c r="C31" s="53" t="s">
        <v>25</v>
      </c>
      <c r="D31" s="54" t="s">
        <v>107</v>
      </c>
      <c r="E31" s="52" t="s">
        <v>76</v>
      </c>
      <c r="AK31" s="52"/>
      <c r="AL31" s="52" cm="1">
        <f t="array" ref="AL31">SUMPRODUCT((F31:AJ31="P")*1 + (F31:AJ31="DP")*2 + (F31:AJ31="PH")*1)</f>
        <v>0</v>
      </c>
      <c r="AM31" s="52" cm="1">
        <f t="array" ref="AM31">SUMPRODUCT((F31:AJ31="H")*1 + (F31:AJ31="PH")*1)</f>
        <v>0</v>
      </c>
      <c r="AN31" s="52">
        <v>550</v>
      </c>
      <c r="AO31" s="52">
        <v>400</v>
      </c>
      <c r="AP31" s="51">
        <f t="shared" ref="AP31" si="48">(AL31+(AM31*0.5))*AN31</f>
        <v>0</v>
      </c>
      <c r="AQ31" s="51">
        <f t="shared" ref="AQ31" si="49">(AL31+AM31)*AO31</f>
        <v>0</v>
      </c>
      <c r="AR31" s="51">
        <f t="shared" ref="AR31" si="50">SUM(F32:AJ32)</f>
        <v>0</v>
      </c>
      <c r="AS31" s="51">
        <f t="shared" ref="AS31" si="51">AP31-(AQ31+AR31)</f>
        <v>0</v>
      </c>
    </row>
    <row r="32" spans="1:45" ht="19.95" customHeight="1" x14ac:dyDescent="0.3">
      <c r="A32" s="52"/>
      <c r="B32" s="22" t="s">
        <v>8</v>
      </c>
      <c r="C32" s="53"/>
      <c r="D32" s="54"/>
      <c r="E32" s="52"/>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52"/>
      <c r="AL32" s="52"/>
      <c r="AM32" s="52"/>
      <c r="AN32" s="52"/>
      <c r="AO32" s="52"/>
      <c r="AP32" s="51"/>
      <c r="AQ32" s="51"/>
      <c r="AR32" s="51"/>
      <c r="AS32" s="51"/>
    </row>
    <row r="33" spans="1:45" ht="19.95" customHeight="1" x14ac:dyDescent="0.3">
      <c r="A33" s="52">
        <v>15</v>
      </c>
      <c r="B33" s="22" t="s">
        <v>10</v>
      </c>
      <c r="C33" s="53" t="s">
        <v>26</v>
      </c>
      <c r="D33" s="54" t="s">
        <v>108</v>
      </c>
      <c r="E33" s="52" t="s">
        <v>77</v>
      </c>
      <c r="AK33" s="52"/>
      <c r="AL33" s="52" cm="1">
        <f t="array" ref="AL33">SUMPRODUCT((F33:AJ33="P")*1 + (F33:AJ33="DP")*2 + (F33:AJ33="PH")*1)</f>
        <v>0</v>
      </c>
      <c r="AM33" s="52" cm="1">
        <f t="array" ref="AM33">SUMPRODUCT((F33:AJ33="H")*1 + (F33:AJ33="PH")*1)</f>
        <v>0</v>
      </c>
      <c r="AN33" s="52"/>
      <c r="AO33" s="52">
        <v>600</v>
      </c>
      <c r="AP33" s="51">
        <f t="shared" ref="AP33" si="52">(AL33+(AM33*0.5))*AN33</f>
        <v>0</v>
      </c>
      <c r="AQ33" s="51">
        <f t="shared" ref="AQ33" si="53">(AL33+AM33)*AO33</f>
        <v>0</v>
      </c>
      <c r="AR33" s="51">
        <f t="shared" ref="AR33" si="54">SUM(F34:AJ34)</f>
        <v>0</v>
      </c>
      <c r="AS33" s="51">
        <f t="shared" ref="AS33" si="55">AP33-(AQ33+AR33)</f>
        <v>0</v>
      </c>
    </row>
    <row r="34" spans="1:45" ht="19.95" customHeight="1" x14ac:dyDescent="0.3">
      <c r="A34" s="52"/>
      <c r="B34" s="22" t="s">
        <v>8</v>
      </c>
      <c r="C34" s="53"/>
      <c r="D34" s="54"/>
      <c r="E34" s="52"/>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52"/>
      <c r="AL34" s="52"/>
      <c r="AM34" s="52"/>
      <c r="AN34" s="52"/>
      <c r="AO34" s="52"/>
      <c r="AP34" s="51"/>
      <c r="AQ34" s="51"/>
      <c r="AR34" s="51"/>
      <c r="AS34" s="51"/>
    </row>
    <row r="35" spans="1:45" ht="19.95" customHeight="1" x14ac:dyDescent="0.3">
      <c r="A35" s="52">
        <v>16</v>
      </c>
      <c r="B35" s="22" t="s">
        <v>10</v>
      </c>
      <c r="C35" s="53" t="s">
        <v>27</v>
      </c>
      <c r="D35" s="54" t="s">
        <v>108</v>
      </c>
      <c r="E35" s="52" t="s">
        <v>78</v>
      </c>
      <c r="AK35" s="52"/>
      <c r="AL35" s="52" cm="1">
        <f t="array" ref="AL35">SUMPRODUCT((F35:AJ35="P")*1 + (F35:AJ35="DP")*2 + (F35:AJ35="PH")*1)</f>
        <v>0</v>
      </c>
      <c r="AM35" s="52" cm="1">
        <f t="array" ref="AM35">SUMPRODUCT((F35:AJ35="H")*1 + (F35:AJ35="PH")*1)</f>
        <v>0</v>
      </c>
      <c r="AN35" s="52">
        <v>760</v>
      </c>
      <c r="AO35" s="52">
        <v>600</v>
      </c>
      <c r="AP35" s="51">
        <f t="shared" ref="AP35" si="56">(AL35+(AM35*0.5))*AN35</f>
        <v>0</v>
      </c>
      <c r="AQ35" s="51">
        <f t="shared" ref="AQ35" si="57">(AL35+AM35)*AO35</f>
        <v>0</v>
      </c>
      <c r="AR35" s="51">
        <f t="shared" ref="AR35" si="58">SUM(F36:AJ36)</f>
        <v>0</v>
      </c>
      <c r="AS35" s="51">
        <f t="shared" ref="AS35" si="59">AP35-(AQ35+AR35)</f>
        <v>0</v>
      </c>
    </row>
    <row r="36" spans="1:45" ht="19.95" customHeight="1" x14ac:dyDescent="0.3">
      <c r="A36" s="52"/>
      <c r="B36" s="22" t="s">
        <v>8</v>
      </c>
      <c r="C36" s="53"/>
      <c r="D36" s="54"/>
      <c r="E36" s="52"/>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52"/>
      <c r="AL36" s="52"/>
      <c r="AM36" s="52"/>
      <c r="AN36" s="52"/>
      <c r="AO36" s="52"/>
      <c r="AP36" s="51"/>
      <c r="AQ36" s="51"/>
      <c r="AR36" s="51"/>
      <c r="AS36" s="51"/>
    </row>
    <row r="37" spans="1:45" ht="19.95" customHeight="1" x14ac:dyDescent="0.3">
      <c r="A37" s="52">
        <v>17</v>
      </c>
      <c r="B37" s="22" t="s">
        <v>10</v>
      </c>
      <c r="C37" s="53" t="s">
        <v>28</v>
      </c>
      <c r="D37" s="54" t="s">
        <v>107</v>
      </c>
      <c r="E37" s="52" t="s">
        <v>79</v>
      </c>
      <c r="AK37" s="52"/>
      <c r="AL37" s="52" cm="1">
        <f t="array" ref="AL37">SUMPRODUCT((F37:AJ37="P")*1 + (F37:AJ37="DP")*2 + (F37:AJ37="PH")*1)</f>
        <v>0</v>
      </c>
      <c r="AM37" s="52" cm="1">
        <f t="array" ref="AM37">SUMPRODUCT((F37:AJ37="H")*1 + (F37:AJ37="PH")*1)</f>
        <v>0</v>
      </c>
      <c r="AN37" s="52">
        <v>550</v>
      </c>
      <c r="AO37" s="52">
        <v>500</v>
      </c>
      <c r="AP37" s="51">
        <f t="shared" ref="AP37" si="60">(AL37+(AM37*0.5))*AN37</f>
        <v>0</v>
      </c>
      <c r="AQ37" s="51">
        <f t="shared" ref="AQ37" si="61">(AL37+AM37)*AO37</f>
        <v>0</v>
      </c>
      <c r="AR37" s="51">
        <f t="shared" ref="AR37" si="62">SUM(F38:AJ38)</f>
        <v>0</v>
      </c>
      <c r="AS37" s="51">
        <f t="shared" ref="AS37" si="63">AP37-(AQ37+AR37)</f>
        <v>0</v>
      </c>
    </row>
    <row r="38" spans="1:45" ht="19.95" customHeight="1" x14ac:dyDescent="0.3">
      <c r="A38" s="52"/>
      <c r="B38" s="22" t="s">
        <v>8</v>
      </c>
      <c r="C38" s="53"/>
      <c r="D38" s="54"/>
      <c r="E38" s="52"/>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52"/>
      <c r="AL38" s="52"/>
      <c r="AM38" s="52"/>
      <c r="AN38" s="52"/>
      <c r="AO38" s="52"/>
      <c r="AP38" s="51"/>
      <c r="AQ38" s="51"/>
      <c r="AR38" s="51"/>
      <c r="AS38" s="51"/>
    </row>
    <row r="39" spans="1:45" ht="19.95" customHeight="1" x14ac:dyDescent="0.3">
      <c r="A39" s="52">
        <v>18</v>
      </c>
      <c r="B39" s="22" t="s">
        <v>10</v>
      </c>
      <c r="C39" s="53" t="s">
        <v>29</v>
      </c>
      <c r="D39" s="54" t="s">
        <v>107</v>
      </c>
      <c r="E39" s="52" t="s">
        <v>80</v>
      </c>
      <c r="AK39" s="52"/>
      <c r="AL39" s="52" cm="1">
        <f t="array" ref="AL39">SUMPRODUCT((F39:AJ39="P")*1 + (F39:AJ39="DP")*2 + (F39:AJ39="PH")*1)</f>
        <v>0</v>
      </c>
      <c r="AM39" s="52" cm="1">
        <f t="array" ref="AM39">SUMPRODUCT((F39:AJ39="H")*1 + (F39:AJ39="PH")*1)</f>
        <v>0</v>
      </c>
      <c r="AN39" s="52">
        <v>550</v>
      </c>
      <c r="AO39" s="52">
        <v>500</v>
      </c>
      <c r="AP39" s="51">
        <f t="shared" ref="AP39" si="64">(AL39+(AM39*0.5))*AN39</f>
        <v>0</v>
      </c>
      <c r="AQ39" s="51">
        <f t="shared" ref="AQ39" si="65">(AL39+AM39)*AO39</f>
        <v>0</v>
      </c>
      <c r="AR39" s="51">
        <f t="shared" ref="AR39" si="66">SUM(F40:AJ40)</f>
        <v>0</v>
      </c>
      <c r="AS39" s="51">
        <f t="shared" ref="AS39" si="67">AP39-(AQ39+AR39)</f>
        <v>0</v>
      </c>
    </row>
    <row r="40" spans="1:45" ht="19.95" customHeight="1" x14ac:dyDescent="0.3">
      <c r="A40" s="52"/>
      <c r="B40" s="22" t="s">
        <v>8</v>
      </c>
      <c r="C40" s="53"/>
      <c r="D40" s="54"/>
      <c r="E40" s="52"/>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52"/>
      <c r="AL40" s="52"/>
      <c r="AM40" s="52"/>
      <c r="AN40" s="52"/>
      <c r="AO40" s="52"/>
      <c r="AP40" s="51"/>
      <c r="AQ40" s="51"/>
      <c r="AR40" s="51"/>
      <c r="AS40" s="51"/>
    </row>
    <row r="41" spans="1:45" ht="19.95" customHeight="1" x14ac:dyDescent="0.3">
      <c r="A41" s="52">
        <v>19</v>
      </c>
      <c r="B41" s="22" t="s">
        <v>10</v>
      </c>
      <c r="C41" s="53" t="s">
        <v>30</v>
      </c>
      <c r="D41" s="54" t="s">
        <v>108</v>
      </c>
      <c r="E41" s="52" t="s">
        <v>81</v>
      </c>
      <c r="AK41" s="52"/>
      <c r="AL41" s="52" cm="1">
        <f t="array" ref="AL41">SUMPRODUCT((F41:AJ41="P")*1 + (F41:AJ41="DP")*2 + (F41:AJ41="PH")*1)</f>
        <v>0</v>
      </c>
      <c r="AM41" s="52" cm="1">
        <f t="array" ref="AM41">SUMPRODUCT((F41:AJ41="H")*1 + (F41:AJ41="PH")*1)</f>
        <v>0</v>
      </c>
      <c r="AN41" s="52">
        <v>730</v>
      </c>
      <c r="AO41" s="52">
        <v>600</v>
      </c>
      <c r="AP41" s="51">
        <f t="shared" ref="AP41" si="68">(AL41+(AM41*0.5))*AN41</f>
        <v>0</v>
      </c>
      <c r="AQ41" s="51">
        <f t="shared" ref="AQ41" si="69">(AL41+AM41)*AO41</f>
        <v>0</v>
      </c>
      <c r="AR41" s="51">
        <f t="shared" ref="AR41" si="70">SUM(F42:AJ42)</f>
        <v>0</v>
      </c>
      <c r="AS41" s="51">
        <f t="shared" ref="AS41" si="71">AP41-(AQ41+AR41)</f>
        <v>0</v>
      </c>
    </row>
    <row r="42" spans="1:45" ht="19.95" customHeight="1" x14ac:dyDescent="0.3">
      <c r="A42" s="52"/>
      <c r="B42" s="22" t="s">
        <v>8</v>
      </c>
      <c r="C42" s="53"/>
      <c r="D42" s="54"/>
      <c r="E42" s="52"/>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52"/>
      <c r="AL42" s="52"/>
      <c r="AM42" s="52"/>
      <c r="AN42" s="52"/>
      <c r="AO42" s="52"/>
      <c r="AP42" s="51"/>
      <c r="AQ42" s="51"/>
      <c r="AR42" s="51"/>
      <c r="AS42" s="51"/>
    </row>
    <row r="43" spans="1:45" ht="19.95" customHeight="1" x14ac:dyDescent="0.3">
      <c r="A43" s="52">
        <v>20</v>
      </c>
      <c r="B43" s="22" t="s">
        <v>10</v>
      </c>
      <c r="C43" s="53" t="s">
        <v>31</v>
      </c>
      <c r="D43" s="54" t="s">
        <v>108</v>
      </c>
      <c r="E43" s="52" t="s">
        <v>82</v>
      </c>
      <c r="AK43" s="52"/>
      <c r="AL43" s="52" cm="1">
        <f t="array" ref="AL43">SUMPRODUCT((F43:AJ43="P")*1 + (F43:AJ43="DP")*2 + (F43:AJ43="PH")*1)</f>
        <v>0</v>
      </c>
      <c r="AM43" s="52" cm="1">
        <f t="array" ref="AM43">SUMPRODUCT((F43:AJ43="H")*1 + (F43:AJ43="PH")*1)</f>
        <v>0</v>
      </c>
      <c r="AN43" s="52">
        <v>800</v>
      </c>
      <c r="AO43" s="52">
        <v>700</v>
      </c>
      <c r="AP43" s="51">
        <f t="shared" ref="AP43" si="72">(AL43+(AM43*0.5))*AN43</f>
        <v>0</v>
      </c>
      <c r="AQ43" s="51">
        <f t="shared" ref="AQ43" si="73">(AL43+AM43)*AO43</f>
        <v>0</v>
      </c>
      <c r="AR43" s="51">
        <f t="shared" ref="AR43" si="74">SUM(F44:AJ44)</f>
        <v>0</v>
      </c>
      <c r="AS43" s="51">
        <f t="shared" ref="AS43" si="75">AP43-(AQ43+AR43)</f>
        <v>0</v>
      </c>
    </row>
    <row r="44" spans="1:45" ht="19.95" customHeight="1" x14ac:dyDescent="0.3">
      <c r="A44" s="52"/>
      <c r="B44" s="22" t="s">
        <v>8</v>
      </c>
      <c r="C44" s="53"/>
      <c r="D44" s="54"/>
      <c r="E44" s="52"/>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52"/>
      <c r="AL44" s="52"/>
      <c r="AM44" s="52"/>
      <c r="AN44" s="52"/>
      <c r="AO44" s="52"/>
      <c r="AP44" s="51"/>
      <c r="AQ44" s="51"/>
      <c r="AR44" s="51"/>
      <c r="AS44" s="51"/>
    </row>
    <row r="45" spans="1:45" ht="19.95" customHeight="1" x14ac:dyDescent="0.3">
      <c r="A45" s="52">
        <v>21</v>
      </c>
      <c r="B45" s="22" t="s">
        <v>10</v>
      </c>
      <c r="C45" s="53" t="s">
        <v>32</v>
      </c>
      <c r="D45" s="54" t="s">
        <v>107</v>
      </c>
      <c r="E45" s="52" t="s">
        <v>83</v>
      </c>
      <c r="AK45" s="52"/>
      <c r="AL45" s="52" cm="1">
        <f t="array" ref="AL45">SUMPRODUCT((F45:AJ45="P")*1 + (F45:AJ45="DP")*2 + (F45:AJ45="PH")*1)</f>
        <v>0</v>
      </c>
      <c r="AM45" s="52" cm="1">
        <f t="array" ref="AM45">SUMPRODUCT((F45:AJ45="H")*1 + (F45:AJ45="PH")*1)</f>
        <v>0</v>
      </c>
      <c r="AN45" s="52">
        <v>550</v>
      </c>
      <c r="AO45" s="52">
        <v>500</v>
      </c>
      <c r="AP45" s="51">
        <f t="shared" ref="AP45" si="76">(AL45+(AM45*0.5))*AN45</f>
        <v>0</v>
      </c>
      <c r="AQ45" s="51">
        <f t="shared" ref="AQ45" si="77">(AL45+AM45)*AO45</f>
        <v>0</v>
      </c>
      <c r="AR45" s="51">
        <f t="shared" ref="AR45" si="78">SUM(F46:AJ46)</f>
        <v>0</v>
      </c>
      <c r="AS45" s="51">
        <f t="shared" ref="AS45" si="79">AP45-(AQ45+AR45)</f>
        <v>0</v>
      </c>
    </row>
    <row r="46" spans="1:45" ht="19.95" customHeight="1" x14ac:dyDescent="0.3">
      <c r="A46" s="52"/>
      <c r="B46" s="22" t="s">
        <v>8</v>
      </c>
      <c r="C46" s="53"/>
      <c r="D46" s="54"/>
      <c r="E46" s="52"/>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52"/>
      <c r="AL46" s="52"/>
      <c r="AM46" s="52"/>
      <c r="AN46" s="52"/>
      <c r="AO46" s="52"/>
      <c r="AP46" s="51"/>
      <c r="AQ46" s="51"/>
      <c r="AR46" s="51"/>
      <c r="AS46" s="51"/>
    </row>
    <row r="47" spans="1:45" ht="19.95" customHeight="1" x14ac:dyDescent="0.3">
      <c r="A47" s="52">
        <v>22</v>
      </c>
      <c r="B47" s="22" t="s">
        <v>10</v>
      </c>
      <c r="C47" s="53" t="s">
        <v>33</v>
      </c>
      <c r="D47" s="54" t="s">
        <v>108</v>
      </c>
      <c r="E47" s="52" t="s">
        <v>84</v>
      </c>
      <c r="AK47" s="52"/>
      <c r="AL47" s="52" cm="1">
        <f t="array" ref="AL47">SUMPRODUCT((F47:AJ47="P")*1 + (F47:AJ47="DP")*2 + (F47:AJ47="PH")*1)</f>
        <v>0</v>
      </c>
      <c r="AM47" s="52" cm="1">
        <f t="array" ref="AM47">SUMPRODUCT((F47:AJ47="H")*1 + (F47:AJ47="PH")*1)</f>
        <v>0</v>
      </c>
      <c r="AN47" s="52">
        <v>800</v>
      </c>
      <c r="AO47" s="52">
        <v>600</v>
      </c>
      <c r="AP47" s="51">
        <f t="shared" ref="AP47" si="80">(AL47+(AM47*0.5))*AN47</f>
        <v>0</v>
      </c>
      <c r="AQ47" s="51">
        <f t="shared" ref="AQ47" si="81">(AL47+AM47)*AO47</f>
        <v>0</v>
      </c>
      <c r="AR47" s="51">
        <f t="shared" ref="AR47" si="82">SUM(F48:AJ48)</f>
        <v>0</v>
      </c>
      <c r="AS47" s="51">
        <f t="shared" ref="AS47" si="83">AP47-(AQ47+AR47)</f>
        <v>0</v>
      </c>
    </row>
    <row r="48" spans="1:45" ht="19.95" customHeight="1" x14ac:dyDescent="0.3">
      <c r="A48" s="52"/>
      <c r="B48" s="22" t="s">
        <v>8</v>
      </c>
      <c r="C48" s="53"/>
      <c r="D48" s="54"/>
      <c r="E48" s="52"/>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52"/>
      <c r="AL48" s="52"/>
      <c r="AM48" s="52"/>
      <c r="AN48" s="52"/>
      <c r="AO48" s="52"/>
      <c r="AP48" s="51"/>
      <c r="AQ48" s="51"/>
      <c r="AR48" s="51"/>
      <c r="AS48" s="51"/>
    </row>
    <row r="49" spans="1:45" ht="19.95" customHeight="1" x14ac:dyDescent="0.3">
      <c r="A49" s="52">
        <v>23</v>
      </c>
      <c r="B49" s="22" t="s">
        <v>10</v>
      </c>
      <c r="C49" s="53" t="s">
        <v>34</v>
      </c>
      <c r="D49" s="54" t="s">
        <v>108</v>
      </c>
      <c r="E49" s="52" t="s">
        <v>85</v>
      </c>
      <c r="AK49" s="52"/>
      <c r="AL49" s="52" cm="1">
        <f t="array" ref="AL49">SUMPRODUCT((F49:AJ49="P")*1 + (F49:AJ49="DP")*2 + (F49:AJ49="PH")*1)</f>
        <v>0</v>
      </c>
      <c r="AM49" s="52" cm="1">
        <f t="array" ref="AM49">SUMPRODUCT((F49:AJ49="H")*1 + (F49:AJ49="PH")*1)</f>
        <v>0</v>
      </c>
      <c r="AN49" s="52">
        <v>750</v>
      </c>
      <c r="AO49" s="52">
        <v>500</v>
      </c>
      <c r="AP49" s="51">
        <f t="shared" ref="AP49" si="84">(AL49+(AM49*0.5))*AN49</f>
        <v>0</v>
      </c>
      <c r="AQ49" s="51">
        <f t="shared" ref="AQ49" si="85">(AL49+AM49)*AO49</f>
        <v>0</v>
      </c>
      <c r="AR49" s="51">
        <f t="shared" ref="AR49" si="86">SUM(F50:AJ50)</f>
        <v>0</v>
      </c>
      <c r="AS49" s="51">
        <f t="shared" ref="AS49" si="87">AP49-(AQ49+AR49)</f>
        <v>0</v>
      </c>
    </row>
    <row r="50" spans="1:45" ht="19.95" customHeight="1" x14ac:dyDescent="0.3">
      <c r="A50" s="52"/>
      <c r="B50" s="22" t="s">
        <v>8</v>
      </c>
      <c r="C50" s="53"/>
      <c r="D50" s="54"/>
      <c r="E50" s="52"/>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52"/>
      <c r="AL50" s="52"/>
      <c r="AM50" s="52"/>
      <c r="AN50" s="52"/>
      <c r="AO50" s="52"/>
      <c r="AP50" s="51"/>
      <c r="AQ50" s="51"/>
      <c r="AR50" s="51"/>
      <c r="AS50" s="51"/>
    </row>
    <row r="51" spans="1:45" ht="19.95" customHeight="1" x14ac:dyDescent="0.3">
      <c r="A51" s="52">
        <v>24</v>
      </c>
      <c r="B51" s="22" t="s">
        <v>10</v>
      </c>
      <c r="C51" s="53" t="s">
        <v>35</v>
      </c>
      <c r="D51" s="54" t="s">
        <v>107</v>
      </c>
      <c r="E51" s="52" t="s">
        <v>86</v>
      </c>
      <c r="AK51" s="52"/>
      <c r="AL51" s="52" cm="1">
        <f t="array" ref="AL51">SUMPRODUCT((F51:AJ51="P")*1 + (F51:AJ51="DP")*2 + (F51:AJ51="PH")*1)</f>
        <v>0</v>
      </c>
      <c r="AM51" s="52" cm="1">
        <f t="array" ref="AM51">SUMPRODUCT((F51:AJ51="H")*1 + (F51:AJ51="PH")*1)</f>
        <v>0</v>
      </c>
      <c r="AN51" s="52">
        <v>550</v>
      </c>
      <c r="AO51" s="52">
        <v>500</v>
      </c>
      <c r="AP51" s="51">
        <f t="shared" ref="AP51" si="88">(AL51+(AM51*0.5))*AN51</f>
        <v>0</v>
      </c>
      <c r="AQ51" s="51">
        <f t="shared" ref="AQ51" si="89">(AL51+AM51)*AO51</f>
        <v>0</v>
      </c>
      <c r="AR51" s="51">
        <f t="shared" ref="AR51" si="90">SUM(F52:AJ52)</f>
        <v>0</v>
      </c>
      <c r="AS51" s="51">
        <f t="shared" ref="AS51" si="91">AP51-(AQ51+AR51)</f>
        <v>0</v>
      </c>
    </row>
    <row r="52" spans="1:45" ht="19.95" customHeight="1" x14ac:dyDescent="0.3">
      <c r="A52" s="52"/>
      <c r="B52" s="22" t="s">
        <v>8</v>
      </c>
      <c r="C52" s="53"/>
      <c r="D52" s="54"/>
      <c r="E52" s="52"/>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52"/>
      <c r="AL52" s="52"/>
      <c r="AM52" s="52"/>
      <c r="AN52" s="52"/>
      <c r="AO52" s="52"/>
      <c r="AP52" s="51"/>
      <c r="AQ52" s="51"/>
      <c r="AR52" s="51"/>
      <c r="AS52" s="51"/>
    </row>
    <row r="53" spans="1:45" ht="19.95" customHeight="1" x14ac:dyDescent="0.3">
      <c r="A53" s="52">
        <v>25</v>
      </c>
      <c r="B53" s="22" t="s">
        <v>10</v>
      </c>
      <c r="C53" s="53" t="s">
        <v>36</v>
      </c>
      <c r="D53" s="54" t="s">
        <v>108</v>
      </c>
      <c r="E53" s="52" t="s">
        <v>87</v>
      </c>
      <c r="AK53" s="52"/>
      <c r="AL53" s="52" cm="1">
        <f t="array" ref="AL53">SUMPRODUCT((F53:AJ53="P")*1 + (F53:AJ53="DP")*2 + (F53:AJ53="PH")*1)</f>
        <v>0</v>
      </c>
      <c r="AM53" s="52" cm="1">
        <f t="array" ref="AM53">SUMPRODUCT((F53:AJ53="H")*1 + (F53:AJ53="PH")*1)</f>
        <v>0</v>
      </c>
      <c r="AN53" s="52">
        <v>750</v>
      </c>
      <c r="AO53" s="52">
        <v>600</v>
      </c>
      <c r="AP53" s="51">
        <f t="shared" ref="AP53" si="92">(AL53+(AM53*0.5))*AN53</f>
        <v>0</v>
      </c>
      <c r="AQ53" s="51">
        <f t="shared" ref="AQ53" si="93">(AL53+AM53)*AO53</f>
        <v>0</v>
      </c>
      <c r="AR53" s="51">
        <f t="shared" ref="AR53" si="94">SUM(F54:AJ54)</f>
        <v>0</v>
      </c>
      <c r="AS53" s="51">
        <f t="shared" ref="AS53" si="95">AP53-(AQ53+AR53)</f>
        <v>0</v>
      </c>
    </row>
    <row r="54" spans="1:45" ht="19.95" customHeight="1" x14ac:dyDescent="0.3">
      <c r="A54" s="52"/>
      <c r="B54" s="22" t="s">
        <v>8</v>
      </c>
      <c r="C54" s="53"/>
      <c r="D54" s="54"/>
      <c r="E54" s="52"/>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52"/>
      <c r="AL54" s="52"/>
      <c r="AM54" s="52"/>
      <c r="AN54" s="52"/>
      <c r="AO54" s="52"/>
      <c r="AP54" s="51"/>
      <c r="AQ54" s="51"/>
      <c r="AR54" s="51"/>
      <c r="AS54" s="51"/>
    </row>
    <row r="55" spans="1:45" ht="19.95" customHeight="1" x14ac:dyDescent="0.3">
      <c r="A55" s="52">
        <v>26</v>
      </c>
      <c r="B55" s="22" t="s">
        <v>10</v>
      </c>
      <c r="C55" s="53" t="s">
        <v>37</v>
      </c>
      <c r="D55" s="54" t="s">
        <v>107</v>
      </c>
      <c r="E55" s="52" t="s">
        <v>88</v>
      </c>
      <c r="AK55" s="52"/>
      <c r="AL55" s="52" cm="1">
        <f t="array" ref="AL55">SUMPRODUCT((F55:AJ55="P")*1 + (F55:AJ55="DP")*2 + (F55:AJ55="PH")*1)</f>
        <v>0</v>
      </c>
      <c r="AM55" s="52" cm="1">
        <f t="array" ref="AM55">SUMPRODUCT((F55:AJ55="H")*1 + (F55:AJ55="PH")*1)</f>
        <v>0</v>
      </c>
      <c r="AN55" s="52">
        <v>550</v>
      </c>
      <c r="AO55" s="52">
        <v>500</v>
      </c>
      <c r="AP55" s="51">
        <f t="shared" ref="AP55" si="96">(AL55+(AM55*0.5))*AN55</f>
        <v>0</v>
      </c>
      <c r="AQ55" s="51">
        <f t="shared" ref="AQ55" si="97">(AL55+AM55)*AO55</f>
        <v>0</v>
      </c>
      <c r="AR55" s="51">
        <f t="shared" ref="AR55" si="98">SUM(F56:AJ56)</f>
        <v>0</v>
      </c>
      <c r="AS55" s="51">
        <f t="shared" ref="AS55" si="99">AP55-(AQ55+AR55)</f>
        <v>0</v>
      </c>
    </row>
    <row r="56" spans="1:45" ht="19.95" customHeight="1" x14ac:dyDescent="0.3">
      <c r="A56" s="52"/>
      <c r="B56" s="22" t="s">
        <v>8</v>
      </c>
      <c r="C56" s="53"/>
      <c r="D56" s="54"/>
      <c r="E56" s="52"/>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52"/>
      <c r="AL56" s="52"/>
      <c r="AM56" s="52"/>
      <c r="AN56" s="52"/>
      <c r="AO56" s="52"/>
      <c r="AP56" s="51"/>
      <c r="AQ56" s="51"/>
      <c r="AR56" s="51"/>
      <c r="AS56" s="51"/>
    </row>
    <row r="57" spans="1:45" ht="19.95" customHeight="1" x14ac:dyDescent="0.3">
      <c r="A57" s="52">
        <v>27</v>
      </c>
      <c r="B57" s="22" t="s">
        <v>10</v>
      </c>
      <c r="C57" s="53" t="s">
        <v>38</v>
      </c>
      <c r="D57" s="54" t="s">
        <v>107</v>
      </c>
      <c r="E57" s="52" t="s">
        <v>89</v>
      </c>
      <c r="AK57" s="52"/>
      <c r="AL57" s="52" cm="1">
        <f t="array" ref="AL57">SUMPRODUCT((F57:AJ57="P")*1 + (F57:AJ57="DP")*2 + (F57:AJ57="PH")*1)</f>
        <v>0</v>
      </c>
      <c r="AM57" s="52" cm="1">
        <f t="array" ref="AM57">SUMPRODUCT((F57:AJ57="H")*1 + (F57:AJ57="PH")*1)</f>
        <v>0</v>
      </c>
      <c r="AN57" s="52">
        <v>550</v>
      </c>
      <c r="AO57" s="52">
        <v>500</v>
      </c>
      <c r="AP57" s="51">
        <f t="shared" ref="AP57" si="100">(AL57+(AM57*0.5))*AN57</f>
        <v>0</v>
      </c>
      <c r="AQ57" s="51">
        <f t="shared" ref="AQ57" si="101">(AL57+AM57)*AO57</f>
        <v>0</v>
      </c>
      <c r="AR57" s="51">
        <f t="shared" ref="AR57" si="102">SUM(F58:AJ58)</f>
        <v>0</v>
      </c>
      <c r="AS57" s="51">
        <f t="shared" ref="AS57" si="103">AP57-(AQ57+AR57)</f>
        <v>0</v>
      </c>
    </row>
    <row r="58" spans="1:45" ht="19.95" customHeight="1" x14ac:dyDescent="0.3">
      <c r="A58" s="52"/>
      <c r="B58" s="22" t="s">
        <v>8</v>
      </c>
      <c r="C58" s="53"/>
      <c r="D58" s="54"/>
      <c r="E58" s="52"/>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52"/>
      <c r="AL58" s="52"/>
      <c r="AM58" s="52"/>
      <c r="AN58" s="52"/>
      <c r="AO58" s="52"/>
      <c r="AP58" s="51"/>
      <c r="AQ58" s="51"/>
      <c r="AR58" s="51"/>
      <c r="AS58" s="51"/>
    </row>
    <row r="59" spans="1:45" ht="19.95" customHeight="1" x14ac:dyDescent="0.3">
      <c r="A59" s="52">
        <v>28</v>
      </c>
      <c r="B59" s="22" t="s">
        <v>10</v>
      </c>
      <c r="C59" s="53" t="s">
        <v>39</v>
      </c>
      <c r="D59" s="54" t="s">
        <v>107</v>
      </c>
      <c r="E59" s="52" t="s">
        <v>90</v>
      </c>
      <c r="AK59" s="52"/>
      <c r="AL59" s="52" cm="1">
        <f t="array" ref="AL59">SUMPRODUCT((F59:AJ59="P")*1 + (F59:AJ59="DP")*2 + (F59:AJ59="PH")*1)</f>
        <v>0</v>
      </c>
      <c r="AM59" s="52" cm="1">
        <f t="array" ref="AM59">SUMPRODUCT((F59:AJ59="H")*1 + (F59:AJ59="PH")*1)</f>
        <v>0</v>
      </c>
      <c r="AN59" s="52">
        <v>550</v>
      </c>
      <c r="AO59" s="52">
        <v>500</v>
      </c>
      <c r="AP59" s="51">
        <f t="shared" ref="AP59" si="104">(AL59+(AM59*0.5))*AN59</f>
        <v>0</v>
      </c>
      <c r="AQ59" s="51">
        <f t="shared" ref="AQ59" si="105">(AL59+AM59)*AO59</f>
        <v>0</v>
      </c>
      <c r="AR59" s="51">
        <f t="shared" ref="AR59" si="106">SUM(F60:AJ60)</f>
        <v>0</v>
      </c>
      <c r="AS59" s="51">
        <f t="shared" ref="AS59" si="107">AP59-(AQ59+AR59)</f>
        <v>0</v>
      </c>
    </row>
    <row r="60" spans="1:45" ht="19.95" customHeight="1" x14ac:dyDescent="0.3">
      <c r="A60" s="52"/>
      <c r="B60" s="22" t="s">
        <v>8</v>
      </c>
      <c r="C60" s="53"/>
      <c r="D60" s="54"/>
      <c r="E60" s="52"/>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52"/>
      <c r="AL60" s="52"/>
      <c r="AM60" s="52"/>
      <c r="AN60" s="52"/>
      <c r="AO60" s="52"/>
      <c r="AP60" s="51"/>
      <c r="AQ60" s="51"/>
      <c r="AR60" s="51"/>
      <c r="AS60" s="51"/>
    </row>
    <row r="61" spans="1:45" ht="19.95" customHeight="1" x14ac:dyDescent="0.3">
      <c r="A61" s="52">
        <v>29</v>
      </c>
      <c r="B61" s="22" t="s">
        <v>10</v>
      </c>
      <c r="C61" s="53" t="s">
        <v>40</v>
      </c>
      <c r="D61" s="54" t="s">
        <v>107</v>
      </c>
      <c r="E61" s="52" t="s">
        <v>91</v>
      </c>
      <c r="AK61" s="52"/>
      <c r="AL61" s="52" cm="1">
        <f t="array" ref="AL61">SUMPRODUCT((F61:AJ61="P")*1 + (F61:AJ61="DP")*2 + (F61:AJ61="PH")*1)</f>
        <v>0</v>
      </c>
      <c r="AM61" s="52" cm="1">
        <f t="array" ref="AM61">SUMPRODUCT((F61:AJ61="H")*1 + (F61:AJ61="PH")*1)</f>
        <v>0</v>
      </c>
      <c r="AN61" s="52">
        <v>550</v>
      </c>
      <c r="AO61" s="52">
        <v>500</v>
      </c>
      <c r="AP61" s="51">
        <f t="shared" ref="AP61" si="108">(AL61+(AM61*0.5))*AN61</f>
        <v>0</v>
      </c>
      <c r="AQ61" s="51">
        <f t="shared" ref="AQ61" si="109">(AL61+AM61)*AO61</f>
        <v>0</v>
      </c>
      <c r="AR61" s="51">
        <f t="shared" ref="AR61" si="110">SUM(F62:AJ62)</f>
        <v>0</v>
      </c>
      <c r="AS61" s="51">
        <f t="shared" ref="AS61" si="111">AP61-(AQ61+AR61)</f>
        <v>0</v>
      </c>
    </row>
    <row r="62" spans="1:45" ht="19.95" customHeight="1" x14ac:dyDescent="0.3">
      <c r="A62" s="52"/>
      <c r="B62" s="22" t="s">
        <v>8</v>
      </c>
      <c r="C62" s="53"/>
      <c r="D62" s="54"/>
      <c r="E62" s="52"/>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52"/>
      <c r="AL62" s="52"/>
      <c r="AM62" s="52"/>
      <c r="AN62" s="52"/>
      <c r="AO62" s="52"/>
      <c r="AP62" s="51"/>
      <c r="AQ62" s="51"/>
      <c r="AR62" s="51"/>
      <c r="AS62" s="51"/>
    </row>
    <row r="63" spans="1:45" ht="19.95" customHeight="1" x14ac:dyDescent="0.3">
      <c r="A63" s="52">
        <v>30</v>
      </c>
      <c r="B63" s="22" t="s">
        <v>10</v>
      </c>
      <c r="C63" s="53" t="s">
        <v>41</v>
      </c>
      <c r="D63" s="54" t="s">
        <v>108</v>
      </c>
      <c r="E63" s="52" t="s">
        <v>92</v>
      </c>
      <c r="AK63" s="52"/>
      <c r="AL63" s="52" cm="1">
        <f t="array" ref="AL63">SUMPRODUCT((F63:AJ63="P")*1 + (F63:AJ63="DP")*2 + (F63:AJ63="PH")*1)</f>
        <v>0</v>
      </c>
      <c r="AM63" s="52" cm="1">
        <f t="array" ref="AM63">SUMPRODUCT((F63:AJ63="H")*1 + (F63:AJ63="PH")*1)</f>
        <v>0</v>
      </c>
      <c r="AN63" s="52">
        <v>760</v>
      </c>
      <c r="AO63" s="52">
        <v>500</v>
      </c>
      <c r="AP63" s="51">
        <f t="shared" ref="AP63" si="112">(AL63+(AM63*0.5))*AN63</f>
        <v>0</v>
      </c>
      <c r="AQ63" s="51">
        <f t="shared" ref="AQ63" si="113">(AL63+AM63)*AO63</f>
        <v>0</v>
      </c>
      <c r="AR63" s="51">
        <f t="shared" ref="AR63" si="114">SUM(F64:AJ64)</f>
        <v>0</v>
      </c>
      <c r="AS63" s="51">
        <f t="shared" ref="AS63" si="115">AP63-(AQ63+AR63)</f>
        <v>0</v>
      </c>
    </row>
    <row r="64" spans="1:45" ht="19.95" customHeight="1" x14ac:dyDescent="0.3">
      <c r="A64" s="52"/>
      <c r="B64" s="22" t="s">
        <v>8</v>
      </c>
      <c r="C64" s="53"/>
      <c r="D64" s="54"/>
      <c r="E64" s="52"/>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52"/>
      <c r="AL64" s="52"/>
      <c r="AM64" s="52"/>
      <c r="AN64" s="52"/>
      <c r="AO64" s="52"/>
      <c r="AP64" s="51"/>
      <c r="AQ64" s="51"/>
      <c r="AR64" s="51"/>
      <c r="AS64" s="51"/>
    </row>
    <row r="65" spans="1:45" ht="19.95" customHeight="1" x14ac:dyDescent="0.3">
      <c r="A65" s="52">
        <v>31</v>
      </c>
      <c r="B65" s="22" t="s">
        <v>10</v>
      </c>
      <c r="C65" s="53" t="s">
        <v>42</v>
      </c>
      <c r="D65" s="54" t="s">
        <v>108</v>
      </c>
      <c r="E65" s="52" t="s">
        <v>93</v>
      </c>
      <c r="AK65" s="52"/>
      <c r="AL65" s="52" cm="1">
        <f t="array" ref="AL65">SUMPRODUCT((F65:AJ65="P")*1 + (F65:AJ65="DP")*2 + (F65:AJ65="PH")*1)</f>
        <v>0</v>
      </c>
      <c r="AM65" s="52" cm="1">
        <f t="array" ref="AM65">SUMPRODUCT((F65:AJ65="H")*1 + (F65:AJ65="PH")*1)</f>
        <v>0</v>
      </c>
      <c r="AN65" s="52">
        <v>660</v>
      </c>
      <c r="AO65" s="52">
        <v>500</v>
      </c>
      <c r="AP65" s="51">
        <f t="shared" ref="AP65" si="116">(AL65+(AM65*0.5))*AN65</f>
        <v>0</v>
      </c>
      <c r="AQ65" s="51">
        <f t="shared" ref="AQ65" si="117">(AL65+AM65)*AO65</f>
        <v>0</v>
      </c>
      <c r="AR65" s="51">
        <f t="shared" ref="AR65" si="118">SUM(F66:AJ66)</f>
        <v>0</v>
      </c>
      <c r="AS65" s="51">
        <f t="shared" ref="AS65" si="119">AP65-(AQ65+AR65)</f>
        <v>0</v>
      </c>
    </row>
    <row r="66" spans="1:45" ht="19.95" customHeight="1" x14ac:dyDescent="0.3">
      <c r="A66" s="52"/>
      <c r="B66" s="22" t="s">
        <v>8</v>
      </c>
      <c r="C66" s="53"/>
      <c r="D66" s="54"/>
      <c r="E66" s="52"/>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52"/>
      <c r="AL66" s="52"/>
      <c r="AM66" s="52"/>
      <c r="AN66" s="52"/>
      <c r="AO66" s="52"/>
      <c r="AP66" s="51"/>
      <c r="AQ66" s="51"/>
      <c r="AR66" s="51"/>
      <c r="AS66" s="51"/>
    </row>
    <row r="67" spans="1:45" ht="19.95" customHeight="1" x14ac:dyDescent="0.3">
      <c r="A67" s="52">
        <v>32</v>
      </c>
      <c r="B67" s="22" t="s">
        <v>10</v>
      </c>
      <c r="C67" s="53" t="s">
        <v>43</v>
      </c>
      <c r="D67" s="54" t="s">
        <v>107</v>
      </c>
      <c r="E67" s="52" t="s">
        <v>94</v>
      </c>
      <c r="AK67" s="52"/>
      <c r="AL67" s="52" cm="1">
        <f t="array" ref="AL67">SUMPRODUCT((F67:AJ67="P")*1 + (F67:AJ67="DP")*2 + (F67:AJ67="PH")*1)</f>
        <v>0</v>
      </c>
      <c r="AM67" s="52" cm="1">
        <f t="array" ref="AM67">SUMPRODUCT((F67:AJ67="H")*1 + (F67:AJ67="PH")*1)</f>
        <v>0</v>
      </c>
      <c r="AN67" s="52">
        <v>550</v>
      </c>
      <c r="AO67" s="52">
        <v>500</v>
      </c>
      <c r="AP67" s="51">
        <f t="shared" ref="AP67" si="120">(AL67+(AM67*0.5))*AN67</f>
        <v>0</v>
      </c>
      <c r="AQ67" s="51">
        <f t="shared" ref="AQ67" si="121">(AL67+AM67)*AO67</f>
        <v>0</v>
      </c>
      <c r="AR67" s="51">
        <f t="shared" ref="AR67" si="122">SUM(F68:AJ68)</f>
        <v>0</v>
      </c>
      <c r="AS67" s="51">
        <f t="shared" ref="AS67" si="123">AP67-(AQ67+AR67)</f>
        <v>0</v>
      </c>
    </row>
    <row r="68" spans="1:45" ht="19.95" customHeight="1" x14ac:dyDescent="0.3">
      <c r="A68" s="52"/>
      <c r="B68" s="22" t="s">
        <v>8</v>
      </c>
      <c r="C68" s="53"/>
      <c r="D68" s="54"/>
      <c r="E68" s="52"/>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52"/>
      <c r="AL68" s="52"/>
      <c r="AM68" s="52"/>
      <c r="AN68" s="52"/>
      <c r="AO68" s="52"/>
      <c r="AP68" s="51"/>
      <c r="AQ68" s="51"/>
      <c r="AR68" s="51"/>
      <c r="AS68" s="51"/>
    </row>
    <row r="69" spans="1:45" ht="19.95" customHeight="1" x14ac:dyDescent="0.3">
      <c r="A69" s="52">
        <v>33</v>
      </c>
      <c r="B69" s="22" t="s">
        <v>10</v>
      </c>
      <c r="C69" s="53" t="s">
        <v>44</v>
      </c>
      <c r="D69" s="54" t="s">
        <v>108</v>
      </c>
      <c r="E69" s="52" t="s">
        <v>95</v>
      </c>
      <c r="AK69" s="52"/>
      <c r="AL69" s="52" cm="1">
        <f t="array" ref="AL69">SUMPRODUCT((F69:AJ69="P")*1 + (F69:AJ69="DP")*2 + (F69:AJ69="PH")*1)</f>
        <v>0</v>
      </c>
      <c r="AM69" s="52" cm="1">
        <f t="array" ref="AM69">SUMPRODUCT((F69:AJ69="H")*1 + (F69:AJ69="PH")*1)</f>
        <v>0</v>
      </c>
      <c r="AN69" s="52">
        <v>730</v>
      </c>
      <c r="AO69" s="52">
        <v>500</v>
      </c>
      <c r="AP69" s="51">
        <f t="shared" ref="AP69" si="124">(AL69+(AM69*0.5))*AN69</f>
        <v>0</v>
      </c>
      <c r="AQ69" s="51">
        <f t="shared" ref="AQ69" si="125">(AL69+AM69)*AO69</f>
        <v>0</v>
      </c>
      <c r="AR69" s="51">
        <f t="shared" ref="AR69" si="126">SUM(F70:AJ70)</f>
        <v>0</v>
      </c>
      <c r="AS69" s="51">
        <f t="shared" ref="AS69" si="127">AP69-(AQ69+AR69)</f>
        <v>0</v>
      </c>
    </row>
    <row r="70" spans="1:45" ht="19.95" customHeight="1" x14ac:dyDescent="0.3">
      <c r="A70" s="52"/>
      <c r="B70" s="22" t="s">
        <v>8</v>
      </c>
      <c r="C70" s="53"/>
      <c r="D70" s="54"/>
      <c r="E70" s="52"/>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52"/>
      <c r="AL70" s="52"/>
      <c r="AM70" s="52"/>
      <c r="AN70" s="52"/>
      <c r="AO70" s="52"/>
      <c r="AP70" s="51"/>
      <c r="AQ70" s="51"/>
      <c r="AR70" s="51"/>
      <c r="AS70" s="51"/>
    </row>
    <row r="71" spans="1:45" ht="19.95" customHeight="1" x14ac:dyDescent="0.3">
      <c r="A71" s="52">
        <v>34</v>
      </c>
      <c r="B71" s="22" t="s">
        <v>10</v>
      </c>
      <c r="C71" s="53" t="s">
        <v>45</v>
      </c>
      <c r="D71" s="54" t="s">
        <v>107</v>
      </c>
      <c r="E71" s="52" t="s">
        <v>96</v>
      </c>
      <c r="AK71" s="52"/>
      <c r="AL71" s="52" cm="1">
        <f t="array" ref="AL71">SUMPRODUCT((F71:AJ71="P")*1 + (F71:AJ71="DP")*2 + (F71:AJ71="PH")*1)</f>
        <v>0</v>
      </c>
      <c r="AM71" s="52" cm="1">
        <f t="array" ref="AM71">SUMPRODUCT((F71:AJ71="H")*1 + (F71:AJ71="PH")*1)</f>
        <v>0</v>
      </c>
      <c r="AN71" s="52">
        <v>550</v>
      </c>
      <c r="AO71" s="52">
        <v>500</v>
      </c>
      <c r="AP71" s="51">
        <f t="shared" ref="AP71" si="128">(AL71+(AM71*0.5))*AN71</f>
        <v>0</v>
      </c>
      <c r="AQ71" s="51">
        <f t="shared" ref="AQ71" si="129">(AL71+AM71)*AO71</f>
        <v>0</v>
      </c>
      <c r="AR71" s="51">
        <f t="shared" ref="AR71" si="130">SUM(F72:AJ72)</f>
        <v>0</v>
      </c>
      <c r="AS71" s="51">
        <f t="shared" ref="AS71" si="131">AP71-(AQ71+AR71)</f>
        <v>0</v>
      </c>
    </row>
    <row r="72" spans="1:45" ht="19.95" customHeight="1" x14ac:dyDescent="0.3">
      <c r="A72" s="52"/>
      <c r="B72" s="22" t="s">
        <v>8</v>
      </c>
      <c r="C72" s="53"/>
      <c r="D72" s="54"/>
      <c r="E72" s="52"/>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52"/>
      <c r="AL72" s="52"/>
      <c r="AM72" s="52"/>
      <c r="AN72" s="52"/>
      <c r="AO72" s="52"/>
      <c r="AP72" s="51"/>
      <c r="AQ72" s="51"/>
      <c r="AR72" s="51"/>
      <c r="AS72" s="51"/>
    </row>
    <row r="73" spans="1:45" ht="19.95" customHeight="1" x14ac:dyDescent="0.3">
      <c r="A73" s="52">
        <v>35</v>
      </c>
      <c r="B73" s="22" t="s">
        <v>10</v>
      </c>
      <c r="C73" s="53" t="s">
        <v>46</v>
      </c>
      <c r="D73" s="54" t="s">
        <v>108</v>
      </c>
      <c r="E73" s="52" t="s">
        <v>79</v>
      </c>
      <c r="AK73" s="52"/>
      <c r="AL73" s="52" cm="1">
        <f t="array" ref="AL73">SUMPRODUCT((F73:AJ73="P")*1 + (F73:AJ73="DP")*2 + (F73:AJ73="PH")*1)</f>
        <v>0</v>
      </c>
      <c r="AM73" s="52" cm="1">
        <f t="array" ref="AM73">SUMPRODUCT((F73:AJ73="H")*1 + (F73:AJ73="PH")*1)</f>
        <v>0</v>
      </c>
      <c r="AN73" s="52">
        <v>800</v>
      </c>
      <c r="AO73" s="52">
        <v>600</v>
      </c>
      <c r="AP73" s="51">
        <f t="shared" ref="AP73" si="132">(AL73+(AM73*0.5))*AN73</f>
        <v>0</v>
      </c>
      <c r="AQ73" s="51">
        <f t="shared" ref="AQ73" si="133">(AL73+AM73)*AO73</f>
        <v>0</v>
      </c>
      <c r="AR73" s="51">
        <f t="shared" ref="AR73" si="134">SUM(F74:AJ74)</f>
        <v>0</v>
      </c>
      <c r="AS73" s="51">
        <f t="shared" ref="AS73" si="135">AP73-(AQ73+AR73)</f>
        <v>0</v>
      </c>
    </row>
    <row r="74" spans="1:45" ht="19.95" customHeight="1" x14ac:dyDescent="0.3">
      <c r="A74" s="52"/>
      <c r="B74" s="22" t="s">
        <v>8</v>
      </c>
      <c r="C74" s="53"/>
      <c r="D74" s="54"/>
      <c r="E74" s="5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52"/>
      <c r="AL74" s="52"/>
      <c r="AM74" s="52"/>
      <c r="AN74" s="52"/>
      <c r="AO74" s="52"/>
      <c r="AP74" s="51"/>
      <c r="AQ74" s="51"/>
      <c r="AR74" s="51"/>
      <c r="AS74" s="51"/>
    </row>
    <row r="75" spans="1:45" ht="19.95" customHeight="1" x14ac:dyDescent="0.3">
      <c r="A75" s="52">
        <v>36</v>
      </c>
      <c r="B75" s="22" t="s">
        <v>10</v>
      </c>
      <c r="C75" s="53" t="s">
        <v>47</v>
      </c>
      <c r="D75" s="54" t="s">
        <v>108</v>
      </c>
      <c r="E75" s="52" t="s">
        <v>97</v>
      </c>
      <c r="AK75" s="52"/>
      <c r="AL75" s="52" cm="1">
        <f t="array" ref="AL75">SUMPRODUCT((F75:AJ75="P")*1 + (F75:AJ75="DP")*2 + (F75:AJ75="PH")*1)</f>
        <v>0</v>
      </c>
      <c r="AM75" s="52" cm="1">
        <f t="array" ref="AM75">SUMPRODUCT((F75:AJ75="H")*1 + (F75:AJ75="PH")*1)</f>
        <v>0</v>
      </c>
      <c r="AN75" s="52">
        <v>650</v>
      </c>
      <c r="AO75" s="52">
        <v>500</v>
      </c>
      <c r="AP75" s="51">
        <f t="shared" ref="AP75" si="136">(AL75+(AM75*0.5))*AN75</f>
        <v>0</v>
      </c>
      <c r="AQ75" s="51">
        <f t="shared" ref="AQ75" si="137">(AL75+AM75)*AO75</f>
        <v>0</v>
      </c>
      <c r="AR75" s="51">
        <f t="shared" ref="AR75" si="138">SUM(F76:AJ76)</f>
        <v>0</v>
      </c>
      <c r="AS75" s="51">
        <f t="shared" ref="AS75" si="139">AP75-(AQ75+AR75)</f>
        <v>0</v>
      </c>
    </row>
    <row r="76" spans="1:45" ht="19.95" customHeight="1" x14ac:dyDescent="0.3">
      <c r="A76" s="52"/>
      <c r="B76" s="22" t="s">
        <v>8</v>
      </c>
      <c r="C76" s="53"/>
      <c r="D76" s="54"/>
      <c r="E76" s="52"/>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52"/>
      <c r="AL76" s="52"/>
      <c r="AM76" s="52"/>
      <c r="AN76" s="52"/>
      <c r="AO76" s="52"/>
      <c r="AP76" s="51"/>
      <c r="AQ76" s="51"/>
      <c r="AR76" s="51"/>
      <c r="AS76" s="51"/>
    </row>
    <row r="77" spans="1:45" ht="19.95" customHeight="1" x14ac:dyDescent="0.3">
      <c r="A77" s="52">
        <v>37</v>
      </c>
      <c r="B77" s="22" t="s">
        <v>10</v>
      </c>
      <c r="C77" s="53" t="s">
        <v>48</v>
      </c>
      <c r="D77" s="54" t="s">
        <v>107</v>
      </c>
      <c r="E77" s="52" t="s">
        <v>98</v>
      </c>
      <c r="AK77" s="52"/>
      <c r="AL77" s="52" cm="1">
        <f t="array" ref="AL77">SUMPRODUCT((F77:AJ77="P")*1 + (F77:AJ77="DP")*2 + (F77:AJ77="PH")*1)</f>
        <v>0</v>
      </c>
      <c r="AM77" s="52" cm="1">
        <f t="array" ref="AM77">SUMPRODUCT((F77:AJ77="H")*1 + (F77:AJ77="PH")*1)</f>
        <v>0</v>
      </c>
      <c r="AN77" s="52">
        <v>550</v>
      </c>
      <c r="AO77" s="52">
        <v>500</v>
      </c>
      <c r="AP77" s="51">
        <f t="shared" ref="AP77" si="140">(AL77+(AM77*0.5))*AN77</f>
        <v>0</v>
      </c>
      <c r="AQ77" s="51">
        <f t="shared" ref="AQ77" si="141">(AL77+AM77)*AO77</f>
        <v>0</v>
      </c>
      <c r="AR77" s="51">
        <f t="shared" ref="AR77" si="142">SUM(F78:AJ78)</f>
        <v>0</v>
      </c>
      <c r="AS77" s="51">
        <f t="shared" ref="AS77" si="143">AP77-(AQ77+AR77)</f>
        <v>0</v>
      </c>
    </row>
    <row r="78" spans="1:45" ht="19.95" customHeight="1" x14ac:dyDescent="0.3">
      <c r="A78" s="52"/>
      <c r="B78" s="22" t="s">
        <v>8</v>
      </c>
      <c r="C78" s="53"/>
      <c r="D78" s="54"/>
      <c r="E78" s="52"/>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52"/>
      <c r="AL78" s="52"/>
      <c r="AM78" s="52"/>
      <c r="AN78" s="52"/>
      <c r="AO78" s="52"/>
      <c r="AP78" s="51"/>
      <c r="AQ78" s="51"/>
      <c r="AR78" s="51"/>
      <c r="AS78" s="51"/>
    </row>
    <row r="79" spans="1:45" ht="19.95" customHeight="1" x14ac:dyDescent="0.3">
      <c r="A79" s="52">
        <v>38</v>
      </c>
      <c r="B79" s="22" t="s">
        <v>10</v>
      </c>
      <c r="C79" s="53" t="s">
        <v>49</v>
      </c>
      <c r="D79" s="54" t="s">
        <v>107</v>
      </c>
      <c r="E79" s="52" t="s">
        <v>99</v>
      </c>
      <c r="AK79" s="52"/>
      <c r="AL79" s="52" cm="1">
        <f t="array" ref="AL79">SUMPRODUCT((F79:AJ79="P")*1 + (F79:AJ79="DP")*2 + (F79:AJ79="PH")*1)</f>
        <v>0</v>
      </c>
      <c r="AM79" s="52" cm="1">
        <f t="array" ref="AM79">SUMPRODUCT((F79:AJ79="H")*1 + (F79:AJ79="PH")*1)</f>
        <v>0</v>
      </c>
      <c r="AN79" s="52">
        <v>550</v>
      </c>
      <c r="AO79" s="52">
        <v>500</v>
      </c>
      <c r="AP79" s="51">
        <f t="shared" ref="AP79" si="144">(AL79+(AM79*0.5))*AN79</f>
        <v>0</v>
      </c>
      <c r="AQ79" s="51">
        <f t="shared" ref="AQ79" si="145">(AL79+AM79)*AO79</f>
        <v>0</v>
      </c>
      <c r="AR79" s="51">
        <f t="shared" ref="AR79" si="146">SUM(F80:AJ80)</f>
        <v>0</v>
      </c>
      <c r="AS79" s="51">
        <f t="shared" ref="AS79" si="147">AP79-(AQ79+AR79)</f>
        <v>0</v>
      </c>
    </row>
    <row r="80" spans="1:45" ht="19.95" customHeight="1" x14ac:dyDescent="0.3">
      <c r="A80" s="52"/>
      <c r="B80" s="22" t="s">
        <v>8</v>
      </c>
      <c r="C80" s="53"/>
      <c r="D80" s="54"/>
      <c r="E80" s="52"/>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52"/>
      <c r="AL80" s="52"/>
      <c r="AM80" s="52"/>
      <c r="AN80" s="52"/>
      <c r="AO80" s="52"/>
      <c r="AP80" s="51"/>
      <c r="AQ80" s="51"/>
      <c r="AR80" s="51"/>
      <c r="AS80" s="51"/>
    </row>
    <row r="81" spans="1:45" ht="19.95" customHeight="1" x14ac:dyDescent="0.3">
      <c r="A81" s="52">
        <v>39</v>
      </c>
      <c r="B81" s="22" t="s">
        <v>10</v>
      </c>
      <c r="C81" s="53" t="s">
        <v>50</v>
      </c>
      <c r="D81" s="52" t="s">
        <v>107</v>
      </c>
      <c r="E81" s="52" t="s">
        <v>100</v>
      </c>
      <c r="AK81" s="52"/>
      <c r="AL81" s="52" cm="1">
        <f t="array" ref="AL81">SUMPRODUCT((F81:AJ81="P")*1 + (F81:AJ81="DP")*2 + (F81:AJ81="PH")*1)</f>
        <v>0</v>
      </c>
      <c r="AM81" s="52" cm="1">
        <f t="array" ref="AM81">SUMPRODUCT((F81:AJ81="H")*1 + (F81:AJ81="PH")*1)</f>
        <v>0</v>
      </c>
      <c r="AN81" s="52">
        <v>550</v>
      </c>
      <c r="AO81" s="52">
        <v>500</v>
      </c>
      <c r="AP81" s="51">
        <f t="shared" ref="AP81" si="148">(AL81+(AM81*0.5))*AN81</f>
        <v>0</v>
      </c>
      <c r="AQ81" s="51">
        <f t="shared" ref="AQ81" si="149">(AL81+AM81)*AO81</f>
        <v>0</v>
      </c>
      <c r="AR81" s="51">
        <f t="shared" ref="AR81" si="150">SUM(F82:AJ82)</f>
        <v>0</v>
      </c>
      <c r="AS81" s="51">
        <f t="shared" ref="AS81" si="151">AP81-(AQ81+AR81)</f>
        <v>0</v>
      </c>
    </row>
    <row r="82" spans="1:45" ht="19.95" customHeight="1" x14ac:dyDescent="0.3">
      <c r="A82" s="52"/>
      <c r="B82" s="22" t="s">
        <v>8</v>
      </c>
      <c r="C82" s="53"/>
      <c r="D82" s="52"/>
      <c r="E82" s="52"/>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52"/>
      <c r="AL82" s="52"/>
      <c r="AM82" s="52"/>
      <c r="AN82" s="52"/>
      <c r="AO82" s="52"/>
      <c r="AP82" s="51"/>
      <c r="AQ82" s="51"/>
      <c r="AR82" s="51"/>
      <c r="AS82" s="51"/>
    </row>
    <row r="83" spans="1:45" ht="19.95" customHeight="1" x14ac:dyDescent="0.3">
      <c r="A83" s="52">
        <v>40</v>
      </c>
      <c r="B83" s="22" t="s">
        <v>10</v>
      </c>
      <c r="C83" s="53" t="s">
        <v>51</v>
      </c>
      <c r="D83" s="52" t="s">
        <v>107</v>
      </c>
      <c r="E83" s="52" t="s">
        <v>101</v>
      </c>
      <c r="AK83" s="52"/>
      <c r="AL83" s="52" cm="1">
        <f t="array" ref="AL83">SUMPRODUCT((F83:AJ83="P")*1 + (F83:AJ83="DP")*2 + (F83:AJ83="PH")*1)</f>
        <v>0</v>
      </c>
      <c r="AM83" s="52" cm="1">
        <f t="array" ref="AM83">SUMPRODUCT((F83:AJ83="H")*1 + (F83:AJ83="PH")*1)</f>
        <v>0</v>
      </c>
      <c r="AN83" s="52">
        <v>550</v>
      </c>
      <c r="AO83" s="52">
        <v>500</v>
      </c>
      <c r="AP83" s="51">
        <f t="shared" ref="AP83" si="152">(AL83+(AM83*0.5))*AN83</f>
        <v>0</v>
      </c>
      <c r="AQ83" s="51">
        <f t="shared" ref="AQ83" si="153">(AL83+AM83)*AO83</f>
        <v>0</v>
      </c>
      <c r="AR83" s="51">
        <f t="shared" ref="AR83" si="154">SUM(F84:AJ84)</f>
        <v>0</v>
      </c>
      <c r="AS83" s="51">
        <f t="shared" ref="AS83" si="155">AP83-(AQ83+AR83)</f>
        <v>0</v>
      </c>
    </row>
    <row r="84" spans="1:45" ht="19.95" customHeight="1" x14ac:dyDescent="0.3">
      <c r="A84" s="52"/>
      <c r="B84" s="22" t="s">
        <v>8</v>
      </c>
      <c r="C84" s="53"/>
      <c r="D84" s="52"/>
      <c r="E84" s="52"/>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52"/>
      <c r="AL84" s="52"/>
      <c r="AM84" s="52"/>
      <c r="AN84" s="52"/>
      <c r="AO84" s="52"/>
      <c r="AP84" s="51"/>
      <c r="AQ84" s="51"/>
      <c r="AR84" s="51"/>
      <c r="AS84" s="51"/>
    </row>
    <row r="85" spans="1:45" ht="19.95" customHeight="1" x14ac:dyDescent="0.3">
      <c r="A85" s="52">
        <v>41</v>
      </c>
      <c r="B85" s="22" t="s">
        <v>10</v>
      </c>
      <c r="C85" s="53" t="s">
        <v>52</v>
      </c>
      <c r="D85" s="52" t="s">
        <v>107</v>
      </c>
      <c r="E85" s="52" t="s">
        <v>102</v>
      </c>
      <c r="AK85" s="52"/>
      <c r="AL85" s="52" cm="1">
        <f t="array" ref="AL85">SUMPRODUCT((F85:AJ85="P")*1 + (F85:AJ85="DP")*2 + (F85:AJ85="PH")*1)</f>
        <v>0</v>
      </c>
      <c r="AM85" s="52" cm="1">
        <f t="array" ref="AM85">SUMPRODUCT((F85:AJ85="H")*1 + (F85:AJ85="PH")*1)</f>
        <v>0</v>
      </c>
      <c r="AN85" s="52">
        <v>550</v>
      </c>
      <c r="AO85" s="52">
        <v>500</v>
      </c>
      <c r="AP85" s="51">
        <f t="shared" ref="AP85" si="156">(AL85+(AM85*0.5))*AN85</f>
        <v>0</v>
      </c>
      <c r="AQ85" s="51">
        <f t="shared" ref="AQ85" si="157">(AL85+AM85)*AO85</f>
        <v>0</v>
      </c>
      <c r="AR85" s="51">
        <f t="shared" ref="AR85" si="158">SUM(F86:AJ86)</f>
        <v>0</v>
      </c>
      <c r="AS85" s="51">
        <f t="shared" ref="AS85" si="159">AP85-(AQ85+AR85)</f>
        <v>0</v>
      </c>
    </row>
    <row r="86" spans="1:45" ht="19.95" customHeight="1" x14ac:dyDescent="0.3">
      <c r="A86" s="52"/>
      <c r="B86" s="22" t="s">
        <v>8</v>
      </c>
      <c r="C86" s="53"/>
      <c r="D86" s="52"/>
      <c r="E86" s="52"/>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52"/>
      <c r="AL86" s="52"/>
      <c r="AM86" s="52"/>
      <c r="AN86" s="52"/>
      <c r="AO86" s="52"/>
      <c r="AP86" s="51"/>
      <c r="AQ86" s="51"/>
      <c r="AR86" s="51"/>
      <c r="AS86" s="51"/>
    </row>
    <row r="87" spans="1:45" ht="19.95" customHeight="1" x14ac:dyDescent="0.3">
      <c r="A87" s="52">
        <v>42</v>
      </c>
      <c r="B87" s="22" t="s">
        <v>10</v>
      </c>
      <c r="C87" s="53" t="s">
        <v>53</v>
      </c>
      <c r="D87" s="52" t="s">
        <v>107</v>
      </c>
      <c r="E87" s="52" t="s">
        <v>103</v>
      </c>
      <c r="AK87" s="52"/>
      <c r="AL87" s="52" cm="1">
        <f t="array" ref="AL87">SUMPRODUCT((F87:AJ87="P")*1 + (F87:AJ87="DP")*2 + (F87:AJ87="PH")*1)</f>
        <v>0</v>
      </c>
      <c r="AM87" s="52" cm="1">
        <f t="array" ref="AM87">SUMPRODUCT((F87:AJ87="H")*1 + (F87:AJ87="PH")*1)</f>
        <v>0</v>
      </c>
      <c r="AN87" s="52">
        <v>550</v>
      </c>
      <c r="AO87" s="52">
        <v>500</v>
      </c>
      <c r="AP87" s="51">
        <f t="shared" ref="AP87" si="160">(AL87+(AM87*0.5))*AN87</f>
        <v>0</v>
      </c>
      <c r="AQ87" s="51">
        <f t="shared" ref="AQ87" si="161">(AL87+AM87)*AO87</f>
        <v>0</v>
      </c>
      <c r="AR87" s="51">
        <f t="shared" ref="AR87" si="162">SUM(F88:AJ88)</f>
        <v>0</v>
      </c>
      <c r="AS87" s="51">
        <f t="shared" ref="AS87" si="163">AP87-(AQ87+AR87)</f>
        <v>0</v>
      </c>
    </row>
    <row r="88" spans="1:45" ht="19.95" customHeight="1" x14ac:dyDescent="0.3">
      <c r="A88" s="52"/>
      <c r="B88" s="22" t="s">
        <v>8</v>
      </c>
      <c r="C88" s="53"/>
      <c r="D88" s="52"/>
      <c r="E88" s="52"/>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52"/>
      <c r="AL88" s="52"/>
      <c r="AM88" s="52"/>
      <c r="AN88" s="52"/>
      <c r="AO88" s="52"/>
      <c r="AP88" s="51"/>
      <c r="AQ88" s="51"/>
      <c r="AR88" s="51"/>
      <c r="AS88" s="51"/>
    </row>
    <row r="89" spans="1:45" ht="19.95" customHeight="1" x14ac:dyDescent="0.3">
      <c r="A89" s="52">
        <v>43</v>
      </c>
      <c r="B89" s="22" t="s">
        <v>10</v>
      </c>
      <c r="C89" s="53" t="s">
        <v>54</v>
      </c>
      <c r="D89" s="52" t="s">
        <v>107</v>
      </c>
      <c r="E89" s="52" t="s">
        <v>104</v>
      </c>
      <c r="AK89" s="52"/>
      <c r="AL89" s="52" cm="1">
        <f t="array" ref="AL89">SUMPRODUCT((F89:AJ89="P")*1 + (F89:AJ89="DP")*2 + (F89:AJ89="PH")*1)</f>
        <v>0</v>
      </c>
      <c r="AM89" s="52" cm="1">
        <f t="array" ref="AM89">SUMPRODUCT((F89:AJ89="H")*1 + (F89:AJ89="PH")*1)</f>
        <v>0</v>
      </c>
      <c r="AN89" s="52">
        <v>550</v>
      </c>
      <c r="AO89" s="52">
        <v>500</v>
      </c>
      <c r="AP89" s="51">
        <f t="shared" ref="AP89" si="164">(AL89+(AM89*0.5))*AN89</f>
        <v>0</v>
      </c>
      <c r="AQ89" s="51">
        <f t="shared" ref="AQ89" si="165">(AL89+AM89)*AO89</f>
        <v>0</v>
      </c>
      <c r="AR89" s="51">
        <f t="shared" ref="AR89" si="166">SUM(F90:AJ90)</f>
        <v>0</v>
      </c>
      <c r="AS89" s="51">
        <f t="shared" ref="AS89" si="167">AP89-(AQ89+AR89)</f>
        <v>0</v>
      </c>
    </row>
    <row r="90" spans="1:45" ht="19.95" customHeight="1" x14ac:dyDescent="0.3">
      <c r="A90" s="52"/>
      <c r="B90" s="22" t="s">
        <v>8</v>
      </c>
      <c r="C90" s="53"/>
      <c r="D90" s="52"/>
      <c r="E90" s="52"/>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52"/>
      <c r="AL90" s="52"/>
      <c r="AM90" s="52"/>
      <c r="AN90" s="52"/>
      <c r="AO90" s="52"/>
      <c r="AP90" s="51"/>
      <c r="AQ90" s="51"/>
      <c r="AR90" s="51"/>
      <c r="AS90" s="51"/>
    </row>
    <row r="91" spans="1:45" ht="19.95" customHeight="1" x14ac:dyDescent="0.3">
      <c r="A91" s="52">
        <v>44</v>
      </c>
      <c r="B91" s="22" t="s">
        <v>10</v>
      </c>
      <c r="C91" s="53" t="s">
        <v>55</v>
      </c>
      <c r="D91" s="52" t="s">
        <v>107</v>
      </c>
      <c r="E91" s="52" t="s">
        <v>105</v>
      </c>
      <c r="AK91" s="52"/>
      <c r="AL91" s="52" cm="1">
        <f t="array" ref="AL91">SUMPRODUCT((F91:AJ91="P")*1 + (F91:AJ91="DP")*2 + (F91:AJ91="PH")*1)</f>
        <v>0</v>
      </c>
      <c r="AM91" s="52" cm="1">
        <f t="array" ref="AM91">SUMPRODUCT((F91:AJ91="H")*1 + (F91:AJ91="PH")*1)</f>
        <v>0</v>
      </c>
      <c r="AN91" s="52">
        <v>550</v>
      </c>
      <c r="AO91" s="52">
        <v>500</v>
      </c>
      <c r="AP91" s="51">
        <f t="shared" ref="AP91" si="168">(AL91+(AM91*0.5))*AN91</f>
        <v>0</v>
      </c>
      <c r="AQ91" s="51">
        <f t="shared" ref="AQ91" si="169">(AL91+AM91)*AO91</f>
        <v>0</v>
      </c>
      <c r="AR91" s="51">
        <f t="shared" ref="AR91" si="170">SUM(F92:AJ92)</f>
        <v>0</v>
      </c>
      <c r="AS91" s="51">
        <f t="shared" ref="AS91" si="171">AP91-(AQ91+AR91)</f>
        <v>0</v>
      </c>
    </row>
    <row r="92" spans="1:45" ht="19.95" customHeight="1" x14ac:dyDescent="0.3">
      <c r="A92" s="52"/>
      <c r="B92" s="22" t="s">
        <v>8</v>
      </c>
      <c r="C92" s="53"/>
      <c r="D92" s="52"/>
      <c r="E92" s="5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52"/>
      <c r="AL92" s="52"/>
      <c r="AM92" s="52"/>
      <c r="AN92" s="52"/>
      <c r="AO92" s="52"/>
      <c r="AP92" s="51"/>
      <c r="AQ92" s="51"/>
      <c r="AR92" s="51"/>
      <c r="AS92" s="51"/>
    </row>
    <row r="93" spans="1:45" ht="19.95" customHeight="1" x14ac:dyDescent="0.3">
      <c r="A93" s="52">
        <v>45</v>
      </c>
      <c r="B93" s="22" t="s">
        <v>10</v>
      </c>
      <c r="C93" s="53" t="s">
        <v>56</v>
      </c>
      <c r="D93" s="52"/>
      <c r="E93" s="52"/>
      <c r="AK93" s="52"/>
      <c r="AL93" s="52" cm="1">
        <f t="array" ref="AL93">SUMPRODUCT((F93:AJ93="P")*1 + (F93:AJ93="DP")*2 + (F93:AJ93="PH")*1)</f>
        <v>0</v>
      </c>
      <c r="AM93" s="52" cm="1">
        <f t="array" ref="AM93">SUMPRODUCT((F93:AJ93="H")*1 + (F93:AJ93="PH")*1)</f>
        <v>0</v>
      </c>
      <c r="AN93" s="52"/>
      <c r="AO93" s="52"/>
      <c r="AP93" s="51">
        <f t="shared" ref="AP93" si="172">(AL93+(AM93*0.5))*AN93</f>
        <v>0</v>
      </c>
      <c r="AQ93" s="51">
        <f t="shared" ref="AQ93" si="173">(AL93+AM93)*AO93</f>
        <v>0</v>
      </c>
      <c r="AR93" s="51">
        <f t="shared" ref="AR93" si="174">SUM(F94:AJ94)</f>
        <v>0</v>
      </c>
      <c r="AS93" s="51">
        <f t="shared" ref="AS93" si="175">AP93-(AQ93+AR93)</f>
        <v>0</v>
      </c>
    </row>
    <row r="94" spans="1:45" ht="19.95" customHeight="1" x14ac:dyDescent="0.3">
      <c r="A94" s="52"/>
      <c r="B94" s="22" t="s">
        <v>8</v>
      </c>
      <c r="C94" s="53"/>
      <c r="D94" s="52"/>
      <c r="E94" s="52"/>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52"/>
      <c r="AL94" s="52"/>
      <c r="AM94" s="52"/>
      <c r="AN94" s="52"/>
      <c r="AO94" s="52"/>
      <c r="AP94" s="51"/>
      <c r="AQ94" s="51"/>
      <c r="AR94" s="51"/>
      <c r="AS94" s="51"/>
    </row>
    <row r="95" spans="1:45" ht="19.95" customHeight="1" x14ac:dyDescent="0.3">
      <c r="A95" s="52">
        <v>46</v>
      </c>
      <c r="B95" s="22" t="s">
        <v>10</v>
      </c>
      <c r="C95" s="53" t="s">
        <v>57</v>
      </c>
      <c r="D95" s="52"/>
      <c r="E95" s="52"/>
      <c r="AK95" s="52"/>
      <c r="AL95" s="52" cm="1">
        <f t="array" ref="AL95">SUMPRODUCT((F95:AJ95="P")*1 + (F95:AJ95="DP")*2 + (F95:AJ95="PH")*1)</f>
        <v>0</v>
      </c>
      <c r="AM95" s="52" cm="1">
        <f t="array" ref="AM95">SUMPRODUCT((F95:AJ95="H")*1 + (F95:AJ95="PH")*1)</f>
        <v>0</v>
      </c>
      <c r="AN95" s="52"/>
      <c r="AO95" s="52"/>
      <c r="AP95" s="51">
        <f t="shared" ref="AP95" si="176">(AL95+(AM95*0.5))*AN95</f>
        <v>0</v>
      </c>
      <c r="AQ95" s="51">
        <f t="shared" ref="AQ95" si="177">(AL95+AM95)*AO95</f>
        <v>0</v>
      </c>
      <c r="AR95" s="51">
        <f t="shared" ref="AR95" si="178">SUM(F96:AJ96)</f>
        <v>0</v>
      </c>
      <c r="AS95" s="51">
        <f t="shared" ref="AS95" si="179">AP95-(AQ95+AR95)</f>
        <v>0</v>
      </c>
    </row>
    <row r="96" spans="1:45" ht="19.95" customHeight="1" x14ac:dyDescent="0.3">
      <c r="A96" s="52"/>
      <c r="B96" s="22" t="s">
        <v>8</v>
      </c>
      <c r="C96" s="53"/>
      <c r="D96" s="52"/>
      <c r="E96" s="52"/>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52"/>
      <c r="AL96" s="52"/>
      <c r="AM96" s="52"/>
      <c r="AN96" s="52"/>
      <c r="AO96" s="52"/>
      <c r="AP96" s="51"/>
      <c r="AQ96" s="51"/>
      <c r="AR96" s="51"/>
      <c r="AS96" s="51"/>
    </row>
    <row r="97" spans="1:45" ht="19.95" customHeight="1" x14ac:dyDescent="0.3">
      <c r="A97" s="52">
        <v>47</v>
      </c>
      <c r="B97" s="22" t="s">
        <v>10</v>
      </c>
      <c r="C97" s="53" t="s">
        <v>58</v>
      </c>
      <c r="D97" s="52"/>
      <c r="E97" s="52"/>
      <c r="AK97" s="52"/>
      <c r="AL97" s="52" cm="1">
        <f t="array" ref="AL97">SUMPRODUCT((F97:AJ97="P")*1 + (F97:AJ97="DP")*2 + (F97:AJ97="PH")*1)</f>
        <v>0</v>
      </c>
      <c r="AM97" s="52" cm="1">
        <f t="array" ref="AM97">SUMPRODUCT((F97:AJ97="H")*1 + (F97:AJ97="PH")*1)</f>
        <v>0</v>
      </c>
      <c r="AN97" s="52"/>
      <c r="AO97" s="52"/>
      <c r="AP97" s="51">
        <f t="shared" ref="AP97" si="180">(AL97+(AM97*0.5))*AN97</f>
        <v>0</v>
      </c>
      <c r="AQ97" s="51">
        <f t="shared" ref="AQ97" si="181">(AL97+AM97)*AO97</f>
        <v>0</v>
      </c>
      <c r="AR97" s="51">
        <f t="shared" ref="AR97" si="182">SUM(F98:AJ98)</f>
        <v>0</v>
      </c>
      <c r="AS97" s="51">
        <f t="shared" ref="AS97" si="183">AP97-(AQ97+AR97)</f>
        <v>0</v>
      </c>
    </row>
    <row r="98" spans="1:45" ht="19.95" customHeight="1" x14ac:dyDescent="0.3">
      <c r="A98" s="52"/>
      <c r="B98" s="22" t="s">
        <v>8</v>
      </c>
      <c r="C98" s="53"/>
      <c r="D98" s="52"/>
      <c r="E98" s="52"/>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52"/>
      <c r="AL98" s="52"/>
      <c r="AM98" s="52"/>
      <c r="AN98" s="52"/>
      <c r="AO98" s="52"/>
      <c r="AP98" s="51"/>
      <c r="AQ98" s="51"/>
      <c r="AR98" s="51"/>
      <c r="AS98" s="51"/>
    </row>
    <row r="99" spans="1:45" ht="19.95" customHeight="1" x14ac:dyDescent="0.3">
      <c r="A99" s="52">
        <v>48</v>
      </c>
      <c r="B99" s="22" t="s">
        <v>10</v>
      </c>
      <c r="C99" s="53" t="s">
        <v>59</v>
      </c>
      <c r="D99" s="52"/>
      <c r="E99" s="52"/>
      <c r="AK99" s="52"/>
      <c r="AL99" s="52" cm="1">
        <f t="array" ref="AL99">SUMPRODUCT((F99:AJ99="P")*1 + (F99:AJ99="DP")*2 + (F99:AJ99="PH")*1)</f>
        <v>0</v>
      </c>
      <c r="AM99" s="52" cm="1">
        <f t="array" ref="AM99">SUMPRODUCT((F99:AJ99="H")*1 + (F99:AJ99="PH")*1)</f>
        <v>0</v>
      </c>
      <c r="AN99" s="52"/>
      <c r="AO99" s="52"/>
      <c r="AP99" s="51">
        <f t="shared" ref="AP99" si="184">(AL99+(AM99*0.5))*AN99</f>
        <v>0</v>
      </c>
      <c r="AQ99" s="51">
        <f t="shared" ref="AQ99" si="185">(AL99+AM99)*AO99</f>
        <v>0</v>
      </c>
      <c r="AR99" s="51">
        <f t="shared" ref="AR99" si="186">SUM(F100:AJ100)</f>
        <v>0</v>
      </c>
      <c r="AS99" s="51">
        <f t="shared" ref="AS99" si="187">AP99-(AQ99+AR99)</f>
        <v>0</v>
      </c>
    </row>
    <row r="100" spans="1:45" ht="19.95" customHeight="1" x14ac:dyDescent="0.3">
      <c r="A100" s="52"/>
      <c r="B100" s="22" t="s">
        <v>8</v>
      </c>
      <c r="C100" s="53"/>
      <c r="D100" s="52"/>
      <c r="E100" s="52"/>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52"/>
      <c r="AL100" s="52"/>
      <c r="AM100" s="52"/>
      <c r="AN100" s="52"/>
      <c r="AO100" s="52"/>
      <c r="AP100" s="51"/>
      <c r="AQ100" s="51"/>
      <c r="AR100" s="51"/>
      <c r="AS100" s="51"/>
    </row>
    <row r="101" spans="1:45" ht="19.95" customHeight="1" x14ac:dyDescent="0.3">
      <c r="A101" s="52">
        <v>49</v>
      </c>
      <c r="B101" s="22" t="s">
        <v>10</v>
      </c>
      <c r="C101" s="53" t="s">
        <v>60</v>
      </c>
      <c r="D101" s="52"/>
      <c r="E101" s="52"/>
      <c r="AK101" s="52"/>
      <c r="AL101" s="52" cm="1">
        <f t="array" ref="AL101">SUMPRODUCT((F101:AJ101="P")*1 + (F101:AJ101="DP")*2 + (F101:AJ101="PH")*1)</f>
        <v>0</v>
      </c>
      <c r="AM101" s="52" cm="1">
        <f t="array" ref="AM101">SUMPRODUCT((F101:AJ101="H")*1 + (F101:AJ101="PH")*1)</f>
        <v>0</v>
      </c>
      <c r="AN101" s="52"/>
      <c r="AO101" s="52"/>
      <c r="AP101" s="51">
        <f t="shared" ref="AP101" si="188">(AL101+(AM101*0.5))*AN101</f>
        <v>0</v>
      </c>
      <c r="AQ101" s="51">
        <f t="shared" ref="AQ101" si="189">(AL101+AM101)*AO101</f>
        <v>0</v>
      </c>
      <c r="AR101" s="51">
        <f t="shared" ref="AR101" si="190">SUM(F102:AJ102)</f>
        <v>0</v>
      </c>
      <c r="AS101" s="51">
        <f t="shared" ref="AS101" si="191">AP101-(AQ101+AR101)</f>
        <v>0</v>
      </c>
    </row>
    <row r="102" spans="1:45" ht="19.95" customHeight="1" x14ac:dyDescent="0.3">
      <c r="A102" s="52"/>
      <c r="B102" s="22" t="s">
        <v>8</v>
      </c>
      <c r="C102" s="53"/>
      <c r="D102" s="52"/>
      <c r="E102" s="52"/>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52"/>
      <c r="AL102" s="52"/>
      <c r="AM102" s="52"/>
      <c r="AN102" s="52"/>
      <c r="AO102" s="52"/>
      <c r="AP102" s="51"/>
      <c r="AQ102" s="51"/>
      <c r="AR102" s="51"/>
      <c r="AS102" s="51"/>
    </row>
    <row r="103" spans="1:45" ht="19.95" customHeight="1" x14ac:dyDescent="0.3">
      <c r="A103" s="52">
        <v>50</v>
      </c>
      <c r="B103" s="22" t="s">
        <v>10</v>
      </c>
      <c r="C103" s="53" t="s">
        <v>61</v>
      </c>
      <c r="D103" s="52"/>
      <c r="E103" s="52"/>
      <c r="AK103" s="52"/>
      <c r="AL103" s="52" cm="1">
        <f t="array" ref="AL103">SUMPRODUCT((F103:AJ103="P")*1 + (F103:AJ103="DP")*2 + (F103:AJ103="PH")*1)</f>
        <v>0</v>
      </c>
      <c r="AM103" s="52" cm="1">
        <f t="array" ref="AM103">SUMPRODUCT((F103:AJ103="H")*1 + (F103:AJ103="PH")*1)</f>
        <v>0</v>
      </c>
      <c r="AN103" s="52"/>
      <c r="AO103" s="52"/>
      <c r="AP103" s="51">
        <f t="shared" ref="AP103" si="192">(AL103+(AM103*0.5))*AN103</f>
        <v>0</v>
      </c>
      <c r="AQ103" s="51">
        <f t="shared" ref="AQ103" si="193">(AL103+AM103)*AO103</f>
        <v>0</v>
      </c>
      <c r="AR103" s="51">
        <f t="shared" ref="AR103" si="194">SUM(F104:AJ104)</f>
        <v>0</v>
      </c>
      <c r="AS103" s="51">
        <f t="shared" ref="AS103" si="195">AP103-(AQ103+AR103)</f>
        <v>0</v>
      </c>
    </row>
    <row r="104" spans="1:45" ht="19.95" customHeight="1" x14ac:dyDescent="0.3">
      <c r="A104" s="52"/>
      <c r="B104" s="22" t="s">
        <v>8</v>
      </c>
      <c r="C104" s="53"/>
      <c r="D104" s="52"/>
      <c r="E104" s="52"/>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52"/>
      <c r="AL104" s="52"/>
      <c r="AM104" s="52"/>
      <c r="AN104" s="52"/>
      <c r="AO104" s="52"/>
      <c r="AP104" s="51"/>
      <c r="AQ104" s="51"/>
      <c r="AR104" s="51"/>
      <c r="AS104" s="51"/>
    </row>
    <row r="105" spans="1:45" ht="19.95" customHeight="1" x14ac:dyDescent="0.3">
      <c r="A105" s="52">
        <v>51</v>
      </c>
      <c r="B105" s="22" t="s">
        <v>10</v>
      </c>
      <c r="C105" s="53" t="s">
        <v>62</v>
      </c>
      <c r="D105" s="52"/>
      <c r="E105" s="52"/>
      <c r="AK105" s="52"/>
      <c r="AL105" s="52" cm="1">
        <f t="array" ref="AL105">SUMPRODUCT((F105:AJ105="P")*1 + (F105:AJ105="DP")*2 + (F105:AJ105="PH")*1)</f>
        <v>0</v>
      </c>
      <c r="AM105" s="52" cm="1">
        <f t="array" ref="AM105">SUMPRODUCT((F105:AJ105="H")*1 + (F105:AJ105="PH")*1)</f>
        <v>0</v>
      </c>
      <c r="AN105" s="52"/>
      <c r="AO105" s="52"/>
      <c r="AP105" s="51">
        <f t="shared" ref="AP105" si="196">(AL105+(AM105*0.5))*AN105</f>
        <v>0</v>
      </c>
      <c r="AQ105" s="51">
        <f t="shared" ref="AQ105" si="197">(AL105+AM105)*AO105</f>
        <v>0</v>
      </c>
      <c r="AR105" s="51">
        <f t="shared" ref="AR105" si="198">SUM(F106:AJ106)</f>
        <v>0</v>
      </c>
      <c r="AS105" s="51">
        <f t="shared" ref="AS105" si="199">AP105-(AQ105+AR105)</f>
        <v>0</v>
      </c>
    </row>
    <row r="106" spans="1:45" ht="19.95" customHeight="1" x14ac:dyDescent="0.3">
      <c r="A106" s="52"/>
      <c r="B106" s="22" t="s">
        <v>8</v>
      </c>
      <c r="C106" s="53"/>
      <c r="D106" s="52"/>
      <c r="E106" s="52"/>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52"/>
      <c r="AL106" s="52"/>
      <c r="AM106" s="52"/>
      <c r="AN106" s="52"/>
      <c r="AO106" s="52"/>
      <c r="AP106" s="51"/>
      <c r="AQ106" s="51"/>
      <c r="AR106" s="51"/>
      <c r="AS106" s="51"/>
    </row>
    <row r="107" spans="1:45" x14ac:dyDescent="0.3">
      <c r="A107" s="52">
        <v>52</v>
      </c>
      <c r="B107" s="22" t="s">
        <v>10</v>
      </c>
      <c r="C107" s="53" t="s">
        <v>138</v>
      </c>
      <c r="D107" s="52"/>
      <c r="E107" s="52"/>
      <c r="AL107" s="52" cm="1">
        <f t="array" ref="AL107">SUMPRODUCT((F107:AJ107="P")*1 + (F107:AJ107="DP")*2 + (F107:AJ107="PH")*1)</f>
        <v>0</v>
      </c>
      <c r="AM107" s="52" cm="1">
        <f t="array" ref="AM107">SUMPRODUCT((F107:AJ107="H")*1 + (F107:AJ107="PH")*1)</f>
        <v>0</v>
      </c>
      <c r="AN107" s="52"/>
      <c r="AO107" s="52"/>
      <c r="AP107" s="51">
        <f t="shared" ref="AP107" si="200">(AL107+(AM107*0.5))*AN107</f>
        <v>0</v>
      </c>
      <c r="AQ107" s="51">
        <f t="shared" ref="AQ107" si="201">(AL107+AM107)*AO107</f>
        <v>0</v>
      </c>
      <c r="AR107" s="51">
        <f t="shared" ref="AR107" si="202">SUM(F108:AJ108)</f>
        <v>0</v>
      </c>
      <c r="AS107" s="51">
        <f t="shared" ref="AS107" si="203">AP107-(AQ107+AR107)</f>
        <v>0</v>
      </c>
    </row>
    <row r="108" spans="1:45" x14ac:dyDescent="0.3">
      <c r="A108" s="52"/>
      <c r="B108" s="22" t="s">
        <v>8</v>
      </c>
      <c r="C108" s="53"/>
      <c r="D108" s="52"/>
      <c r="E108" s="52"/>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L108" s="52"/>
      <c r="AM108" s="52"/>
      <c r="AN108" s="52"/>
      <c r="AO108" s="52"/>
      <c r="AP108" s="51"/>
      <c r="AQ108" s="51"/>
      <c r="AR108" s="51"/>
      <c r="AS108" s="51"/>
    </row>
    <row r="109" spans="1:45" x14ac:dyDescent="0.3">
      <c r="A109" s="52">
        <v>53</v>
      </c>
      <c r="B109" s="22" t="s">
        <v>10</v>
      </c>
      <c r="C109" s="53" t="s">
        <v>139</v>
      </c>
      <c r="D109" s="52"/>
      <c r="E109" s="52"/>
      <c r="AL109" s="52" cm="1">
        <f t="array" ref="AL109">SUMPRODUCT((F109:AJ109="P")*1 + (F109:AJ109="DP")*2 + (F109:AJ109="PH")*1)</f>
        <v>0</v>
      </c>
      <c r="AM109" s="52" cm="1">
        <f t="array" ref="AM109">SUMPRODUCT((F109:AJ109="H")*1 + (F109:AJ109="PH")*1)</f>
        <v>0</v>
      </c>
      <c r="AN109" s="52"/>
      <c r="AO109" s="52"/>
      <c r="AP109" s="51">
        <f t="shared" ref="AP109" si="204">(AL109+(AM109*0.5))*AN109</f>
        <v>0</v>
      </c>
      <c r="AQ109" s="51">
        <f t="shared" ref="AQ109" si="205">(AL109+AM109)*AO109</f>
        <v>0</v>
      </c>
      <c r="AR109" s="51">
        <f t="shared" ref="AR109" si="206">SUM(F110:AJ110)</f>
        <v>0</v>
      </c>
      <c r="AS109" s="51">
        <f t="shared" ref="AS109" si="207">AP109-(AQ109+AR109)</f>
        <v>0</v>
      </c>
    </row>
    <row r="110" spans="1:45" x14ac:dyDescent="0.3">
      <c r="A110" s="52"/>
      <c r="B110" s="22" t="s">
        <v>8</v>
      </c>
      <c r="C110" s="53"/>
      <c r="D110" s="52"/>
      <c r="E110" s="52"/>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L110" s="52"/>
      <c r="AM110" s="52"/>
      <c r="AN110" s="52"/>
      <c r="AO110" s="52"/>
      <c r="AP110" s="51"/>
      <c r="AQ110" s="51"/>
      <c r="AR110" s="51"/>
      <c r="AS110" s="51"/>
    </row>
    <row r="111" spans="1:45" x14ac:dyDescent="0.3">
      <c r="A111" s="52">
        <v>54</v>
      </c>
      <c r="B111" s="22" t="s">
        <v>10</v>
      </c>
      <c r="C111" s="53" t="s">
        <v>140</v>
      </c>
      <c r="D111" s="52"/>
      <c r="E111" s="52"/>
      <c r="AL111" s="52" cm="1">
        <f t="array" ref="AL111">SUMPRODUCT((F111:AJ111="P")*1 + (F111:AJ111="DP")*2 + (F111:AJ111="PH")*1)</f>
        <v>0</v>
      </c>
      <c r="AM111" s="52" cm="1">
        <f t="array" ref="AM111">SUMPRODUCT((F111:AJ111="H")*1 + (F111:AJ111="PH")*1)</f>
        <v>0</v>
      </c>
      <c r="AN111" s="52"/>
      <c r="AO111" s="52"/>
      <c r="AP111" s="51">
        <f t="shared" ref="AP111" si="208">(AL111+(AM111*0.5))*AN111</f>
        <v>0</v>
      </c>
      <c r="AQ111" s="51">
        <f t="shared" ref="AQ111" si="209">(AL111+AM111)*AO111</f>
        <v>0</v>
      </c>
      <c r="AR111" s="51">
        <f t="shared" ref="AR111" si="210">SUM(F112:AJ112)</f>
        <v>0</v>
      </c>
      <c r="AS111" s="51">
        <f t="shared" ref="AS111" si="211">AP111-(AQ111+AR111)</f>
        <v>0</v>
      </c>
    </row>
    <row r="112" spans="1:45" x14ac:dyDescent="0.3">
      <c r="A112" s="52"/>
      <c r="B112" s="22" t="s">
        <v>8</v>
      </c>
      <c r="C112" s="53"/>
      <c r="D112" s="52"/>
      <c r="E112" s="52"/>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L112" s="52"/>
      <c r="AM112" s="52"/>
      <c r="AN112" s="52"/>
      <c r="AO112" s="52"/>
      <c r="AP112" s="51"/>
      <c r="AQ112" s="51"/>
      <c r="AR112" s="51"/>
      <c r="AS112" s="51"/>
    </row>
    <row r="113" spans="1:45" x14ac:dyDescent="0.3">
      <c r="A113" s="52">
        <v>55</v>
      </c>
      <c r="B113" s="22" t="s">
        <v>10</v>
      </c>
      <c r="C113" s="53" t="s">
        <v>141</v>
      </c>
      <c r="D113" s="52"/>
      <c r="E113" s="52"/>
      <c r="AL113" s="52" cm="1">
        <f t="array" ref="AL113">SUMPRODUCT((F113:AJ113="P")*1 + (F113:AJ113="DP")*2 + (F113:AJ113="PH")*1)</f>
        <v>0</v>
      </c>
      <c r="AM113" s="52" cm="1">
        <f t="array" ref="AM113">SUMPRODUCT((F113:AJ113="H")*1 + (F113:AJ113="PH")*1)</f>
        <v>0</v>
      </c>
      <c r="AN113" s="52"/>
      <c r="AO113" s="52"/>
      <c r="AP113" s="51">
        <f t="shared" ref="AP113" si="212">(AL113+(AM113*0.5))*AN113</f>
        <v>0</v>
      </c>
      <c r="AQ113" s="51">
        <f t="shared" ref="AQ113" si="213">(AL113+AM113)*AO113</f>
        <v>0</v>
      </c>
      <c r="AR113" s="51">
        <f t="shared" ref="AR113" si="214">SUM(F114:AJ114)</f>
        <v>0</v>
      </c>
      <c r="AS113" s="51">
        <f t="shared" ref="AS113" si="215">AP113-(AQ113+AR113)</f>
        <v>0</v>
      </c>
    </row>
    <row r="114" spans="1:45" x14ac:dyDescent="0.3">
      <c r="A114" s="52"/>
      <c r="B114" s="22" t="s">
        <v>8</v>
      </c>
      <c r="C114" s="53"/>
      <c r="D114" s="52"/>
      <c r="E114" s="52"/>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L114" s="52"/>
      <c r="AM114" s="52"/>
      <c r="AN114" s="52"/>
      <c r="AO114" s="52"/>
      <c r="AP114" s="51"/>
      <c r="AQ114" s="51"/>
      <c r="AR114" s="51"/>
      <c r="AS114" s="51"/>
    </row>
    <row r="115" spans="1:45" x14ac:dyDescent="0.3">
      <c r="A115" s="52">
        <v>56</v>
      </c>
      <c r="B115" s="22" t="s">
        <v>10</v>
      </c>
      <c r="C115" s="53" t="s">
        <v>142</v>
      </c>
      <c r="D115" s="52"/>
      <c r="E115" s="52"/>
      <c r="AL115" s="52" cm="1">
        <f t="array" ref="AL115">SUMPRODUCT((F115:AJ115="P")*1 + (F115:AJ115="DP")*2 + (F115:AJ115="PH")*1)</f>
        <v>0</v>
      </c>
      <c r="AM115" s="52" cm="1">
        <f t="array" ref="AM115">SUMPRODUCT((F115:AJ115="H")*1 + (F115:AJ115="PH")*1)</f>
        <v>0</v>
      </c>
      <c r="AN115" s="52"/>
      <c r="AO115" s="52"/>
      <c r="AP115" s="51">
        <f t="shared" ref="AP115" si="216">(AL115+(AM115*0.5))*AN115</f>
        <v>0</v>
      </c>
      <c r="AQ115" s="51">
        <f t="shared" ref="AQ115" si="217">(AL115+AM115)*AO115</f>
        <v>0</v>
      </c>
      <c r="AR115" s="51">
        <f t="shared" ref="AR115" si="218">SUM(F116:AJ116)</f>
        <v>0</v>
      </c>
      <c r="AS115" s="51">
        <f t="shared" ref="AS115" si="219">AP115-(AQ115+AR115)</f>
        <v>0</v>
      </c>
    </row>
    <row r="116" spans="1:45" x14ac:dyDescent="0.3">
      <c r="A116" s="52"/>
      <c r="B116" s="22" t="s">
        <v>8</v>
      </c>
      <c r="C116" s="53"/>
      <c r="D116" s="52"/>
      <c r="E116" s="52"/>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L116" s="52"/>
      <c r="AM116" s="52"/>
      <c r="AN116" s="52"/>
      <c r="AO116" s="52"/>
      <c r="AP116" s="51"/>
      <c r="AQ116" s="51"/>
      <c r="AR116" s="51"/>
      <c r="AS116" s="51"/>
    </row>
    <row r="117" spans="1:45" x14ac:dyDescent="0.3">
      <c r="A117" s="52">
        <v>57</v>
      </c>
      <c r="B117" s="22" t="s">
        <v>10</v>
      </c>
      <c r="C117" s="53" t="s">
        <v>143</v>
      </c>
      <c r="D117" s="52"/>
      <c r="E117" s="52"/>
      <c r="AL117" s="52" cm="1">
        <f t="array" ref="AL117">SUMPRODUCT((F117:AJ117="P")*1 + (F117:AJ117="DP")*2 + (F117:AJ117="PH")*1)</f>
        <v>0</v>
      </c>
      <c r="AM117" s="52" cm="1">
        <f t="array" ref="AM117">SUMPRODUCT((F117:AJ117="H")*1 + (F117:AJ117="PH")*1)</f>
        <v>0</v>
      </c>
      <c r="AN117" s="52"/>
      <c r="AO117" s="52"/>
      <c r="AP117" s="51">
        <f t="shared" ref="AP117" si="220">(AL117+(AM117*0.5))*AN117</f>
        <v>0</v>
      </c>
      <c r="AQ117" s="51">
        <f t="shared" ref="AQ117" si="221">(AL117+AM117)*AO117</f>
        <v>0</v>
      </c>
      <c r="AR117" s="51">
        <f t="shared" ref="AR117" si="222">SUM(F118:AJ118)</f>
        <v>0</v>
      </c>
      <c r="AS117" s="51">
        <f t="shared" ref="AS117" si="223">AP117-(AQ117+AR117)</f>
        <v>0</v>
      </c>
    </row>
    <row r="118" spans="1:45" x14ac:dyDescent="0.3">
      <c r="A118" s="52"/>
      <c r="B118" s="22" t="s">
        <v>8</v>
      </c>
      <c r="C118" s="53"/>
      <c r="D118" s="52"/>
      <c r="E118" s="52"/>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L118" s="52"/>
      <c r="AM118" s="52"/>
      <c r="AN118" s="52"/>
      <c r="AO118" s="52"/>
      <c r="AP118" s="51"/>
      <c r="AQ118" s="51"/>
      <c r="AR118" s="51"/>
      <c r="AS118" s="51"/>
    </row>
    <row r="119" spans="1:45" x14ac:dyDescent="0.3">
      <c r="A119" s="52">
        <v>58</v>
      </c>
      <c r="B119" s="22" t="s">
        <v>10</v>
      </c>
      <c r="C119" s="53" t="s">
        <v>144</v>
      </c>
      <c r="D119" s="52"/>
      <c r="E119" s="52"/>
      <c r="AL119" s="52" cm="1">
        <f t="array" ref="AL119">SUMPRODUCT((F119:AJ119="P")*1 + (F119:AJ119="DP")*2 + (F119:AJ119="PH")*1)</f>
        <v>0</v>
      </c>
      <c r="AM119" s="52" cm="1">
        <f t="array" ref="AM119">SUMPRODUCT((F119:AJ119="H")*1 + (F119:AJ119="PH")*1)</f>
        <v>0</v>
      </c>
      <c r="AN119" s="52"/>
      <c r="AO119" s="52"/>
      <c r="AP119" s="51">
        <f t="shared" ref="AP119" si="224">(AL119+(AM119*0.5))*AN119</f>
        <v>0</v>
      </c>
      <c r="AQ119" s="51">
        <f t="shared" ref="AQ119" si="225">(AL119+AM119)*AO119</f>
        <v>0</v>
      </c>
      <c r="AR119" s="51">
        <f t="shared" ref="AR119" si="226">SUM(F120:AJ120)</f>
        <v>0</v>
      </c>
      <c r="AS119" s="51">
        <f t="shared" ref="AS119" si="227">AP119-(AQ119+AR119)</f>
        <v>0</v>
      </c>
    </row>
    <row r="120" spans="1:45" x14ac:dyDescent="0.3">
      <c r="A120" s="52"/>
      <c r="B120" s="22" t="s">
        <v>8</v>
      </c>
      <c r="C120" s="53"/>
      <c r="D120" s="52"/>
      <c r="E120" s="52"/>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L120" s="52"/>
      <c r="AM120" s="52"/>
      <c r="AN120" s="52"/>
      <c r="AO120" s="52"/>
      <c r="AP120" s="51"/>
      <c r="AQ120" s="51"/>
      <c r="AR120" s="51"/>
      <c r="AS120" s="51"/>
    </row>
    <row r="121" spans="1:45" x14ac:dyDescent="0.3">
      <c r="A121" s="52">
        <v>59</v>
      </c>
      <c r="B121" s="22" t="s">
        <v>10</v>
      </c>
      <c r="C121" s="53" t="s">
        <v>145</v>
      </c>
      <c r="D121" s="52"/>
      <c r="E121" s="52"/>
      <c r="AL121" s="52" cm="1">
        <f t="array" ref="AL121">SUMPRODUCT((F121:AJ121="P")*1 + (F121:AJ121="DP")*2 + (F121:AJ121="PH")*1)</f>
        <v>0</v>
      </c>
      <c r="AM121" s="52" cm="1">
        <f t="array" ref="AM121">SUMPRODUCT((F121:AJ121="H")*1 + (F121:AJ121="PH")*1)</f>
        <v>0</v>
      </c>
      <c r="AN121" s="52"/>
      <c r="AO121" s="52"/>
      <c r="AP121" s="51">
        <f t="shared" ref="AP121" si="228">(AL121+(AM121*0.5))*AN121</f>
        <v>0</v>
      </c>
      <c r="AQ121" s="51">
        <f t="shared" ref="AQ121" si="229">(AL121+AM121)*AO121</f>
        <v>0</v>
      </c>
      <c r="AR121" s="51">
        <f t="shared" ref="AR121" si="230">SUM(F122:AJ122)</f>
        <v>0</v>
      </c>
      <c r="AS121" s="51">
        <f t="shared" ref="AS121" si="231">AP121-(AQ121+AR121)</f>
        <v>0</v>
      </c>
    </row>
    <row r="122" spans="1:45" x14ac:dyDescent="0.3">
      <c r="A122" s="52"/>
      <c r="B122" s="22" t="s">
        <v>8</v>
      </c>
      <c r="C122" s="53"/>
      <c r="D122" s="52"/>
      <c r="E122" s="52"/>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L122" s="52"/>
      <c r="AM122" s="52"/>
      <c r="AN122" s="52"/>
      <c r="AO122" s="52"/>
      <c r="AP122" s="51"/>
      <c r="AQ122" s="51"/>
      <c r="AR122" s="51"/>
      <c r="AS122" s="51"/>
    </row>
    <row r="123" spans="1:45" x14ac:dyDescent="0.3">
      <c r="A123" s="52">
        <v>60</v>
      </c>
      <c r="B123" s="22" t="s">
        <v>10</v>
      </c>
      <c r="C123" s="53" t="s">
        <v>146</v>
      </c>
      <c r="D123" s="52"/>
      <c r="E123" s="52"/>
      <c r="AL123" s="52" cm="1">
        <f t="array" ref="AL123">SUMPRODUCT((F123:AJ123="P")*1 + (F123:AJ123="DP")*2 + (F123:AJ123="PH")*1)</f>
        <v>0</v>
      </c>
      <c r="AM123" s="52" cm="1">
        <f t="array" ref="AM123">SUMPRODUCT((F123:AJ123="H")*1 + (F123:AJ123="PH")*1)</f>
        <v>0</v>
      </c>
      <c r="AN123" s="52"/>
      <c r="AO123" s="52"/>
      <c r="AP123" s="51">
        <f t="shared" ref="AP123" si="232">(AL123+(AM123*0.5))*AN123</f>
        <v>0</v>
      </c>
      <c r="AQ123" s="51">
        <f t="shared" ref="AQ123" si="233">(AL123+AM123)*AO123</f>
        <v>0</v>
      </c>
      <c r="AR123" s="51">
        <f t="shared" ref="AR123" si="234">SUM(F124:AJ124)</f>
        <v>0</v>
      </c>
      <c r="AS123" s="51">
        <f t="shared" ref="AS123" si="235">AP123-(AQ123+AR123)</f>
        <v>0</v>
      </c>
    </row>
    <row r="124" spans="1:45" x14ac:dyDescent="0.3">
      <c r="A124" s="52"/>
      <c r="B124" s="22" t="s">
        <v>8</v>
      </c>
      <c r="C124" s="53"/>
      <c r="D124" s="52"/>
      <c r="E124" s="52"/>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L124" s="52"/>
      <c r="AM124" s="52"/>
      <c r="AN124" s="52"/>
      <c r="AO124" s="52"/>
      <c r="AP124" s="51"/>
      <c r="AQ124" s="51"/>
      <c r="AR124" s="51"/>
      <c r="AS124" s="51"/>
    </row>
    <row r="125" spans="1:45" x14ac:dyDescent="0.3">
      <c r="A125" s="52">
        <v>61</v>
      </c>
      <c r="B125" s="22" t="s">
        <v>10</v>
      </c>
      <c r="C125" s="53" t="s">
        <v>147</v>
      </c>
      <c r="D125" s="52"/>
      <c r="E125" s="52"/>
      <c r="AL125" s="52" cm="1">
        <f t="array" ref="AL125">SUMPRODUCT((F125:AJ125="P")*1 + (F125:AJ125="DP")*2 + (F125:AJ125="PH")*1)</f>
        <v>0</v>
      </c>
      <c r="AM125" s="52" cm="1">
        <f t="array" ref="AM125">SUMPRODUCT((F125:AJ125="H")*1 + (F125:AJ125="PH")*1)</f>
        <v>0</v>
      </c>
      <c r="AN125" s="52"/>
      <c r="AO125" s="52"/>
      <c r="AP125" s="51">
        <f t="shared" ref="AP125" si="236">(AL125+(AM125*0.5))*AN125</f>
        <v>0</v>
      </c>
      <c r="AQ125" s="51">
        <f t="shared" ref="AQ125" si="237">(AL125+AM125)*AO125</f>
        <v>0</v>
      </c>
      <c r="AR125" s="51">
        <f t="shared" ref="AR125" si="238">SUM(F126:AJ126)</f>
        <v>0</v>
      </c>
      <c r="AS125" s="51">
        <f t="shared" ref="AS125" si="239">AP125-(AQ125+AR125)</f>
        <v>0</v>
      </c>
    </row>
    <row r="126" spans="1:45" x14ac:dyDescent="0.3">
      <c r="A126" s="52"/>
      <c r="B126" s="22" t="s">
        <v>8</v>
      </c>
      <c r="C126" s="53"/>
      <c r="D126" s="52"/>
      <c r="E126" s="52"/>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L126" s="52"/>
      <c r="AM126" s="52"/>
      <c r="AN126" s="52"/>
      <c r="AO126" s="52"/>
      <c r="AP126" s="51"/>
      <c r="AQ126" s="51"/>
      <c r="AR126" s="51"/>
      <c r="AS126" s="51"/>
    </row>
    <row r="127" spans="1:45" x14ac:dyDescent="0.3">
      <c r="A127" s="52">
        <v>62</v>
      </c>
      <c r="B127" s="22" t="s">
        <v>10</v>
      </c>
      <c r="C127" s="53" t="s">
        <v>148</v>
      </c>
      <c r="D127" s="52"/>
      <c r="E127" s="52"/>
      <c r="AL127" s="52" cm="1">
        <f t="array" ref="AL127">SUMPRODUCT((F127:AJ127="P")*1 + (F127:AJ127="DP")*2 + (F127:AJ127="PH")*1)</f>
        <v>0</v>
      </c>
      <c r="AM127" s="52" cm="1">
        <f t="array" ref="AM127">SUMPRODUCT((F127:AJ127="H")*1 + (F127:AJ127="PH")*1)</f>
        <v>0</v>
      </c>
      <c r="AN127" s="52"/>
      <c r="AO127" s="52"/>
      <c r="AP127" s="51">
        <f t="shared" ref="AP127" si="240">(AL127+(AM127*0.5))*AN127</f>
        <v>0</v>
      </c>
      <c r="AQ127" s="51">
        <f t="shared" ref="AQ127" si="241">(AL127+AM127)*AO127</f>
        <v>0</v>
      </c>
      <c r="AR127" s="51">
        <f t="shared" ref="AR127" si="242">SUM(F128:AJ128)</f>
        <v>0</v>
      </c>
      <c r="AS127" s="51">
        <f t="shared" ref="AS127" si="243">AP127-(AQ127+AR127)</f>
        <v>0</v>
      </c>
    </row>
    <row r="128" spans="1:45" x14ac:dyDescent="0.3">
      <c r="A128" s="52"/>
      <c r="B128" s="22" t="s">
        <v>8</v>
      </c>
      <c r="C128" s="53"/>
      <c r="D128" s="52"/>
      <c r="E128" s="52"/>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L128" s="52"/>
      <c r="AM128" s="52"/>
      <c r="AN128" s="52"/>
      <c r="AO128" s="52"/>
      <c r="AP128" s="51"/>
      <c r="AQ128" s="51"/>
      <c r="AR128" s="51"/>
      <c r="AS128" s="51"/>
    </row>
    <row r="129" spans="1:45" x14ac:dyDescent="0.3">
      <c r="A129" s="52">
        <v>63</v>
      </c>
      <c r="B129" s="22" t="s">
        <v>10</v>
      </c>
      <c r="C129" s="53" t="s">
        <v>149</v>
      </c>
      <c r="D129" s="52"/>
      <c r="E129" s="52"/>
      <c r="AL129" s="52" cm="1">
        <f t="array" ref="AL129">SUMPRODUCT((F129:AJ129="P")*1 + (F129:AJ129="DP")*2 + (F129:AJ129="PH")*1)</f>
        <v>0</v>
      </c>
      <c r="AM129" s="52" cm="1">
        <f t="array" ref="AM129">SUMPRODUCT((F129:AJ129="H")*1 + (F129:AJ129="PH")*1)</f>
        <v>0</v>
      </c>
      <c r="AN129" s="52"/>
      <c r="AO129" s="52"/>
      <c r="AP129" s="51">
        <f t="shared" ref="AP129" si="244">(AL129+(AM129*0.5))*AN129</f>
        <v>0</v>
      </c>
      <c r="AQ129" s="51">
        <f t="shared" ref="AQ129" si="245">(AL129+AM129)*AO129</f>
        <v>0</v>
      </c>
      <c r="AR129" s="51">
        <f t="shared" ref="AR129" si="246">SUM(F130:AJ130)</f>
        <v>0</v>
      </c>
      <c r="AS129" s="51">
        <f t="shared" ref="AS129" si="247">AP129-(AQ129+AR129)</f>
        <v>0</v>
      </c>
    </row>
    <row r="130" spans="1:45" x14ac:dyDescent="0.3">
      <c r="A130" s="52"/>
      <c r="B130" s="22" t="s">
        <v>8</v>
      </c>
      <c r="C130" s="53"/>
      <c r="D130" s="52"/>
      <c r="E130" s="52"/>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L130" s="52"/>
      <c r="AM130" s="52"/>
      <c r="AN130" s="52"/>
      <c r="AO130" s="52"/>
      <c r="AP130" s="51"/>
      <c r="AQ130" s="51"/>
      <c r="AR130" s="51"/>
      <c r="AS130" s="51"/>
    </row>
    <row r="131" spans="1:45" x14ac:dyDescent="0.3">
      <c r="A131" s="52">
        <v>64</v>
      </c>
      <c r="B131" s="22" t="s">
        <v>10</v>
      </c>
      <c r="C131" s="53" t="s">
        <v>150</v>
      </c>
      <c r="D131" s="52"/>
      <c r="E131" s="52"/>
      <c r="AL131" s="52" cm="1">
        <f t="array" ref="AL131">SUMPRODUCT((F131:AJ131="P")*1 + (F131:AJ131="DP")*2 + (F131:AJ131="PH")*1)</f>
        <v>0</v>
      </c>
      <c r="AM131" s="52" cm="1">
        <f t="array" ref="AM131">SUMPRODUCT((F131:AJ131="H")*1 + (F131:AJ131="PH")*1)</f>
        <v>0</v>
      </c>
      <c r="AN131" s="52"/>
      <c r="AO131" s="52"/>
      <c r="AP131" s="51">
        <f t="shared" ref="AP131" si="248">(AL131+(AM131*0.5))*AN131</f>
        <v>0</v>
      </c>
      <c r="AQ131" s="51">
        <f t="shared" ref="AQ131" si="249">(AL131+AM131)*AO131</f>
        <v>0</v>
      </c>
      <c r="AR131" s="51">
        <f t="shared" ref="AR131" si="250">SUM(F132:AJ132)</f>
        <v>0</v>
      </c>
      <c r="AS131" s="51">
        <f t="shared" ref="AS131" si="251">AP131-(AQ131+AR131)</f>
        <v>0</v>
      </c>
    </row>
    <row r="132" spans="1:45" x14ac:dyDescent="0.3">
      <c r="A132" s="52"/>
      <c r="B132" s="22" t="s">
        <v>8</v>
      </c>
      <c r="C132" s="53"/>
      <c r="D132" s="52"/>
      <c r="E132" s="52"/>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L132" s="52"/>
      <c r="AM132" s="52"/>
      <c r="AN132" s="52"/>
      <c r="AO132" s="52"/>
      <c r="AP132" s="51"/>
      <c r="AQ132" s="51"/>
      <c r="AR132" s="51"/>
      <c r="AS132" s="51"/>
    </row>
    <row r="133" spans="1:45" x14ac:dyDescent="0.3">
      <c r="A133" s="52">
        <v>65</v>
      </c>
      <c r="B133" s="22" t="s">
        <v>10</v>
      </c>
      <c r="C133" s="53" t="s">
        <v>151</v>
      </c>
      <c r="D133" s="52"/>
      <c r="E133" s="52"/>
      <c r="AL133" s="52" cm="1">
        <f t="array" ref="AL133">SUMPRODUCT((F133:AJ133="P")*1 + (F133:AJ133="DP")*2 + (F133:AJ133="PH")*1)</f>
        <v>0</v>
      </c>
      <c r="AM133" s="52" cm="1">
        <f t="array" ref="AM133">SUMPRODUCT((F133:AJ133="H")*1 + (F133:AJ133="PH")*1)</f>
        <v>0</v>
      </c>
      <c r="AN133" s="52"/>
      <c r="AO133" s="52"/>
      <c r="AP133" s="51">
        <f t="shared" ref="AP133" si="252">(AL133+(AM133*0.5))*AN133</f>
        <v>0</v>
      </c>
      <c r="AQ133" s="51">
        <f t="shared" ref="AQ133" si="253">(AL133+AM133)*AO133</f>
        <v>0</v>
      </c>
      <c r="AR133" s="51">
        <f t="shared" ref="AR133" si="254">SUM(F134:AJ134)</f>
        <v>0</v>
      </c>
      <c r="AS133" s="51">
        <f t="shared" ref="AS133" si="255">AP133-(AQ133+AR133)</f>
        <v>0</v>
      </c>
    </row>
    <row r="134" spans="1:45" x14ac:dyDescent="0.3">
      <c r="A134" s="52"/>
      <c r="B134" s="22" t="s">
        <v>8</v>
      </c>
      <c r="C134" s="53"/>
      <c r="D134" s="52"/>
      <c r="E134" s="52"/>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L134" s="52"/>
      <c r="AM134" s="52"/>
      <c r="AN134" s="52"/>
      <c r="AO134" s="52"/>
      <c r="AP134" s="51"/>
      <c r="AQ134" s="51"/>
      <c r="AR134" s="51"/>
      <c r="AS134" s="51"/>
    </row>
    <row r="135" spans="1:45" x14ac:dyDescent="0.3">
      <c r="A135" s="52">
        <v>66</v>
      </c>
      <c r="B135" s="22" t="s">
        <v>10</v>
      </c>
      <c r="C135" s="53" t="s">
        <v>152</v>
      </c>
      <c r="D135" s="52"/>
      <c r="E135" s="52"/>
      <c r="AL135" s="52" cm="1">
        <f t="array" ref="AL135">SUMPRODUCT((F135:AJ135="P")*1 + (F135:AJ135="DP")*2 + (F135:AJ135="PH")*1)</f>
        <v>0</v>
      </c>
      <c r="AM135" s="52" cm="1">
        <f t="array" ref="AM135">SUMPRODUCT((F135:AJ135="H")*1 + (F135:AJ135="PH")*1)</f>
        <v>0</v>
      </c>
      <c r="AN135" s="52"/>
      <c r="AO135" s="52"/>
      <c r="AP135" s="51">
        <f t="shared" ref="AP135" si="256">(AL135+(AM135*0.5))*AN135</f>
        <v>0</v>
      </c>
      <c r="AQ135" s="51">
        <f t="shared" ref="AQ135" si="257">(AL135+AM135)*AO135</f>
        <v>0</v>
      </c>
      <c r="AR135" s="51">
        <f t="shared" ref="AR135" si="258">SUM(F136:AJ136)</f>
        <v>0</v>
      </c>
      <c r="AS135" s="51">
        <f t="shared" ref="AS135" si="259">AP135-(AQ135+AR135)</f>
        <v>0</v>
      </c>
    </row>
    <row r="136" spans="1:45" x14ac:dyDescent="0.3">
      <c r="A136" s="52"/>
      <c r="B136" s="22" t="s">
        <v>8</v>
      </c>
      <c r="C136" s="53"/>
      <c r="D136" s="52"/>
      <c r="E136" s="52"/>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L136" s="52"/>
      <c r="AM136" s="52"/>
      <c r="AN136" s="52"/>
      <c r="AO136" s="52"/>
      <c r="AP136" s="51"/>
      <c r="AQ136" s="51"/>
      <c r="AR136" s="51"/>
      <c r="AS136" s="51"/>
    </row>
    <row r="137" spans="1:45" x14ac:dyDescent="0.3">
      <c r="A137" s="52">
        <v>67</v>
      </c>
      <c r="B137" s="22" t="s">
        <v>10</v>
      </c>
      <c r="C137" s="53" t="s">
        <v>153</v>
      </c>
      <c r="D137" s="52"/>
      <c r="E137" s="52"/>
      <c r="AL137" s="52" cm="1">
        <f t="array" ref="AL137">SUMPRODUCT((F137:AJ137="P")*1 + (F137:AJ137="DP")*2 + (F137:AJ137="PH")*1)</f>
        <v>0</v>
      </c>
      <c r="AM137" s="52" cm="1">
        <f t="array" ref="AM137">SUMPRODUCT((F137:AJ137="H")*1 + (F137:AJ137="PH")*1)</f>
        <v>0</v>
      </c>
      <c r="AN137" s="52"/>
      <c r="AO137" s="52"/>
      <c r="AP137" s="51">
        <f t="shared" ref="AP137" si="260">(AL137+(AM137*0.5))*AN137</f>
        <v>0</v>
      </c>
      <c r="AQ137" s="51">
        <f t="shared" ref="AQ137" si="261">(AL137+AM137)*AO137</f>
        <v>0</v>
      </c>
      <c r="AR137" s="51">
        <f t="shared" ref="AR137" si="262">SUM(F138:AJ138)</f>
        <v>0</v>
      </c>
      <c r="AS137" s="51">
        <f t="shared" ref="AS137" si="263">AP137-(AQ137+AR137)</f>
        <v>0</v>
      </c>
    </row>
    <row r="138" spans="1:45" x14ac:dyDescent="0.3">
      <c r="A138" s="52"/>
      <c r="B138" s="22" t="s">
        <v>8</v>
      </c>
      <c r="C138" s="53"/>
      <c r="D138" s="52"/>
      <c r="E138" s="52"/>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L138" s="52"/>
      <c r="AM138" s="52"/>
      <c r="AN138" s="52"/>
      <c r="AO138" s="52"/>
      <c r="AP138" s="51"/>
      <c r="AQ138" s="51"/>
      <c r="AR138" s="51"/>
      <c r="AS138" s="51"/>
    </row>
    <row r="139" spans="1:45" x14ac:dyDescent="0.3">
      <c r="A139" s="52">
        <v>68</v>
      </c>
      <c r="B139" s="22" t="s">
        <v>10</v>
      </c>
      <c r="C139" s="53" t="s">
        <v>154</v>
      </c>
      <c r="D139" s="52"/>
      <c r="E139" s="52"/>
      <c r="AL139" s="52" cm="1">
        <f t="array" ref="AL139">SUMPRODUCT((F139:AJ139="P")*1 + (F139:AJ139="DP")*2 + (F139:AJ139="PH")*1)</f>
        <v>0</v>
      </c>
      <c r="AM139" s="52" cm="1">
        <f t="array" ref="AM139">SUMPRODUCT((F139:AJ139="H")*1 + (F139:AJ139="PH")*1)</f>
        <v>0</v>
      </c>
      <c r="AN139" s="52"/>
      <c r="AO139" s="52"/>
      <c r="AP139" s="51">
        <f t="shared" ref="AP139" si="264">(AL139+(AM139*0.5))*AN139</f>
        <v>0</v>
      </c>
      <c r="AQ139" s="51">
        <f t="shared" ref="AQ139" si="265">(AL139+AM139)*AO139</f>
        <v>0</v>
      </c>
      <c r="AR139" s="51">
        <f t="shared" ref="AR139" si="266">SUM(F140:AJ140)</f>
        <v>0</v>
      </c>
      <c r="AS139" s="51">
        <f t="shared" ref="AS139" si="267">AP139-(AQ139+AR139)</f>
        <v>0</v>
      </c>
    </row>
    <row r="140" spans="1:45" x14ac:dyDescent="0.3">
      <c r="A140" s="52"/>
      <c r="B140" s="22" t="s">
        <v>8</v>
      </c>
      <c r="C140" s="53"/>
      <c r="D140" s="52"/>
      <c r="E140" s="52"/>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L140" s="52"/>
      <c r="AM140" s="52"/>
      <c r="AN140" s="52"/>
      <c r="AO140" s="52"/>
      <c r="AP140" s="51"/>
      <c r="AQ140" s="51"/>
      <c r="AR140" s="51"/>
      <c r="AS140" s="51"/>
    </row>
    <row r="141" spans="1:45" x14ac:dyDescent="0.3">
      <c r="A141" s="52">
        <v>69</v>
      </c>
      <c r="B141" s="22" t="s">
        <v>10</v>
      </c>
      <c r="C141" s="53" t="s">
        <v>155</v>
      </c>
      <c r="D141" s="52"/>
      <c r="E141" s="52"/>
      <c r="AL141" s="52" cm="1">
        <f t="array" ref="AL141">SUMPRODUCT((F141:AJ141="P")*1 + (F141:AJ141="DP")*2 + (F141:AJ141="PH")*1)</f>
        <v>0</v>
      </c>
      <c r="AM141" s="52" cm="1">
        <f t="array" ref="AM141">SUMPRODUCT((F141:AJ141="H")*1 + (F141:AJ141="PH")*1)</f>
        <v>0</v>
      </c>
      <c r="AN141" s="52"/>
      <c r="AO141" s="52"/>
      <c r="AP141" s="51">
        <f t="shared" ref="AP141" si="268">(AL141+(AM141*0.5))*AN141</f>
        <v>0</v>
      </c>
      <c r="AQ141" s="51">
        <f t="shared" ref="AQ141" si="269">(AL141+AM141)*AO141</f>
        <v>0</v>
      </c>
      <c r="AR141" s="51">
        <f t="shared" ref="AR141" si="270">SUM(F142:AJ142)</f>
        <v>0</v>
      </c>
      <c r="AS141" s="51">
        <f t="shared" ref="AS141" si="271">AP141-(AQ141+AR141)</f>
        <v>0</v>
      </c>
    </row>
    <row r="142" spans="1:45" x14ac:dyDescent="0.3">
      <c r="A142" s="52"/>
      <c r="B142" s="22" t="s">
        <v>8</v>
      </c>
      <c r="C142" s="53"/>
      <c r="D142" s="52"/>
      <c r="E142" s="52"/>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L142" s="52"/>
      <c r="AM142" s="52"/>
      <c r="AN142" s="52"/>
      <c r="AO142" s="52"/>
      <c r="AP142" s="51"/>
      <c r="AQ142" s="51"/>
      <c r="AR142" s="51"/>
      <c r="AS142" s="51"/>
    </row>
    <row r="143" spans="1:45" x14ac:dyDescent="0.3">
      <c r="A143" s="52">
        <v>70</v>
      </c>
      <c r="B143" s="22" t="s">
        <v>10</v>
      </c>
      <c r="C143" s="53" t="s">
        <v>156</v>
      </c>
      <c r="D143" s="52"/>
      <c r="E143" s="52"/>
      <c r="AL143" s="52" cm="1">
        <f t="array" ref="AL143">SUMPRODUCT((F143:AJ143="P")*1 + (F143:AJ143="DP")*2 + (F143:AJ143="PH")*1)</f>
        <v>0</v>
      </c>
      <c r="AM143" s="52" cm="1">
        <f t="array" ref="AM143">SUMPRODUCT((F143:AJ143="H")*1 + (F143:AJ143="PH")*1)</f>
        <v>0</v>
      </c>
      <c r="AN143" s="52"/>
      <c r="AO143" s="52"/>
      <c r="AP143" s="51">
        <f t="shared" ref="AP143" si="272">(AL143+(AM143*0.5))*AN143</f>
        <v>0</v>
      </c>
      <c r="AQ143" s="51">
        <f t="shared" ref="AQ143" si="273">(AL143+AM143)*AO143</f>
        <v>0</v>
      </c>
      <c r="AR143" s="51">
        <f t="shared" ref="AR143" si="274">SUM(F144:AJ144)</f>
        <v>0</v>
      </c>
      <c r="AS143" s="51">
        <f t="shared" ref="AS143" si="275">AP143-(AQ143+AR143)</f>
        <v>0</v>
      </c>
    </row>
    <row r="144" spans="1:45" x14ac:dyDescent="0.3">
      <c r="A144" s="52"/>
      <c r="B144" s="22" t="s">
        <v>8</v>
      </c>
      <c r="C144" s="53"/>
      <c r="D144" s="52"/>
      <c r="E144" s="52"/>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L144" s="52"/>
      <c r="AM144" s="52"/>
      <c r="AN144" s="52"/>
      <c r="AO144" s="52"/>
      <c r="AP144" s="51"/>
      <c r="AQ144" s="51"/>
      <c r="AR144" s="51"/>
      <c r="AS144" s="51"/>
    </row>
    <row r="145" spans="1:45" x14ac:dyDescent="0.3">
      <c r="A145" s="52">
        <v>71</v>
      </c>
      <c r="B145" s="22" t="s">
        <v>10</v>
      </c>
      <c r="C145" s="53" t="s">
        <v>157</v>
      </c>
      <c r="D145" s="52"/>
      <c r="E145" s="52"/>
      <c r="AL145" s="52" cm="1">
        <f t="array" ref="AL145">SUMPRODUCT((F145:AJ145="P")*1 + (F145:AJ145="DP")*2 + (F145:AJ145="PH")*1)</f>
        <v>0</v>
      </c>
      <c r="AM145" s="52" cm="1">
        <f t="array" ref="AM145">SUMPRODUCT((F145:AJ145="H")*1 + (F145:AJ145="PH")*1)</f>
        <v>0</v>
      </c>
      <c r="AN145" s="52"/>
      <c r="AO145" s="52"/>
      <c r="AP145" s="51">
        <f t="shared" ref="AP145" si="276">(AL145+(AM145*0.5))*AN145</f>
        <v>0</v>
      </c>
      <c r="AQ145" s="51">
        <f t="shared" ref="AQ145" si="277">(AL145+AM145)*AO145</f>
        <v>0</v>
      </c>
      <c r="AR145" s="51">
        <f t="shared" ref="AR145" si="278">SUM(F146:AJ146)</f>
        <v>0</v>
      </c>
      <c r="AS145" s="51">
        <f t="shared" ref="AS145" si="279">AP145-(AQ145+AR145)</f>
        <v>0</v>
      </c>
    </row>
    <row r="146" spans="1:45" x14ac:dyDescent="0.3">
      <c r="A146" s="52"/>
      <c r="B146" s="22" t="s">
        <v>8</v>
      </c>
      <c r="C146" s="53"/>
      <c r="D146" s="52"/>
      <c r="E146" s="52"/>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L146" s="52"/>
      <c r="AM146" s="52"/>
      <c r="AN146" s="52"/>
      <c r="AO146" s="52"/>
      <c r="AP146" s="51"/>
      <c r="AQ146" s="51"/>
      <c r="AR146" s="51"/>
      <c r="AS146" s="51"/>
    </row>
    <row r="147" spans="1:45" x14ac:dyDescent="0.3">
      <c r="A147" s="52">
        <v>72</v>
      </c>
      <c r="B147" s="22" t="s">
        <v>10</v>
      </c>
      <c r="C147" s="53" t="s">
        <v>158</v>
      </c>
      <c r="D147" s="52"/>
      <c r="E147" s="52"/>
      <c r="AL147" s="52" cm="1">
        <f t="array" ref="AL147">SUMPRODUCT((F147:AJ147="P")*1 + (F147:AJ147="DP")*2 + (F147:AJ147="PH")*1)</f>
        <v>0</v>
      </c>
      <c r="AM147" s="52" cm="1">
        <f t="array" ref="AM147">SUMPRODUCT((F147:AJ147="H")*1 + (F147:AJ147="PH")*1)</f>
        <v>0</v>
      </c>
      <c r="AN147" s="52"/>
      <c r="AO147" s="52"/>
      <c r="AP147" s="51">
        <f t="shared" ref="AP147" si="280">(AL147+(AM147*0.5))*AN147</f>
        <v>0</v>
      </c>
      <c r="AQ147" s="51">
        <f t="shared" ref="AQ147" si="281">(AL147+AM147)*AO147</f>
        <v>0</v>
      </c>
      <c r="AR147" s="51">
        <f t="shared" ref="AR147" si="282">SUM(F148:AJ148)</f>
        <v>0</v>
      </c>
      <c r="AS147" s="51">
        <f t="shared" ref="AS147" si="283">AP147-(AQ147+AR147)</f>
        <v>0</v>
      </c>
    </row>
    <row r="148" spans="1:45" x14ac:dyDescent="0.3">
      <c r="A148" s="52"/>
      <c r="B148" s="22" t="s">
        <v>8</v>
      </c>
      <c r="C148" s="53"/>
      <c r="D148" s="52"/>
      <c r="E148" s="52"/>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L148" s="52"/>
      <c r="AM148" s="52"/>
      <c r="AN148" s="52"/>
      <c r="AO148" s="52"/>
      <c r="AP148" s="51"/>
      <c r="AQ148" s="51"/>
      <c r="AR148" s="51"/>
      <c r="AS148" s="51"/>
    </row>
    <row r="149" spans="1:45" x14ac:dyDescent="0.3">
      <c r="A149" s="52">
        <v>73</v>
      </c>
      <c r="B149" s="22" t="s">
        <v>10</v>
      </c>
      <c r="C149" s="53" t="s">
        <v>159</v>
      </c>
      <c r="D149" s="52"/>
      <c r="E149" s="52"/>
      <c r="AL149" s="52" cm="1">
        <f t="array" ref="AL149">SUMPRODUCT((F149:AJ149="P")*1 + (F149:AJ149="DP")*2 + (F149:AJ149="PH")*1)</f>
        <v>0</v>
      </c>
      <c r="AM149" s="52" cm="1">
        <f t="array" ref="AM149">SUMPRODUCT((F149:AJ149="H")*1 + (F149:AJ149="PH")*1)</f>
        <v>0</v>
      </c>
      <c r="AN149" s="52"/>
      <c r="AO149" s="52"/>
      <c r="AP149" s="51">
        <f t="shared" ref="AP149" si="284">(AL149+(AM149*0.5))*AN149</f>
        <v>0</v>
      </c>
      <c r="AQ149" s="51">
        <f t="shared" ref="AQ149" si="285">(AL149+AM149)*AO149</f>
        <v>0</v>
      </c>
      <c r="AR149" s="51">
        <f t="shared" ref="AR149" si="286">SUM(F150:AJ150)</f>
        <v>0</v>
      </c>
      <c r="AS149" s="51">
        <f t="shared" ref="AS149" si="287">AP149-(AQ149+AR149)</f>
        <v>0</v>
      </c>
    </row>
    <row r="150" spans="1:45" x14ac:dyDescent="0.3">
      <c r="A150" s="52"/>
      <c r="B150" s="22" t="s">
        <v>8</v>
      </c>
      <c r="C150" s="53"/>
      <c r="D150" s="52"/>
      <c r="E150" s="52"/>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L150" s="52"/>
      <c r="AM150" s="52"/>
      <c r="AN150" s="52"/>
      <c r="AO150" s="52"/>
      <c r="AP150" s="51"/>
      <c r="AQ150" s="51"/>
      <c r="AR150" s="51"/>
      <c r="AS150" s="51"/>
    </row>
    <row r="151" spans="1:45" x14ac:dyDescent="0.3">
      <c r="A151" s="52">
        <v>74</v>
      </c>
      <c r="B151" s="22" t="s">
        <v>10</v>
      </c>
      <c r="C151" s="53" t="s">
        <v>160</v>
      </c>
      <c r="D151" s="52"/>
      <c r="E151" s="52"/>
      <c r="AL151" s="52" cm="1">
        <f t="array" ref="AL151">SUMPRODUCT((F151:AJ151="P")*1 + (F151:AJ151="DP")*2 + (F151:AJ151="PH")*1)</f>
        <v>0</v>
      </c>
      <c r="AM151" s="52" cm="1">
        <f t="array" ref="AM151">SUMPRODUCT((F151:AJ151="H")*1 + (F151:AJ151="PH")*1)</f>
        <v>0</v>
      </c>
      <c r="AN151" s="52"/>
      <c r="AO151" s="52"/>
      <c r="AP151" s="51">
        <f t="shared" ref="AP151" si="288">(AL151+(AM151*0.5))*AN151</f>
        <v>0</v>
      </c>
      <c r="AQ151" s="51">
        <f t="shared" ref="AQ151" si="289">(AL151+AM151)*AO151</f>
        <v>0</v>
      </c>
      <c r="AR151" s="51">
        <f t="shared" ref="AR151" si="290">SUM(F152:AJ152)</f>
        <v>0</v>
      </c>
      <c r="AS151" s="51">
        <f t="shared" ref="AS151" si="291">AP151-(AQ151+AR151)</f>
        <v>0</v>
      </c>
    </row>
    <row r="152" spans="1:45" x14ac:dyDescent="0.3">
      <c r="A152" s="52"/>
      <c r="B152" s="22" t="s">
        <v>8</v>
      </c>
      <c r="C152" s="53"/>
      <c r="D152" s="52"/>
      <c r="E152" s="52"/>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L152" s="52"/>
      <c r="AM152" s="52"/>
      <c r="AN152" s="52"/>
      <c r="AO152" s="52"/>
      <c r="AP152" s="51"/>
      <c r="AQ152" s="51"/>
      <c r="AR152" s="51"/>
      <c r="AS152" s="51"/>
    </row>
    <row r="153" spans="1:45" x14ac:dyDescent="0.3">
      <c r="A153" s="52">
        <v>75</v>
      </c>
      <c r="B153" s="22" t="s">
        <v>10</v>
      </c>
      <c r="C153" s="53" t="s">
        <v>161</v>
      </c>
      <c r="D153" s="52"/>
      <c r="E153" s="52"/>
      <c r="AL153" s="52" cm="1">
        <f t="array" ref="AL153">SUMPRODUCT((F153:AJ153="P")*1 + (F153:AJ153="DP")*2 + (F153:AJ153="PH")*1)</f>
        <v>0</v>
      </c>
      <c r="AM153" s="52" cm="1">
        <f t="array" ref="AM153">SUMPRODUCT((F153:AJ153="H")*1 + (F153:AJ153="PH")*1)</f>
        <v>0</v>
      </c>
      <c r="AN153" s="52"/>
      <c r="AO153" s="52"/>
      <c r="AP153" s="51">
        <f t="shared" ref="AP153" si="292">(AL153+(AM153*0.5))*AN153</f>
        <v>0</v>
      </c>
      <c r="AQ153" s="51">
        <f t="shared" ref="AQ153" si="293">(AL153+AM153)*AO153</f>
        <v>0</v>
      </c>
      <c r="AR153" s="51">
        <f t="shared" ref="AR153" si="294">SUM(F154:AJ154)</f>
        <v>0</v>
      </c>
      <c r="AS153" s="51">
        <f t="shared" ref="AS153" si="295">AP153-(AQ153+AR153)</f>
        <v>0</v>
      </c>
    </row>
    <row r="154" spans="1:45" x14ac:dyDescent="0.3">
      <c r="A154" s="52"/>
      <c r="B154" s="22" t="s">
        <v>8</v>
      </c>
      <c r="C154" s="53"/>
      <c r="D154" s="52"/>
      <c r="E154" s="52"/>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L154" s="52"/>
      <c r="AM154" s="52"/>
      <c r="AN154" s="52"/>
      <c r="AO154" s="52"/>
      <c r="AP154" s="51"/>
      <c r="AQ154" s="51"/>
      <c r="AR154" s="51"/>
      <c r="AS154" s="51"/>
    </row>
    <row r="155" spans="1:45" x14ac:dyDescent="0.3">
      <c r="A155" s="52">
        <v>76</v>
      </c>
      <c r="B155" s="22" t="s">
        <v>10</v>
      </c>
      <c r="C155" s="53" t="s">
        <v>162</v>
      </c>
      <c r="D155" s="52"/>
      <c r="E155" s="52"/>
      <c r="AL155" s="52" cm="1">
        <f t="array" ref="AL155">SUMPRODUCT((F155:AJ155="P")*1 + (F155:AJ155="DP")*2 + (F155:AJ155="PH")*1)</f>
        <v>0</v>
      </c>
      <c r="AM155" s="52" cm="1">
        <f t="array" ref="AM155">SUMPRODUCT((F155:AJ155="H")*1 + (F155:AJ155="PH")*1)</f>
        <v>0</v>
      </c>
      <c r="AN155" s="52"/>
      <c r="AO155" s="52"/>
      <c r="AP155" s="51">
        <f t="shared" ref="AP155" si="296">(AL155+(AM155*0.5))*AN155</f>
        <v>0</v>
      </c>
      <c r="AQ155" s="51">
        <f t="shared" ref="AQ155" si="297">(AL155+AM155)*AO155</f>
        <v>0</v>
      </c>
      <c r="AR155" s="51">
        <f t="shared" ref="AR155" si="298">SUM(F156:AJ156)</f>
        <v>0</v>
      </c>
      <c r="AS155" s="51">
        <f t="shared" ref="AS155" si="299">AP155-(AQ155+AR155)</f>
        <v>0</v>
      </c>
    </row>
    <row r="156" spans="1:45" x14ac:dyDescent="0.3">
      <c r="A156" s="52"/>
      <c r="B156" s="22" t="s">
        <v>8</v>
      </c>
      <c r="C156" s="53"/>
      <c r="D156" s="52"/>
      <c r="E156" s="52"/>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L156" s="52"/>
      <c r="AM156" s="52"/>
      <c r="AN156" s="52"/>
      <c r="AO156" s="52"/>
      <c r="AP156" s="51"/>
      <c r="AQ156" s="51"/>
      <c r="AR156" s="51"/>
      <c r="AS156" s="51"/>
    </row>
    <row r="157" spans="1:45" x14ac:dyDescent="0.3">
      <c r="A157" s="52">
        <v>77</v>
      </c>
      <c r="B157" s="22" t="s">
        <v>10</v>
      </c>
      <c r="C157" s="53" t="s">
        <v>163</v>
      </c>
      <c r="D157" s="52"/>
      <c r="E157" s="52"/>
      <c r="AL157" s="52" cm="1">
        <f t="array" ref="AL157">SUMPRODUCT((F157:AJ157="P")*1 + (F157:AJ157="DP")*2 + (F157:AJ157="PH")*1)</f>
        <v>0</v>
      </c>
      <c r="AM157" s="52" cm="1">
        <f t="array" ref="AM157">SUMPRODUCT((F157:AJ157="H")*1 + (F157:AJ157="PH")*1)</f>
        <v>0</v>
      </c>
      <c r="AN157" s="52"/>
      <c r="AO157" s="52"/>
      <c r="AP157" s="51">
        <f t="shared" ref="AP157" si="300">(AL157+(AM157*0.5))*AN157</f>
        <v>0</v>
      </c>
      <c r="AQ157" s="51">
        <f t="shared" ref="AQ157" si="301">(AL157+AM157)*AO157</f>
        <v>0</v>
      </c>
      <c r="AR157" s="51">
        <f t="shared" ref="AR157" si="302">SUM(F158:AJ158)</f>
        <v>0</v>
      </c>
      <c r="AS157" s="51">
        <f t="shared" ref="AS157" si="303">AP157-(AQ157+AR157)</f>
        <v>0</v>
      </c>
    </row>
    <row r="158" spans="1:45" x14ac:dyDescent="0.3">
      <c r="A158" s="52"/>
      <c r="B158" s="22" t="s">
        <v>8</v>
      </c>
      <c r="C158" s="53"/>
      <c r="D158" s="52"/>
      <c r="E158" s="52"/>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L158" s="52"/>
      <c r="AM158" s="52"/>
      <c r="AN158" s="52"/>
      <c r="AO158" s="52"/>
      <c r="AP158" s="51"/>
      <c r="AQ158" s="51"/>
      <c r="AR158" s="51"/>
      <c r="AS158" s="51"/>
    </row>
    <row r="159" spans="1:45" x14ac:dyDescent="0.3">
      <c r="A159" s="52">
        <v>78</v>
      </c>
      <c r="B159" s="22" t="s">
        <v>10</v>
      </c>
      <c r="C159" s="53" t="s">
        <v>164</v>
      </c>
      <c r="D159" s="52"/>
      <c r="E159" s="52"/>
      <c r="AL159" s="52" cm="1">
        <f t="array" ref="AL159">SUMPRODUCT((F159:AJ159="P")*1 + (F159:AJ159="DP")*2 + (F159:AJ159="PH")*1)</f>
        <v>0</v>
      </c>
      <c r="AM159" s="52" cm="1">
        <f t="array" ref="AM159">SUMPRODUCT((F159:AJ159="H")*1 + (F159:AJ159="PH")*1)</f>
        <v>0</v>
      </c>
      <c r="AN159" s="52"/>
      <c r="AO159" s="52"/>
      <c r="AP159" s="51">
        <f t="shared" ref="AP159" si="304">(AL159+(AM159*0.5))*AN159</f>
        <v>0</v>
      </c>
      <c r="AQ159" s="51">
        <f t="shared" ref="AQ159" si="305">(AL159+AM159)*AO159</f>
        <v>0</v>
      </c>
      <c r="AR159" s="51">
        <f t="shared" ref="AR159" si="306">SUM(F160:AJ160)</f>
        <v>0</v>
      </c>
      <c r="AS159" s="51">
        <f t="shared" ref="AS159" si="307">AP159-(AQ159+AR159)</f>
        <v>0</v>
      </c>
    </row>
    <row r="160" spans="1:45" x14ac:dyDescent="0.3">
      <c r="A160" s="52"/>
      <c r="B160" s="22" t="s">
        <v>8</v>
      </c>
      <c r="C160" s="53"/>
      <c r="D160" s="52"/>
      <c r="E160" s="52"/>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L160" s="52"/>
      <c r="AM160" s="52"/>
      <c r="AN160" s="52"/>
      <c r="AO160" s="52"/>
      <c r="AP160" s="51"/>
      <c r="AQ160" s="51"/>
      <c r="AR160" s="51"/>
      <c r="AS160" s="51"/>
    </row>
    <row r="161" spans="1:45" x14ac:dyDescent="0.3">
      <c r="A161" s="52">
        <v>79</v>
      </c>
      <c r="B161" s="22" t="s">
        <v>10</v>
      </c>
      <c r="C161" s="53" t="s">
        <v>165</v>
      </c>
      <c r="D161" s="52"/>
      <c r="E161" s="52"/>
      <c r="AL161" s="52" cm="1">
        <f t="array" ref="AL161">SUMPRODUCT((F161:AJ161="P")*1 + (F161:AJ161="DP")*2 + (F161:AJ161="PH")*1)</f>
        <v>0</v>
      </c>
      <c r="AM161" s="52" cm="1">
        <f t="array" ref="AM161">SUMPRODUCT((F161:AJ161="H")*1 + (F161:AJ161="PH")*1)</f>
        <v>0</v>
      </c>
      <c r="AN161" s="52"/>
      <c r="AO161" s="52"/>
      <c r="AP161" s="51">
        <f t="shared" ref="AP161" si="308">(AL161+(AM161*0.5))*AN161</f>
        <v>0</v>
      </c>
      <c r="AQ161" s="51">
        <f t="shared" ref="AQ161" si="309">(AL161+AM161)*AO161</f>
        <v>0</v>
      </c>
      <c r="AR161" s="51">
        <f t="shared" ref="AR161" si="310">SUM(F162:AJ162)</f>
        <v>0</v>
      </c>
      <c r="AS161" s="51">
        <f t="shared" ref="AS161" si="311">AP161-(AQ161+AR161)</f>
        <v>0</v>
      </c>
    </row>
    <row r="162" spans="1:45" x14ac:dyDescent="0.3">
      <c r="A162" s="52"/>
      <c r="B162" s="22" t="s">
        <v>8</v>
      </c>
      <c r="C162" s="53"/>
      <c r="D162" s="52"/>
      <c r="E162" s="52"/>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L162" s="52"/>
      <c r="AM162" s="52"/>
      <c r="AN162" s="52"/>
      <c r="AO162" s="52"/>
      <c r="AP162" s="51"/>
      <c r="AQ162" s="51"/>
      <c r="AR162" s="51"/>
      <c r="AS162" s="51"/>
    </row>
    <row r="163" spans="1:45" x14ac:dyDescent="0.3">
      <c r="A163" s="52">
        <v>80</v>
      </c>
      <c r="B163" s="22" t="s">
        <v>10</v>
      </c>
      <c r="C163" s="53" t="s">
        <v>166</v>
      </c>
      <c r="D163" s="52"/>
      <c r="E163" s="52"/>
      <c r="AL163" s="52" cm="1">
        <f t="array" ref="AL163">SUMPRODUCT((F163:AJ163="P")*1 + (F163:AJ163="DP")*2 + (F163:AJ163="PH")*1)</f>
        <v>0</v>
      </c>
      <c r="AM163" s="52" cm="1">
        <f t="array" ref="AM163">SUMPRODUCT((F163:AJ163="H")*1 + (F163:AJ163="PH")*1)</f>
        <v>0</v>
      </c>
      <c r="AN163" s="52"/>
      <c r="AO163" s="52"/>
      <c r="AP163" s="51">
        <f t="shared" ref="AP163" si="312">(AL163+(AM163*0.5))*AN163</f>
        <v>0</v>
      </c>
      <c r="AQ163" s="51">
        <f t="shared" ref="AQ163" si="313">(AL163+AM163)*AO163</f>
        <v>0</v>
      </c>
      <c r="AR163" s="51">
        <f t="shared" ref="AR163" si="314">SUM(F164:AJ164)</f>
        <v>0</v>
      </c>
      <c r="AS163" s="51">
        <f t="shared" ref="AS163" si="315">AP163-(AQ163+AR163)</f>
        <v>0</v>
      </c>
    </row>
    <row r="164" spans="1:45" x14ac:dyDescent="0.3">
      <c r="A164" s="52"/>
      <c r="B164" s="22" t="s">
        <v>8</v>
      </c>
      <c r="C164" s="53"/>
      <c r="D164" s="52"/>
      <c r="E164" s="52"/>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L164" s="52"/>
      <c r="AM164" s="52"/>
      <c r="AN164" s="52"/>
      <c r="AO164" s="52"/>
      <c r="AP164" s="51"/>
      <c r="AQ164" s="51"/>
      <c r="AR164" s="51"/>
      <c r="AS164" s="51"/>
    </row>
    <row r="165" spans="1:45" x14ac:dyDescent="0.3">
      <c r="A165" s="52">
        <v>81</v>
      </c>
      <c r="B165" s="22" t="s">
        <v>10</v>
      </c>
      <c r="C165" s="53" t="s">
        <v>167</v>
      </c>
      <c r="D165" s="52"/>
      <c r="E165" s="52"/>
      <c r="AL165" s="52" cm="1">
        <f t="array" ref="AL165">SUMPRODUCT((F165:AJ165="P")*1 + (F165:AJ165="DP")*2 + (F165:AJ165="PH")*1)</f>
        <v>0</v>
      </c>
      <c r="AM165" s="52" cm="1">
        <f t="array" ref="AM165">SUMPRODUCT((F165:AJ165="H")*1 + (F165:AJ165="PH")*1)</f>
        <v>0</v>
      </c>
      <c r="AN165" s="52"/>
      <c r="AO165" s="52"/>
      <c r="AP165" s="51">
        <f t="shared" ref="AP165" si="316">(AL165+(AM165*0.5))*AN165</f>
        <v>0</v>
      </c>
      <c r="AQ165" s="51">
        <f t="shared" ref="AQ165" si="317">(AL165+AM165)*AO165</f>
        <v>0</v>
      </c>
      <c r="AR165" s="51">
        <f t="shared" ref="AR165" si="318">SUM(F166:AJ166)</f>
        <v>0</v>
      </c>
      <c r="AS165" s="51">
        <f t="shared" ref="AS165" si="319">AP165-(AQ165+AR165)</f>
        <v>0</v>
      </c>
    </row>
    <row r="166" spans="1:45" x14ac:dyDescent="0.3">
      <c r="A166" s="52"/>
      <c r="B166" s="22" t="s">
        <v>8</v>
      </c>
      <c r="C166" s="53"/>
      <c r="D166" s="52"/>
      <c r="E166" s="52"/>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L166" s="52"/>
      <c r="AM166" s="52"/>
      <c r="AN166" s="52"/>
      <c r="AO166" s="52"/>
      <c r="AP166" s="51"/>
      <c r="AQ166" s="51"/>
      <c r="AR166" s="51"/>
      <c r="AS166" s="51"/>
    </row>
    <row r="167" spans="1:45" x14ac:dyDescent="0.3">
      <c r="A167" s="52">
        <v>82</v>
      </c>
      <c r="B167" s="22" t="s">
        <v>10</v>
      </c>
      <c r="C167" s="53" t="s">
        <v>168</v>
      </c>
      <c r="D167" s="52"/>
      <c r="E167" s="52"/>
      <c r="AL167" s="52" cm="1">
        <f t="array" ref="AL167">SUMPRODUCT((F167:AJ167="P")*1 + (F167:AJ167="DP")*2 + (F167:AJ167="PH")*1)</f>
        <v>0</v>
      </c>
      <c r="AM167" s="52" cm="1">
        <f t="array" ref="AM167">SUMPRODUCT((F167:AJ167="H")*1 + (F167:AJ167="PH")*1)</f>
        <v>0</v>
      </c>
      <c r="AN167" s="52"/>
      <c r="AO167" s="52"/>
      <c r="AP167" s="51">
        <f t="shared" ref="AP167" si="320">(AL167+(AM167*0.5))*AN167</f>
        <v>0</v>
      </c>
      <c r="AQ167" s="51">
        <f t="shared" ref="AQ167" si="321">(AL167+AM167)*AO167</f>
        <v>0</v>
      </c>
      <c r="AR167" s="51">
        <f t="shared" ref="AR167" si="322">SUM(F168:AJ168)</f>
        <v>0</v>
      </c>
      <c r="AS167" s="51">
        <f t="shared" ref="AS167" si="323">AP167-(AQ167+AR167)</f>
        <v>0</v>
      </c>
    </row>
    <row r="168" spans="1:45" x14ac:dyDescent="0.3">
      <c r="A168" s="52"/>
      <c r="B168" s="22" t="s">
        <v>8</v>
      </c>
      <c r="C168" s="53"/>
      <c r="D168" s="52"/>
      <c r="E168" s="52"/>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L168" s="52"/>
      <c r="AM168" s="52"/>
      <c r="AN168" s="52"/>
      <c r="AO168" s="52"/>
      <c r="AP168" s="51"/>
      <c r="AQ168" s="51"/>
      <c r="AR168" s="51"/>
      <c r="AS168" s="51"/>
    </row>
    <row r="169" spans="1:45" x14ac:dyDescent="0.3">
      <c r="A169" s="52">
        <v>83</v>
      </c>
      <c r="B169" s="22" t="s">
        <v>10</v>
      </c>
      <c r="C169" s="53" t="s">
        <v>169</v>
      </c>
      <c r="D169" s="52"/>
      <c r="E169" s="52"/>
      <c r="AL169" s="52" cm="1">
        <f t="array" ref="AL169">SUMPRODUCT((F169:AJ169="P")*1 + (F169:AJ169="DP")*2 + (F169:AJ169="PH")*1)</f>
        <v>0</v>
      </c>
      <c r="AM169" s="52" cm="1">
        <f t="array" ref="AM169">SUMPRODUCT((F169:AJ169="H")*1 + (F169:AJ169="PH")*1)</f>
        <v>0</v>
      </c>
      <c r="AN169" s="52"/>
      <c r="AO169" s="52"/>
      <c r="AP169" s="51">
        <f t="shared" ref="AP169" si="324">(AL169+(AM169*0.5))*AN169</f>
        <v>0</v>
      </c>
      <c r="AQ169" s="51">
        <f t="shared" ref="AQ169" si="325">(AL169+AM169)*AO169</f>
        <v>0</v>
      </c>
      <c r="AR169" s="51">
        <f t="shared" ref="AR169" si="326">SUM(F170:AJ170)</f>
        <v>0</v>
      </c>
      <c r="AS169" s="51">
        <f t="shared" ref="AS169" si="327">AP169-(AQ169+AR169)</f>
        <v>0</v>
      </c>
    </row>
    <row r="170" spans="1:45" x14ac:dyDescent="0.3">
      <c r="A170" s="52"/>
      <c r="B170" s="22" t="s">
        <v>8</v>
      </c>
      <c r="C170" s="53"/>
      <c r="D170" s="52"/>
      <c r="E170" s="52"/>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L170" s="52"/>
      <c r="AM170" s="52"/>
      <c r="AN170" s="52"/>
      <c r="AO170" s="52"/>
      <c r="AP170" s="51"/>
      <c r="AQ170" s="51"/>
      <c r="AR170" s="51"/>
      <c r="AS170" s="51"/>
    </row>
    <row r="171" spans="1:45" x14ac:dyDescent="0.3">
      <c r="A171" s="52">
        <v>84</v>
      </c>
      <c r="B171" s="22" t="s">
        <v>10</v>
      </c>
      <c r="C171" s="53" t="s">
        <v>170</v>
      </c>
      <c r="D171" s="52"/>
      <c r="E171" s="52"/>
      <c r="AL171" s="52" cm="1">
        <f t="array" ref="AL171">SUMPRODUCT((F171:AJ171="P")*1 + (F171:AJ171="DP")*2 + (F171:AJ171="PH")*1)</f>
        <v>0</v>
      </c>
      <c r="AM171" s="52" cm="1">
        <f t="array" ref="AM171">SUMPRODUCT((F171:AJ171="H")*1 + (F171:AJ171="PH")*1)</f>
        <v>0</v>
      </c>
      <c r="AN171" s="52"/>
      <c r="AO171" s="52"/>
      <c r="AP171" s="51">
        <f t="shared" ref="AP171" si="328">(AL171+(AM171*0.5))*AN171</f>
        <v>0</v>
      </c>
      <c r="AQ171" s="51">
        <f t="shared" ref="AQ171" si="329">(AL171+AM171)*AO171</f>
        <v>0</v>
      </c>
      <c r="AR171" s="51">
        <f t="shared" ref="AR171" si="330">SUM(F172:AJ172)</f>
        <v>0</v>
      </c>
      <c r="AS171" s="51">
        <f t="shared" ref="AS171" si="331">AP171-(AQ171+AR171)</f>
        <v>0</v>
      </c>
    </row>
    <row r="172" spans="1:45" x14ac:dyDescent="0.3">
      <c r="A172" s="52"/>
      <c r="B172" s="22" t="s">
        <v>8</v>
      </c>
      <c r="C172" s="53"/>
      <c r="D172" s="52"/>
      <c r="E172" s="52"/>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L172" s="52"/>
      <c r="AM172" s="52"/>
      <c r="AN172" s="52"/>
      <c r="AO172" s="52"/>
      <c r="AP172" s="51"/>
      <c r="AQ172" s="51"/>
      <c r="AR172" s="51"/>
      <c r="AS172" s="51"/>
    </row>
    <row r="173" spans="1:45" x14ac:dyDescent="0.3">
      <c r="A173" s="52">
        <v>85</v>
      </c>
      <c r="B173" s="22" t="s">
        <v>10</v>
      </c>
      <c r="C173" s="53" t="s">
        <v>171</v>
      </c>
      <c r="D173" s="52"/>
      <c r="E173" s="52"/>
      <c r="AL173" s="52" cm="1">
        <f t="array" ref="AL173">SUMPRODUCT((F173:AJ173="P")*1 + (F173:AJ173="DP")*2 + (F173:AJ173="PH")*1)</f>
        <v>0</v>
      </c>
      <c r="AM173" s="52" cm="1">
        <f t="array" ref="AM173">SUMPRODUCT((F173:AJ173="H")*1 + (F173:AJ173="PH")*1)</f>
        <v>0</v>
      </c>
      <c r="AN173" s="52"/>
      <c r="AO173" s="52"/>
      <c r="AP173" s="51">
        <f t="shared" ref="AP173" si="332">(AL173+(AM173*0.5))*AN173</f>
        <v>0</v>
      </c>
      <c r="AQ173" s="51">
        <f t="shared" ref="AQ173" si="333">(AL173+AM173)*AO173</f>
        <v>0</v>
      </c>
      <c r="AR173" s="51">
        <f t="shared" ref="AR173" si="334">SUM(F174:AJ174)</f>
        <v>0</v>
      </c>
      <c r="AS173" s="51">
        <f t="shared" ref="AS173" si="335">AP173-(AQ173+AR173)</f>
        <v>0</v>
      </c>
    </row>
    <row r="174" spans="1:45" x14ac:dyDescent="0.3">
      <c r="A174" s="52"/>
      <c r="B174" s="22" t="s">
        <v>8</v>
      </c>
      <c r="C174" s="53"/>
      <c r="D174" s="52"/>
      <c r="E174" s="52"/>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L174" s="52"/>
      <c r="AM174" s="52"/>
      <c r="AN174" s="52"/>
      <c r="AO174" s="52"/>
      <c r="AP174" s="51"/>
      <c r="AQ174" s="51"/>
      <c r="AR174" s="51"/>
      <c r="AS174" s="51"/>
    </row>
    <row r="175" spans="1:45" x14ac:dyDescent="0.3">
      <c r="A175" s="52">
        <v>86</v>
      </c>
      <c r="B175" s="22" t="s">
        <v>10</v>
      </c>
      <c r="C175" s="53" t="s">
        <v>172</v>
      </c>
      <c r="D175" s="52"/>
      <c r="E175" s="52"/>
      <c r="AL175" s="52" cm="1">
        <f t="array" ref="AL175">SUMPRODUCT((F175:AJ175="P")*1 + (F175:AJ175="DP")*2 + (F175:AJ175="PH")*1)</f>
        <v>0</v>
      </c>
      <c r="AM175" s="52" cm="1">
        <f t="array" ref="AM175">SUMPRODUCT((F175:AJ175="H")*1 + (F175:AJ175="PH")*1)</f>
        <v>0</v>
      </c>
      <c r="AN175" s="52"/>
      <c r="AO175" s="52"/>
      <c r="AP175" s="51">
        <f t="shared" ref="AP175" si="336">(AL175+(AM175*0.5))*AN175</f>
        <v>0</v>
      </c>
      <c r="AQ175" s="51">
        <f t="shared" ref="AQ175" si="337">(AL175+AM175)*AO175</f>
        <v>0</v>
      </c>
      <c r="AR175" s="51">
        <f t="shared" ref="AR175" si="338">SUM(F176:AJ176)</f>
        <v>0</v>
      </c>
      <c r="AS175" s="51">
        <f t="shared" ref="AS175" si="339">AP175-(AQ175+AR175)</f>
        <v>0</v>
      </c>
    </row>
    <row r="176" spans="1:45" x14ac:dyDescent="0.3">
      <c r="A176" s="52"/>
      <c r="B176" s="22" t="s">
        <v>8</v>
      </c>
      <c r="C176" s="53"/>
      <c r="D176" s="52"/>
      <c r="E176" s="52"/>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L176" s="52"/>
      <c r="AM176" s="52"/>
      <c r="AN176" s="52"/>
      <c r="AO176" s="52"/>
      <c r="AP176" s="51"/>
      <c r="AQ176" s="51"/>
      <c r="AR176" s="51"/>
      <c r="AS176" s="51"/>
    </row>
    <row r="177" spans="1:45" x14ac:dyDescent="0.3">
      <c r="A177" s="52">
        <v>87</v>
      </c>
      <c r="B177" s="22" t="s">
        <v>10</v>
      </c>
      <c r="C177" s="53" t="s">
        <v>173</v>
      </c>
      <c r="D177" s="52"/>
      <c r="E177" s="52"/>
      <c r="AL177" s="52" cm="1">
        <f t="array" ref="AL177">SUMPRODUCT((F177:AJ177="P")*1 + (F177:AJ177="DP")*2 + (F177:AJ177="PH")*1)</f>
        <v>0</v>
      </c>
      <c r="AM177" s="52" cm="1">
        <f t="array" ref="AM177">SUMPRODUCT((F177:AJ177="H")*1 + (F177:AJ177="PH")*1)</f>
        <v>0</v>
      </c>
      <c r="AN177" s="52"/>
      <c r="AO177" s="52"/>
      <c r="AP177" s="51">
        <f t="shared" ref="AP177" si="340">(AL177+(AM177*0.5))*AN177</f>
        <v>0</v>
      </c>
      <c r="AQ177" s="51">
        <f t="shared" ref="AQ177" si="341">(AL177+AM177)*AO177</f>
        <v>0</v>
      </c>
      <c r="AR177" s="51">
        <f t="shared" ref="AR177" si="342">SUM(F178:AJ178)</f>
        <v>0</v>
      </c>
      <c r="AS177" s="51">
        <f t="shared" ref="AS177" si="343">AP177-(AQ177+AR177)</f>
        <v>0</v>
      </c>
    </row>
    <row r="178" spans="1:45" x14ac:dyDescent="0.3">
      <c r="A178" s="52"/>
      <c r="B178" s="22" t="s">
        <v>8</v>
      </c>
      <c r="C178" s="53"/>
      <c r="D178" s="52"/>
      <c r="E178" s="52"/>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L178" s="52"/>
      <c r="AM178" s="52"/>
      <c r="AN178" s="52"/>
      <c r="AO178" s="52"/>
      <c r="AP178" s="51"/>
      <c r="AQ178" s="51"/>
      <c r="AR178" s="51"/>
      <c r="AS178" s="51"/>
    </row>
    <row r="179" spans="1:45" x14ac:dyDescent="0.3">
      <c r="A179" s="52">
        <v>88</v>
      </c>
      <c r="B179" s="22" t="s">
        <v>10</v>
      </c>
      <c r="C179" s="53" t="s">
        <v>174</v>
      </c>
      <c r="D179" s="52"/>
      <c r="E179" s="52"/>
      <c r="AL179" s="52" cm="1">
        <f t="array" ref="AL179">SUMPRODUCT((F179:AJ179="P")*1 + (F179:AJ179="DP")*2 + (F179:AJ179="PH")*1)</f>
        <v>0</v>
      </c>
      <c r="AM179" s="52" cm="1">
        <f t="array" ref="AM179">SUMPRODUCT((F179:AJ179="H")*1 + (F179:AJ179="PH")*1)</f>
        <v>0</v>
      </c>
      <c r="AN179" s="52"/>
      <c r="AO179" s="52"/>
      <c r="AP179" s="51">
        <f t="shared" ref="AP179" si="344">(AL179+(AM179*0.5))*AN179</f>
        <v>0</v>
      </c>
      <c r="AQ179" s="51">
        <f t="shared" ref="AQ179" si="345">(AL179+AM179)*AO179</f>
        <v>0</v>
      </c>
      <c r="AR179" s="51">
        <f t="shared" ref="AR179" si="346">SUM(F180:AJ180)</f>
        <v>0</v>
      </c>
      <c r="AS179" s="51">
        <f t="shared" ref="AS179" si="347">AP179-(AQ179+AR179)</f>
        <v>0</v>
      </c>
    </row>
    <row r="180" spans="1:45" x14ac:dyDescent="0.3">
      <c r="A180" s="52"/>
      <c r="B180" s="22" t="s">
        <v>8</v>
      </c>
      <c r="C180" s="53"/>
      <c r="D180" s="52"/>
      <c r="E180" s="52"/>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L180" s="52"/>
      <c r="AM180" s="52"/>
      <c r="AN180" s="52"/>
      <c r="AO180" s="52"/>
      <c r="AP180" s="51"/>
      <c r="AQ180" s="51"/>
      <c r="AR180" s="51"/>
      <c r="AS180" s="51"/>
    </row>
    <row r="181" spans="1:45" x14ac:dyDescent="0.3">
      <c r="A181" s="52">
        <v>89</v>
      </c>
      <c r="B181" s="22" t="s">
        <v>10</v>
      </c>
      <c r="C181" s="53" t="s">
        <v>175</v>
      </c>
      <c r="D181" s="52"/>
      <c r="E181" s="52"/>
      <c r="AL181" s="52" cm="1">
        <f t="array" ref="AL181">SUMPRODUCT((F181:AJ181="P")*1 + (F181:AJ181="DP")*2 + (F181:AJ181="PH")*1)</f>
        <v>0</v>
      </c>
      <c r="AM181" s="52" cm="1">
        <f t="array" ref="AM181">SUMPRODUCT((F181:AJ181="H")*1 + (F181:AJ181="PH")*1)</f>
        <v>0</v>
      </c>
      <c r="AN181" s="52"/>
      <c r="AO181" s="52"/>
      <c r="AP181" s="51">
        <f t="shared" ref="AP181" si="348">(AL181+(AM181*0.5))*AN181</f>
        <v>0</v>
      </c>
      <c r="AQ181" s="51">
        <f t="shared" ref="AQ181" si="349">(AL181+AM181)*AO181</f>
        <v>0</v>
      </c>
      <c r="AR181" s="51">
        <f t="shared" ref="AR181" si="350">SUM(F182:AJ182)</f>
        <v>0</v>
      </c>
      <c r="AS181" s="51">
        <f t="shared" ref="AS181" si="351">AP181-(AQ181+AR181)</f>
        <v>0</v>
      </c>
    </row>
    <row r="182" spans="1:45" x14ac:dyDescent="0.3">
      <c r="A182" s="52"/>
      <c r="B182" s="22" t="s">
        <v>8</v>
      </c>
      <c r="C182" s="53"/>
      <c r="D182" s="52"/>
      <c r="E182" s="52"/>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L182" s="52"/>
      <c r="AM182" s="52"/>
      <c r="AN182" s="52"/>
      <c r="AO182" s="52"/>
      <c r="AP182" s="51"/>
      <c r="AQ182" s="51"/>
      <c r="AR182" s="51"/>
      <c r="AS182" s="51"/>
    </row>
    <row r="183" spans="1:45" x14ac:dyDescent="0.3">
      <c r="A183" s="52">
        <v>90</v>
      </c>
      <c r="B183" s="22" t="s">
        <v>10</v>
      </c>
      <c r="C183" s="53" t="s">
        <v>176</v>
      </c>
      <c r="D183" s="52"/>
      <c r="E183" s="52"/>
      <c r="AL183" s="52" cm="1">
        <f t="array" ref="AL183">SUMPRODUCT((F183:AJ183="P")*1 + (F183:AJ183="DP")*2 + (F183:AJ183="PH")*1)</f>
        <v>0</v>
      </c>
      <c r="AM183" s="52" cm="1">
        <f t="array" ref="AM183">SUMPRODUCT((F183:AJ183="H")*1 + (F183:AJ183="PH")*1)</f>
        <v>0</v>
      </c>
      <c r="AN183" s="52"/>
      <c r="AO183" s="52"/>
      <c r="AP183" s="51">
        <f t="shared" ref="AP183" si="352">(AL183+(AM183*0.5))*AN183</f>
        <v>0</v>
      </c>
      <c r="AQ183" s="51">
        <f t="shared" ref="AQ183" si="353">(AL183+AM183)*AO183</f>
        <v>0</v>
      </c>
      <c r="AR183" s="51">
        <f t="shared" ref="AR183" si="354">SUM(F184:AJ184)</f>
        <v>0</v>
      </c>
      <c r="AS183" s="51">
        <f t="shared" ref="AS183" si="355">AP183-(AQ183+AR183)</f>
        <v>0</v>
      </c>
    </row>
    <row r="184" spans="1:45" x14ac:dyDescent="0.3">
      <c r="A184" s="52"/>
      <c r="B184" s="22" t="s">
        <v>8</v>
      </c>
      <c r="C184" s="53"/>
      <c r="D184" s="52"/>
      <c r="E184" s="52"/>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L184" s="52"/>
      <c r="AM184" s="52"/>
      <c r="AN184" s="52"/>
      <c r="AO184" s="52"/>
      <c r="AP184" s="51"/>
      <c r="AQ184" s="51"/>
      <c r="AR184" s="51"/>
      <c r="AS184" s="51"/>
    </row>
    <row r="185" spans="1:45" x14ac:dyDescent="0.3">
      <c r="A185" s="52">
        <v>91</v>
      </c>
      <c r="B185" s="22" t="s">
        <v>10</v>
      </c>
      <c r="C185" s="53" t="s">
        <v>177</v>
      </c>
      <c r="D185" s="52"/>
      <c r="E185" s="52"/>
      <c r="AL185" s="52" cm="1">
        <f t="array" ref="AL185">SUMPRODUCT((F185:AJ185="P")*1 + (F185:AJ185="DP")*2 + (F185:AJ185="PH")*1)</f>
        <v>0</v>
      </c>
      <c r="AM185" s="52" cm="1">
        <f t="array" ref="AM185">SUMPRODUCT((F185:AJ185="H")*1 + (F185:AJ185="PH")*1)</f>
        <v>0</v>
      </c>
      <c r="AN185" s="52"/>
      <c r="AO185" s="52"/>
      <c r="AP185" s="51">
        <f t="shared" ref="AP185" si="356">(AL185+(AM185*0.5))*AN185</f>
        <v>0</v>
      </c>
      <c r="AQ185" s="51">
        <f t="shared" ref="AQ185" si="357">(AL185+AM185)*AO185</f>
        <v>0</v>
      </c>
      <c r="AR185" s="51">
        <f t="shared" ref="AR185" si="358">SUM(F186:AJ186)</f>
        <v>0</v>
      </c>
      <c r="AS185" s="51">
        <f t="shared" ref="AS185" si="359">AP185-(AQ185+AR185)</f>
        <v>0</v>
      </c>
    </row>
    <row r="186" spans="1:45" x14ac:dyDescent="0.3">
      <c r="A186" s="52"/>
      <c r="B186" s="22" t="s">
        <v>8</v>
      </c>
      <c r="C186" s="53"/>
      <c r="D186" s="52"/>
      <c r="E186" s="52"/>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L186" s="52"/>
      <c r="AM186" s="52"/>
      <c r="AN186" s="52"/>
      <c r="AO186" s="52"/>
      <c r="AP186" s="51"/>
      <c r="AQ186" s="51"/>
      <c r="AR186" s="51"/>
      <c r="AS186" s="51"/>
    </row>
    <row r="187" spans="1:45" x14ac:dyDescent="0.3">
      <c r="A187" s="52">
        <v>92</v>
      </c>
      <c r="B187" s="22" t="s">
        <v>10</v>
      </c>
      <c r="C187" s="53" t="s">
        <v>178</v>
      </c>
      <c r="D187" s="52"/>
      <c r="E187" s="52"/>
      <c r="AL187" s="52" cm="1">
        <f t="array" ref="AL187">SUMPRODUCT((F187:AJ187="P")*1 + (F187:AJ187="DP")*2 + (F187:AJ187="PH")*1)</f>
        <v>0</v>
      </c>
      <c r="AM187" s="52" cm="1">
        <f t="array" ref="AM187">SUMPRODUCT((F187:AJ187="H")*1 + (F187:AJ187="PH")*1)</f>
        <v>0</v>
      </c>
      <c r="AN187" s="52"/>
      <c r="AO187" s="52"/>
      <c r="AP187" s="51">
        <f t="shared" ref="AP187" si="360">(AL187+(AM187*0.5))*AN187</f>
        <v>0</v>
      </c>
      <c r="AQ187" s="51">
        <f t="shared" ref="AQ187" si="361">(AL187+AM187)*AO187</f>
        <v>0</v>
      </c>
      <c r="AR187" s="51">
        <f t="shared" ref="AR187" si="362">SUM(F188:AJ188)</f>
        <v>0</v>
      </c>
      <c r="AS187" s="51">
        <f t="shared" ref="AS187" si="363">AP187-(AQ187+AR187)</f>
        <v>0</v>
      </c>
    </row>
    <row r="188" spans="1:45" x14ac:dyDescent="0.3">
      <c r="A188" s="52"/>
      <c r="B188" s="22" t="s">
        <v>8</v>
      </c>
      <c r="C188" s="53"/>
      <c r="D188" s="52"/>
      <c r="E188" s="52"/>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L188" s="52"/>
      <c r="AM188" s="52"/>
      <c r="AN188" s="52"/>
      <c r="AO188" s="52"/>
      <c r="AP188" s="51"/>
      <c r="AQ188" s="51"/>
      <c r="AR188" s="51"/>
      <c r="AS188" s="51"/>
    </row>
    <row r="189" spans="1:45" x14ac:dyDescent="0.3">
      <c r="A189" s="52">
        <v>93</v>
      </c>
      <c r="B189" s="22" t="s">
        <v>10</v>
      </c>
      <c r="C189" s="53" t="s">
        <v>179</v>
      </c>
      <c r="D189" s="52"/>
      <c r="E189" s="52"/>
      <c r="AL189" s="52" cm="1">
        <f t="array" ref="AL189">SUMPRODUCT((F189:AJ189="P")*1 + (F189:AJ189="DP")*2 + (F189:AJ189="PH")*1)</f>
        <v>0</v>
      </c>
      <c r="AM189" s="52" cm="1">
        <f t="array" ref="AM189">SUMPRODUCT((F189:AJ189="H")*1 + (F189:AJ189="PH")*1)</f>
        <v>0</v>
      </c>
      <c r="AN189" s="52"/>
      <c r="AO189" s="52"/>
      <c r="AP189" s="51">
        <f t="shared" ref="AP189" si="364">(AL189+(AM189*0.5))*AN189</f>
        <v>0</v>
      </c>
      <c r="AQ189" s="51">
        <f t="shared" ref="AQ189" si="365">(AL189+AM189)*AO189</f>
        <v>0</v>
      </c>
      <c r="AR189" s="51">
        <f t="shared" ref="AR189" si="366">SUM(F190:AJ190)</f>
        <v>0</v>
      </c>
      <c r="AS189" s="51">
        <f t="shared" ref="AS189" si="367">AP189-(AQ189+AR189)</f>
        <v>0</v>
      </c>
    </row>
    <row r="190" spans="1:45" x14ac:dyDescent="0.3">
      <c r="A190" s="52"/>
      <c r="B190" s="22" t="s">
        <v>8</v>
      </c>
      <c r="C190" s="53"/>
      <c r="D190" s="52"/>
      <c r="E190" s="52"/>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L190" s="52"/>
      <c r="AM190" s="52"/>
      <c r="AN190" s="52"/>
      <c r="AO190" s="52"/>
      <c r="AP190" s="51"/>
      <c r="AQ190" s="51"/>
      <c r="AR190" s="51"/>
      <c r="AS190" s="51"/>
    </row>
    <row r="191" spans="1:45" x14ac:dyDescent="0.3">
      <c r="A191" s="52">
        <v>94</v>
      </c>
      <c r="B191" s="22" t="s">
        <v>10</v>
      </c>
      <c r="C191" s="53" t="s">
        <v>180</v>
      </c>
      <c r="D191" s="52"/>
      <c r="E191" s="52"/>
      <c r="AL191" s="52" cm="1">
        <f t="array" ref="AL191">SUMPRODUCT((F191:AJ191="P")*1 + (F191:AJ191="DP")*2 + (F191:AJ191="PH")*1)</f>
        <v>0</v>
      </c>
      <c r="AM191" s="52" cm="1">
        <f t="array" ref="AM191">SUMPRODUCT((F191:AJ191="H")*1 + (F191:AJ191="PH")*1)</f>
        <v>0</v>
      </c>
      <c r="AN191" s="52"/>
      <c r="AO191" s="52"/>
      <c r="AP191" s="51">
        <f t="shared" ref="AP191" si="368">(AL191+(AM191*0.5))*AN191</f>
        <v>0</v>
      </c>
      <c r="AQ191" s="51">
        <f t="shared" ref="AQ191" si="369">(AL191+AM191)*AO191</f>
        <v>0</v>
      </c>
      <c r="AR191" s="51">
        <f t="shared" ref="AR191" si="370">SUM(F192:AJ192)</f>
        <v>0</v>
      </c>
      <c r="AS191" s="51">
        <f t="shared" ref="AS191" si="371">AP191-(AQ191+AR191)</f>
        <v>0</v>
      </c>
    </row>
    <row r="192" spans="1:45" x14ac:dyDescent="0.3">
      <c r="A192" s="52"/>
      <c r="B192" s="22" t="s">
        <v>8</v>
      </c>
      <c r="C192" s="53"/>
      <c r="D192" s="52"/>
      <c r="E192" s="52"/>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L192" s="52"/>
      <c r="AM192" s="52"/>
      <c r="AN192" s="52"/>
      <c r="AO192" s="52"/>
      <c r="AP192" s="51"/>
      <c r="AQ192" s="51"/>
      <c r="AR192" s="51"/>
      <c r="AS192" s="51"/>
    </row>
    <row r="193" spans="1:45" x14ac:dyDescent="0.3">
      <c r="A193" s="52">
        <v>95</v>
      </c>
      <c r="B193" s="22" t="s">
        <v>10</v>
      </c>
      <c r="C193" s="53" t="s">
        <v>181</v>
      </c>
      <c r="D193" s="52"/>
      <c r="E193" s="52"/>
      <c r="AL193" s="52" cm="1">
        <f t="array" ref="AL193">SUMPRODUCT((F193:AJ193="P")*1 + (F193:AJ193="DP")*2 + (F193:AJ193="PH")*1)</f>
        <v>0</v>
      </c>
      <c r="AM193" s="52" cm="1">
        <f t="array" ref="AM193">SUMPRODUCT((F193:AJ193="H")*1 + (F193:AJ193="PH")*1)</f>
        <v>0</v>
      </c>
      <c r="AN193" s="52"/>
      <c r="AO193" s="52"/>
      <c r="AP193" s="51">
        <f t="shared" ref="AP193" si="372">(AL193+(AM193*0.5))*AN193</f>
        <v>0</v>
      </c>
      <c r="AQ193" s="51">
        <f t="shared" ref="AQ193" si="373">(AL193+AM193)*AO193</f>
        <v>0</v>
      </c>
      <c r="AR193" s="51">
        <f t="shared" ref="AR193" si="374">SUM(F194:AJ194)</f>
        <v>0</v>
      </c>
      <c r="AS193" s="51">
        <f t="shared" ref="AS193" si="375">AP193-(AQ193+AR193)</f>
        <v>0</v>
      </c>
    </row>
    <row r="194" spans="1:45" x14ac:dyDescent="0.3">
      <c r="A194" s="52"/>
      <c r="B194" s="22" t="s">
        <v>8</v>
      </c>
      <c r="C194" s="53"/>
      <c r="D194" s="52"/>
      <c r="E194" s="52"/>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L194" s="52"/>
      <c r="AM194" s="52"/>
      <c r="AN194" s="52"/>
      <c r="AO194" s="52"/>
      <c r="AP194" s="51"/>
      <c r="AQ194" s="51"/>
      <c r="AR194" s="51"/>
      <c r="AS194" s="51"/>
    </row>
    <row r="195" spans="1:45" x14ac:dyDescent="0.3">
      <c r="A195" s="52">
        <v>96</v>
      </c>
      <c r="B195" s="22" t="s">
        <v>10</v>
      </c>
      <c r="C195" s="53" t="s">
        <v>182</v>
      </c>
      <c r="D195" s="52"/>
      <c r="E195" s="52"/>
      <c r="AL195" s="52" cm="1">
        <f t="array" ref="AL195">SUMPRODUCT((F195:AJ195="P")*1 + (F195:AJ195="DP")*2 + (F195:AJ195="PH")*1)</f>
        <v>0</v>
      </c>
      <c r="AM195" s="52" cm="1">
        <f t="array" ref="AM195">SUMPRODUCT((F195:AJ195="H")*1 + (F195:AJ195="PH")*1)</f>
        <v>0</v>
      </c>
      <c r="AN195" s="52"/>
      <c r="AO195" s="52"/>
      <c r="AP195" s="51">
        <f t="shared" ref="AP195" si="376">(AL195+(AM195*0.5))*AN195</f>
        <v>0</v>
      </c>
      <c r="AQ195" s="51">
        <f t="shared" ref="AQ195" si="377">(AL195+AM195)*AO195</f>
        <v>0</v>
      </c>
      <c r="AR195" s="51">
        <f t="shared" ref="AR195" si="378">SUM(F196:AJ196)</f>
        <v>0</v>
      </c>
      <c r="AS195" s="51">
        <f t="shared" ref="AS195" si="379">AP195-(AQ195+AR195)</f>
        <v>0</v>
      </c>
    </row>
    <row r="196" spans="1:45" x14ac:dyDescent="0.3">
      <c r="A196" s="52"/>
      <c r="B196" s="22" t="s">
        <v>8</v>
      </c>
      <c r="C196" s="53"/>
      <c r="D196" s="52"/>
      <c r="E196" s="52"/>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L196" s="52"/>
      <c r="AM196" s="52"/>
      <c r="AN196" s="52"/>
      <c r="AO196" s="52"/>
      <c r="AP196" s="51"/>
      <c r="AQ196" s="51"/>
      <c r="AR196" s="51"/>
      <c r="AS196" s="51"/>
    </row>
    <row r="197" spans="1:45" x14ac:dyDescent="0.3">
      <c r="A197" s="52">
        <v>97</v>
      </c>
      <c r="B197" s="22" t="s">
        <v>10</v>
      </c>
      <c r="C197" s="53" t="s">
        <v>183</v>
      </c>
      <c r="D197" s="52"/>
      <c r="E197" s="52"/>
      <c r="AL197" s="52" cm="1">
        <f t="array" ref="AL197">SUMPRODUCT((F197:AJ197="P")*1 + (F197:AJ197="DP")*2 + (F197:AJ197="PH")*1)</f>
        <v>0</v>
      </c>
      <c r="AM197" s="52" cm="1">
        <f t="array" ref="AM197">SUMPRODUCT((F197:AJ197="H")*1 + (F197:AJ197="PH")*1)</f>
        <v>0</v>
      </c>
      <c r="AN197" s="52"/>
      <c r="AO197" s="52"/>
      <c r="AP197" s="51">
        <f t="shared" ref="AP197" si="380">(AL197+(AM197*0.5))*AN197</f>
        <v>0</v>
      </c>
      <c r="AQ197" s="51">
        <f t="shared" ref="AQ197" si="381">(AL197+AM197)*AO197</f>
        <v>0</v>
      </c>
      <c r="AR197" s="51">
        <f t="shared" ref="AR197" si="382">SUM(F198:AJ198)</f>
        <v>0</v>
      </c>
      <c r="AS197" s="51">
        <f t="shared" ref="AS197" si="383">AP197-(AQ197+AR197)</f>
        <v>0</v>
      </c>
    </row>
    <row r="198" spans="1:45" x14ac:dyDescent="0.3">
      <c r="A198" s="52"/>
      <c r="B198" s="22" t="s">
        <v>8</v>
      </c>
      <c r="C198" s="53"/>
      <c r="D198" s="52"/>
      <c r="E198" s="52"/>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L198" s="52"/>
      <c r="AM198" s="52"/>
      <c r="AN198" s="52"/>
      <c r="AO198" s="52"/>
      <c r="AP198" s="51"/>
      <c r="AQ198" s="51"/>
      <c r="AR198" s="51"/>
      <c r="AS198" s="51"/>
    </row>
    <row r="199" spans="1:45" x14ac:dyDescent="0.3">
      <c r="A199" s="52">
        <v>98</v>
      </c>
      <c r="B199" s="22" t="s">
        <v>10</v>
      </c>
      <c r="C199" s="53" t="s">
        <v>184</v>
      </c>
      <c r="D199" s="52"/>
      <c r="E199" s="52"/>
      <c r="AL199" s="52" cm="1">
        <f t="array" ref="AL199">SUMPRODUCT((F199:AJ199="P")*1 + (F199:AJ199="DP")*2 + (F199:AJ199="PH")*1)</f>
        <v>0</v>
      </c>
      <c r="AM199" s="52" cm="1">
        <f t="array" ref="AM199">SUMPRODUCT((F199:AJ199="H")*1 + (F199:AJ199="PH")*1)</f>
        <v>0</v>
      </c>
      <c r="AN199" s="52"/>
      <c r="AO199" s="52"/>
      <c r="AP199" s="51">
        <f t="shared" ref="AP199" si="384">(AL199+(AM199*0.5))*AN199</f>
        <v>0</v>
      </c>
      <c r="AQ199" s="51">
        <f t="shared" ref="AQ199" si="385">(AL199+AM199)*AO199</f>
        <v>0</v>
      </c>
      <c r="AR199" s="51">
        <f t="shared" ref="AR199" si="386">SUM(F200:AJ200)</f>
        <v>0</v>
      </c>
      <c r="AS199" s="51">
        <f t="shared" ref="AS199" si="387">AP199-(AQ199+AR199)</f>
        <v>0</v>
      </c>
    </row>
    <row r="200" spans="1:45" x14ac:dyDescent="0.3">
      <c r="A200" s="52"/>
      <c r="B200" s="22" t="s">
        <v>8</v>
      </c>
      <c r="C200" s="53"/>
      <c r="D200" s="52"/>
      <c r="E200" s="52"/>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L200" s="52"/>
      <c r="AM200" s="52"/>
      <c r="AN200" s="52"/>
      <c r="AO200" s="52"/>
      <c r="AP200" s="51"/>
      <c r="AQ200" s="51"/>
      <c r="AR200" s="51"/>
      <c r="AS200" s="51"/>
    </row>
    <row r="201" spans="1:45" x14ac:dyDescent="0.3">
      <c r="A201" s="52">
        <v>99</v>
      </c>
      <c r="B201" s="22" t="s">
        <v>10</v>
      </c>
      <c r="C201" s="53" t="s">
        <v>185</v>
      </c>
      <c r="D201" s="52"/>
      <c r="E201" s="52"/>
      <c r="AL201" s="52" cm="1">
        <f t="array" ref="AL201">SUMPRODUCT((F201:AJ201="P")*1 + (F201:AJ201="DP")*2 + (F201:AJ201="PH")*1)</f>
        <v>0</v>
      </c>
      <c r="AM201" s="52" cm="1">
        <f t="array" ref="AM201">SUMPRODUCT((F201:AJ201="H")*1 + (F201:AJ201="PH")*1)</f>
        <v>0</v>
      </c>
      <c r="AN201" s="52"/>
      <c r="AO201" s="52"/>
      <c r="AP201" s="51">
        <f t="shared" ref="AP201" si="388">(AL201+(AM201*0.5))*AN201</f>
        <v>0</v>
      </c>
      <c r="AQ201" s="51">
        <f t="shared" ref="AQ201" si="389">(AL201+AM201)*AO201</f>
        <v>0</v>
      </c>
      <c r="AR201" s="51">
        <f t="shared" ref="AR201" si="390">SUM(F202:AJ202)</f>
        <v>0</v>
      </c>
      <c r="AS201" s="51">
        <f t="shared" ref="AS201" si="391">AP201-(AQ201+AR201)</f>
        <v>0</v>
      </c>
    </row>
    <row r="202" spans="1:45" x14ac:dyDescent="0.3">
      <c r="A202" s="52"/>
      <c r="B202" s="22" t="s">
        <v>8</v>
      </c>
      <c r="C202" s="53"/>
      <c r="D202" s="52"/>
      <c r="E202" s="52"/>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L202" s="52"/>
      <c r="AM202" s="52"/>
      <c r="AN202" s="52"/>
      <c r="AO202" s="52"/>
      <c r="AP202" s="51"/>
      <c r="AQ202" s="51"/>
      <c r="AR202" s="51"/>
      <c r="AS202" s="51"/>
    </row>
    <row r="203" spans="1:45" x14ac:dyDescent="0.3">
      <c r="A203" s="52">
        <v>100</v>
      </c>
      <c r="B203" s="22" t="s">
        <v>10</v>
      </c>
      <c r="C203" s="53" t="s">
        <v>186</v>
      </c>
      <c r="D203" s="52"/>
      <c r="E203" s="52"/>
      <c r="AL203" s="52" cm="1">
        <f t="array" ref="AL203">SUMPRODUCT((F203:AJ203="P")*1 + (F203:AJ203="DP")*2 + (F203:AJ203="PH")*1)</f>
        <v>0</v>
      </c>
      <c r="AM203" s="52" cm="1">
        <f t="array" ref="AM203">SUMPRODUCT((F203:AJ203="H")*1 + (F203:AJ203="PH")*1)</f>
        <v>0</v>
      </c>
      <c r="AN203" s="52"/>
      <c r="AO203" s="52"/>
      <c r="AP203" s="51">
        <f t="shared" ref="AP203" si="392">(AL203+(AM203*0.5))*AN203</f>
        <v>0</v>
      </c>
      <c r="AQ203" s="51">
        <f t="shared" ref="AQ203" si="393">(AL203+AM203)*AO203</f>
        <v>0</v>
      </c>
      <c r="AR203" s="51">
        <f t="shared" ref="AR203" si="394">SUM(F204:AJ204)</f>
        <v>0</v>
      </c>
      <c r="AS203" s="51">
        <f t="shared" ref="AS203" si="395">AP203-(AQ203+AR203)</f>
        <v>0</v>
      </c>
    </row>
    <row r="204" spans="1:45" x14ac:dyDescent="0.3">
      <c r="A204" s="52"/>
      <c r="B204" s="22" t="s">
        <v>8</v>
      </c>
      <c r="C204" s="53"/>
      <c r="D204" s="52"/>
      <c r="E204" s="52"/>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L204" s="52"/>
      <c r="AM204" s="52"/>
      <c r="AN204" s="52"/>
      <c r="AO204" s="52"/>
      <c r="AP204" s="51"/>
      <c r="AQ204" s="51"/>
      <c r="AR204" s="51"/>
      <c r="AS204" s="51"/>
    </row>
    <row r="205" spans="1:45" x14ac:dyDescent="0.3">
      <c r="A205" s="52">
        <v>101</v>
      </c>
      <c r="B205" s="22" t="s">
        <v>10</v>
      </c>
      <c r="C205" s="53" t="s">
        <v>187</v>
      </c>
      <c r="D205" s="52"/>
      <c r="E205" s="52"/>
      <c r="AL205" s="52" cm="1">
        <f t="array" ref="AL205">SUMPRODUCT((F205:AJ205="P")*1 + (F205:AJ205="DP")*2 + (F205:AJ205="PH")*1)</f>
        <v>0</v>
      </c>
      <c r="AM205" s="52" cm="1">
        <f t="array" ref="AM205">SUMPRODUCT((F205:AJ205="H")*1 + (F205:AJ205="PH")*1)</f>
        <v>0</v>
      </c>
      <c r="AN205" s="52"/>
      <c r="AO205" s="52"/>
      <c r="AP205" s="51">
        <f t="shared" ref="AP205" si="396">(AL205+(AM205*0.5))*AN205</f>
        <v>0</v>
      </c>
      <c r="AQ205" s="51">
        <f t="shared" ref="AQ205" si="397">(AL205+AM205)*AO205</f>
        <v>0</v>
      </c>
      <c r="AR205" s="51">
        <f t="shared" ref="AR205" si="398">SUM(F206:AJ206)</f>
        <v>0</v>
      </c>
      <c r="AS205" s="51">
        <f t="shared" ref="AS205" si="399">AP205-(AQ205+AR205)</f>
        <v>0</v>
      </c>
    </row>
    <row r="206" spans="1:45" x14ac:dyDescent="0.3">
      <c r="A206" s="52"/>
      <c r="B206" s="22" t="s">
        <v>8</v>
      </c>
      <c r="C206" s="53"/>
      <c r="D206" s="52"/>
      <c r="E206" s="52"/>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L206" s="52"/>
      <c r="AM206" s="52"/>
      <c r="AN206" s="52"/>
      <c r="AO206" s="52"/>
      <c r="AP206" s="51"/>
      <c r="AQ206" s="51"/>
      <c r="AR206" s="51"/>
      <c r="AS206" s="51"/>
    </row>
    <row r="207" spans="1:45" x14ac:dyDescent="0.3">
      <c r="A207" s="52">
        <v>102</v>
      </c>
      <c r="B207" s="22" t="s">
        <v>10</v>
      </c>
      <c r="C207" s="53" t="s">
        <v>188</v>
      </c>
      <c r="D207" s="52"/>
      <c r="E207" s="52"/>
      <c r="AL207" s="52" cm="1">
        <f t="array" ref="AL207">SUMPRODUCT((F207:AJ207="P")*1 + (F207:AJ207="DP")*2 + (F207:AJ207="PH")*1)</f>
        <v>0</v>
      </c>
      <c r="AM207" s="52" cm="1">
        <f t="array" ref="AM207">SUMPRODUCT((F207:AJ207="H")*1 + (F207:AJ207="PH")*1)</f>
        <v>0</v>
      </c>
      <c r="AN207" s="52"/>
      <c r="AO207" s="52"/>
      <c r="AP207" s="51">
        <f t="shared" ref="AP207" si="400">(AL207+(AM207*0.5))*AN207</f>
        <v>0</v>
      </c>
      <c r="AQ207" s="51">
        <f t="shared" ref="AQ207" si="401">(AL207+AM207)*AO207</f>
        <v>0</v>
      </c>
      <c r="AR207" s="51">
        <f t="shared" ref="AR207" si="402">SUM(F208:AJ208)</f>
        <v>0</v>
      </c>
      <c r="AS207" s="51">
        <f t="shared" ref="AS207" si="403">AP207-(AQ207+AR207)</f>
        <v>0</v>
      </c>
    </row>
    <row r="208" spans="1:45" x14ac:dyDescent="0.3">
      <c r="A208" s="52"/>
      <c r="B208" s="22" t="s">
        <v>8</v>
      </c>
      <c r="C208" s="53"/>
      <c r="D208" s="52"/>
      <c r="E208" s="52"/>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L208" s="52"/>
      <c r="AM208" s="52"/>
      <c r="AN208" s="52"/>
      <c r="AO208" s="52"/>
      <c r="AP208" s="51"/>
      <c r="AQ208" s="51"/>
      <c r="AR208" s="51"/>
      <c r="AS208" s="51"/>
    </row>
  </sheetData>
  <mergeCells count="1228">
    <mergeCell ref="AK3:AK106"/>
    <mergeCell ref="A5:A6"/>
    <mergeCell ref="C5:C6"/>
    <mergeCell ref="D5:D6"/>
    <mergeCell ref="E5:E6"/>
    <mergeCell ref="AL5:AL6"/>
    <mergeCell ref="AM5:AM6"/>
    <mergeCell ref="AN5:AN6"/>
    <mergeCell ref="A1:E3"/>
    <mergeCell ref="F1:AJ1"/>
    <mergeCell ref="F2:AJ2"/>
    <mergeCell ref="AS7:AS8"/>
    <mergeCell ref="A9:A10"/>
    <mergeCell ref="C9:C10"/>
    <mergeCell ref="D9:D10"/>
    <mergeCell ref="E9:E10"/>
    <mergeCell ref="AL9:AL10"/>
    <mergeCell ref="AM9:AM10"/>
    <mergeCell ref="AN9:AN10"/>
    <mergeCell ref="AO9:AO10"/>
    <mergeCell ref="AP9:AP10"/>
    <mergeCell ref="AM7:AM8"/>
    <mergeCell ref="AN7:AN8"/>
    <mergeCell ref="AO7:AO8"/>
    <mergeCell ref="AP7:AP8"/>
    <mergeCell ref="AQ7:AQ8"/>
    <mergeCell ref="AR7:AR8"/>
    <mergeCell ref="AO5:AO6"/>
    <mergeCell ref="AP5:AP6"/>
    <mergeCell ref="AQ5:AQ6"/>
    <mergeCell ref="AR5:AR6"/>
    <mergeCell ref="AS5:AS6"/>
    <mergeCell ref="A7:A8"/>
    <mergeCell ref="C7:C8"/>
    <mergeCell ref="D7:D8"/>
    <mergeCell ref="E7:E8"/>
    <mergeCell ref="AL7:AL8"/>
    <mergeCell ref="AO11:AO12"/>
    <mergeCell ref="AP11:AP12"/>
    <mergeCell ref="AQ11:AQ12"/>
    <mergeCell ref="AR11:AR12"/>
    <mergeCell ref="AS11:AS12"/>
    <mergeCell ref="A13:A14"/>
    <mergeCell ref="C13:C14"/>
    <mergeCell ref="D13:D14"/>
    <mergeCell ref="E13:E14"/>
    <mergeCell ref="AL13:AL14"/>
    <mergeCell ref="AQ9:AQ10"/>
    <mergeCell ref="AR9:AR10"/>
    <mergeCell ref="AS9:AS10"/>
    <mergeCell ref="A11:A12"/>
    <mergeCell ref="C11:C12"/>
    <mergeCell ref="D11:D12"/>
    <mergeCell ref="E11:E12"/>
    <mergeCell ref="AL11:AL12"/>
    <mergeCell ref="AM11:AM12"/>
    <mergeCell ref="AN11:AN12"/>
    <mergeCell ref="AQ15:AQ16"/>
    <mergeCell ref="AR15:AR16"/>
    <mergeCell ref="AS15:AS16"/>
    <mergeCell ref="A17:A18"/>
    <mergeCell ref="C17:C18"/>
    <mergeCell ref="D17:D18"/>
    <mergeCell ref="E17:E18"/>
    <mergeCell ref="AL17:AL18"/>
    <mergeCell ref="AM17:AM18"/>
    <mergeCell ref="AN17:AN18"/>
    <mergeCell ref="AS13:AS14"/>
    <mergeCell ref="A15:A16"/>
    <mergeCell ref="C15:C16"/>
    <mergeCell ref="D15:D16"/>
    <mergeCell ref="E15:E16"/>
    <mergeCell ref="AL15:AL16"/>
    <mergeCell ref="AM15:AM16"/>
    <mergeCell ref="AN15:AN16"/>
    <mergeCell ref="AO15:AO16"/>
    <mergeCell ref="AP15:AP16"/>
    <mergeCell ref="AM13:AM14"/>
    <mergeCell ref="AN13:AN14"/>
    <mergeCell ref="AO13:AO14"/>
    <mergeCell ref="AP13:AP14"/>
    <mergeCell ref="AQ13:AQ14"/>
    <mergeCell ref="AR13:AR14"/>
    <mergeCell ref="AS19:AS20"/>
    <mergeCell ref="A21:A22"/>
    <mergeCell ref="C21:C22"/>
    <mergeCell ref="D21:D22"/>
    <mergeCell ref="E21:E22"/>
    <mergeCell ref="AL21:AL22"/>
    <mergeCell ref="AM21:AM22"/>
    <mergeCell ref="AN21:AN22"/>
    <mergeCell ref="AO21:AO22"/>
    <mergeCell ref="AP21:AP22"/>
    <mergeCell ref="AM19:AM20"/>
    <mergeCell ref="AN19:AN20"/>
    <mergeCell ref="AO19:AO20"/>
    <mergeCell ref="AP19:AP20"/>
    <mergeCell ref="AQ19:AQ20"/>
    <mergeCell ref="AR19:AR20"/>
    <mergeCell ref="AO17:AO18"/>
    <mergeCell ref="AP17:AP18"/>
    <mergeCell ref="AQ17:AQ18"/>
    <mergeCell ref="AR17:AR18"/>
    <mergeCell ref="AS17:AS18"/>
    <mergeCell ref="A19:A20"/>
    <mergeCell ref="C19:C20"/>
    <mergeCell ref="D19:D20"/>
    <mergeCell ref="E19:E20"/>
    <mergeCell ref="AL19:AL20"/>
    <mergeCell ref="AO23:AO24"/>
    <mergeCell ref="AP23:AP24"/>
    <mergeCell ref="AQ23:AQ24"/>
    <mergeCell ref="AR23:AR24"/>
    <mergeCell ref="AS23:AS24"/>
    <mergeCell ref="A25:A26"/>
    <mergeCell ref="C25:C26"/>
    <mergeCell ref="D25:D26"/>
    <mergeCell ref="E25:E26"/>
    <mergeCell ref="AL25:AL26"/>
    <mergeCell ref="AQ21:AQ22"/>
    <mergeCell ref="AR21:AR22"/>
    <mergeCell ref="AS21:AS22"/>
    <mergeCell ref="A23:A24"/>
    <mergeCell ref="C23:C24"/>
    <mergeCell ref="D23:D24"/>
    <mergeCell ref="E23:E24"/>
    <mergeCell ref="AL23:AL24"/>
    <mergeCell ref="AM23:AM24"/>
    <mergeCell ref="AN23:AN24"/>
    <mergeCell ref="AQ27:AQ28"/>
    <mergeCell ref="AR27:AR28"/>
    <mergeCell ref="AS27:AS28"/>
    <mergeCell ref="A29:A30"/>
    <mergeCell ref="C29:C30"/>
    <mergeCell ref="D29:D30"/>
    <mergeCell ref="E29:E30"/>
    <mergeCell ref="AL29:AL30"/>
    <mergeCell ref="AM29:AM30"/>
    <mergeCell ref="AN29:AN30"/>
    <mergeCell ref="AS25:AS26"/>
    <mergeCell ref="A27:A28"/>
    <mergeCell ref="C27:C28"/>
    <mergeCell ref="D27:D28"/>
    <mergeCell ref="E27:E28"/>
    <mergeCell ref="AL27:AL28"/>
    <mergeCell ref="AM27:AM28"/>
    <mergeCell ref="AN27:AN28"/>
    <mergeCell ref="AO27:AO28"/>
    <mergeCell ref="AP27:AP28"/>
    <mergeCell ref="AM25:AM26"/>
    <mergeCell ref="AN25:AN26"/>
    <mergeCell ref="AO25:AO26"/>
    <mergeCell ref="AP25:AP26"/>
    <mergeCell ref="AQ25:AQ26"/>
    <mergeCell ref="AR25:AR26"/>
    <mergeCell ref="AS31:AS32"/>
    <mergeCell ref="A33:A34"/>
    <mergeCell ref="C33:C34"/>
    <mergeCell ref="D33:D34"/>
    <mergeCell ref="E33:E34"/>
    <mergeCell ref="AL33:AL34"/>
    <mergeCell ref="AM33:AM34"/>
    <mergeCell ref="AN33:AN34"/>
    <mergeCell ref="AO33:AO34"/>
    <mergeCell ref="AP33:AP34"/>
    <mergeCell ref="AM31:AM32"/>
    <mergeCell ref="AN31:AN32"/>
    <mergeCell ref="AO31:AO32"/>
    <mergeCell ref="AP31:AP32"/>
    <mergeCell ref="AQ31:AQ32"/>
    <mergeCell ref="AR31:AR32"/>
    <mergeCell ref="AO29:AO30"/>
    <mergeCell ref="AP29:AP30"/>
    <mergeCell ref="AQ29:AQ30"/>
    <mergeCell ref="AR29:AR30"/>
    <mergeCell ref="AS29:AS30"/>
    <mergeCell ref="A31:A32"/>
    <mergeCell ref="C31:C32"/>
    <mergeCell ref="D31:D32"/>
    <mergeCell ref="E31:E32"/>
    <mergeCell ref="AL31:AL32"/>
    <mergeCell ref="AO35:AO36"/>
    <mergeCell ref="AP35:AP36"/>
    <mergeCell ref="AQ35:AQ36"/>
    <mergeCell ref="AR35:AR36"/>
    <mergeCell ref="AS35:AS36"/>
    <mergeCell ref="A37:A38"/>
    <mergeCell ref="C37:C38"/>
    <mergeCell ref="D37:D38"/>
    <mergeCell ref="E37:E38"/>
    <mergeCell ref="AL37:AL38"/>
    <mergeCell ref="AQ33:AQ34"/>
    <mergeCell ref="AR33:AR34"/>
    <mergeCell ref="AS33:AS34"/>
    <mergeCell ref="A35:A36"/>
    <mergeCell ref="C35:C36"/>
    <mergeCell ref="D35:D36"/>
    <mergeCell ref="E35:E36"/>
    <mergeCell ref="AL35:AL36"/>
    <mergeCell ref="AM35:AM36"/>
    <mergeCell ref="AN35:AN36"/>
    <mergeCell ref="AQ39:AQ40"/>
    <mergeCell ref="AR39:AR40"/>
    <mergeCell ref="AS39:AS40"/>
    <mergeCell ref="A41:A42"/>
    <mergeCell ref="C41:C42"/>
    <mergeCell ref="D41:D42"/>
    <mergeCell ref="E41:E42"/>
    <mergeCell ref="AL41:AL42"/>
    <mergeCell ref="AM41:AM42"/>
    <mergeCell ref="AN41:AN42"/>
    <mergeCell ref="AS37:AS38"/>
    <mergeCell ref="A39:A40"/>
    <mergeCell ref="C39:C40"/>
    <mergeCell ref="D39:D40"/>
    <mergeCell ref="E39:E40"/>
    <mergeCell ref="AL39:AL40"/>
    <mergeCell ref="AM39:AM40"/>
    <mergeCell ref="AN39:AN40"/>
    <mergeCell ref="AO39:AO40"/>
    <mergeCell ref="AP39:AP40"/>
    <mergeCell ref="AM37:AM38"/>
    <mergeCell ref="AN37:AN38"/>
    <mergeCell ref="AO37:AO38"/>
    <mergeCell ref="AP37:AP38"/>
    <mergeCell ref="AQ37:AQ38"/>
    <mergeCell ref="AR37:AR38"/>
    <mergeCell ref="AS43:AS44"/>
    <mergeCell ref="A45:A46"/>
    <mergeCell ref="C45:C46"/>
    <mergeCell ref="D45:D46"/>
    <mergeCell ref="E45:E46"/>
    <mergeCell ref="AL45:AL46"/>
    <mergeCell ref="AM45:AM46"/>
    <mergeCell ref="AN45:AN46"/>
    <mergeCell ref="AO45:AO46"/>
    <mergeCell ref="AP45:AP46"/>
    <mergeCell ref="AM43:AM44"/>
    <mergeCell ref="AN43:AN44"/>
    <mergeCell ref="AO43:AO44"/>
    <mergeCell ref="AP43:AP44"/>
    <mergeCell ref="AQ43:AQ44"/>
    <mergeCell ref="AR43:AR44"/>
    <mergeCell ref="AO41:AO42"/>
    <mergeCell ref="AP41:AP42"/>
    <mergeCell ref="AQ41:AQ42"/>
    <mergeCell ref="AR41:AR42"/>
    <mergeCell ref="AS41:AS42"/>
    <mergeCell ref="A43:A44"/>
    <mergeCell ref="C43:C44"/>
    <mergeCell ref="D43:D44"/>
    <mergeCell ref="E43:E44"/>
    <mergeCell ref="AL43:AL44"/>
    <mergeCell ref="AO47:AO48"/>
    <mergeCell ref="AP47:AP48"/>
    <mergeCell ref="AQ47:AQ48"/>
    <mergeCell ref="AR47:AR48"/>
    <mergeCell ref="AS47:AS48"/>
    <mergeCell ref="A49:A50"/>
    <mergeCell ref="C49:C50"/>
    <mergeCell ref="D49:D50"/>
    <mergeCell ref="E49:E50"/>
    <mergeCell ref="AL49:AL50"/>
    <mergeCell ref="AQ45:AQ46"/>
    <mergeCell ref="AR45:AR46"/>
    <mergeCell ref="AS45:AS46"/>
    <mergeCell ref="A47:A48"/>
    <mergeCell ref="C47:C48"/>
    <mergeCell ref="D47:D48"/>
    <mergeCell ref="E47:E48"/>
    <mergeCell ref="AL47:AL48"/>
    <mergeCell ref="AM47:AM48"/>
    <mergeCell ref="AN47:AN48"/>
    <mergeCell ref="AQ51:AQ52"/>
    <mergeCell ref="AR51:AR52"/>
    <mergeCell ref="AS51:AS52"/>
    <mergeCell ref="A53:A54"/>
    <mergeCell ref="C53:C54"/>
    <mergeCell ref="D53:D54"/>
    <mergeCell ref="E53:E54"/>
    <mergeCell ref="AL53:AL54"/>
    <mergeCell ref="AM53:AM54"/>
    <mergeCell ref="AN53:AN54"/>
    <mergeCell ref="AS49:AS50"/>
    <mergeCell ref="A51:A52"/>
    <mergeCell ref="C51:C52"/>
    <mergeCell ref="D51:D52"/>
    <mergeCell ref="E51:E52"/>
    <mergeCell ref="AL51:AL52"/>
    <mergeCell ref="AM51:AM52"/>
    <mergeCell ref="AN51:AN52"/>
    <mergeCell ref="AO51:AO52"/>
    <mergeCell ref="AP51:AP52"/>
    <mergeCell ref="AM49:AM50"/>
    <mergeCell ref="AN49:AN50"/>
    <mergeCell ref="AO49:AO50"/>
    <mergeCell ref="AP49:AP50"/>
    <mergeCell ref="AQ49:AQ50"/>
    <mergeCell ref="AR49:AR50"/>
    <mergeCell ref="AS55:AS56"/>
    <mergeCell ref="A57:A58"/>
    <mergeCell ref="C57:C58"/>
    <mergeCell ref="D57:D58"/>
    <mergeCell ref="E57:E58"/>
    <mergeCell ref="AL57:AL58"/>
    <mergeCell ref="AM57:AM58"/>
    <mergeCell ref="AN57:AN58"/>
    <mergeCell ref="AO57:AO58"/>
    <mergeCell ref="AP57:AP58"/>
    <mergeCell ref="AM55:AM56"/>
    <mergeCell ref="AN55:AN56"/>
    <mergeCell ref="AO55:AO56"/>
    <mergeCell ref="AP55:AP56"/>
    <mergeCell ref="AQ55:AQ56"/>
    <mergeCell ref="AR55:AR56"/>
    <mergeCell ref="AO53:AO54"/>
    <mergeCell ref="AP53:AP54"/>
    <mergeCell ref="AQ53:AQ54"/>
    <mergeCell ref="AR53:AR54"/>
    <mergeCell ref="AS53:AS54"/>
    <mergeCell ref="A55:A56"/>
    <mergeCell ref="C55:C56"/>
    <mergeCell ref="D55:D56"/>
    <mergeCell ref="E55:E56"/>
    <mergeCell ref="AL55:AL56"/>
    <mergeCell ref="AO59:AO60"/>
    <mergeCell ref="AP59:AP60"/>
    <mergeCell ref="AQ59:AQ60"/>
    <mergeCell ref="AR59:AR60"/>
    <mergeCell ref="AS59:AS60"/>
    <mergeCell ref="A61:A62"/>
    <mergeCell ref="C61:C62"/>
    <mergeCell ref="D61:D62"/>
    <mergeCell ref="E61:E62"/>
    <mergeCell ref="AL61:AL62"/>
    <mergeCell ref="AQ57:AQ58"/>
    <mergeCell ref="AR57:AR58"/>
    <mergeCell ref="AS57:AS58"/>
    <mergeCell ref="A59:A60"/>
    <mergeCell ref="C59:C60"/>
    <mergeCell ref="D59:D60"/>
    <mergeCell ref="E59:E60"/>
    <mergeCell ref="AL59:AL60"/>
    <mergeCell ref="AM59:AM60"/>
    <mergeCell ref="AN59:AN60"/>
    <mergeCell ref="AQ63:AQ64"/>
    <mergeCell ref="AR63:AR64"/>
    <mergeCell ref="AS63:AS64"/>
    <mergeCell ref="A65:A66"/>
    <mergeCell ref="C65:C66"/>
    <mergeCell ref="D65:D66"/>
    <mergeCell ref="E65:E66"/>
    <mergeCell ref="AL65:AL66"/>
    <mergeCell ref="AM65:AM66"/>
    <mergeCell ref="AN65:AN66"/>
    <mergeCell ref="AS61:AS62"/>
    <mergeCell ref="A63:A64"/>
    <mergeCell ref="C63:C64"/>
    <mergeCell ref="D63:D64"/>
    <mergeCell ref="E63:E64"/>
    <mergeCell ref="AL63:AL64"/>
    <mergeCell ref="AM63:AM64"/>
    <mergeCell ref="AN63:AN64"/>
    <mergeCell ref="AO63:AO64"/>
    <mergeCell ref="AP63:AP64"/>
    <mergeCell ref="AM61:AM62"/>
    <mergeCell ref="AN61:AN62"/>
    <mergeCell ref="AO61:AO62"/>
    <mergeCell ref="AP61:AP62"/>
    <mergeCell ref="AQ61:AQ62"/>
    <mergeCell ref="AR61:AR62"/>
    <mergeCell ref="AS67:AS68"/>
    <mergeCell ref="A69:A70"/>
    <mergeCell ref="C69:C70"/>
    <mergeCell ref="D69:D70"/>
    <mergeCell ref="E69:E70"/>
    <mergeCell ref="AL69:AL70"/>
    <mergeCell ref="AM69:AM70"/>
    <mergeCell ref="AN69:AN70"/>
    <mergeCell ref="AO69:AO70"/>
    <mergeCell ref="AP69:AP70"/>
    <mergeCell ref="AM67:AM68"/>
    <mergeCell ref="AN67:AN68"/>
    <mergeCell ref="AO67:AO68"/>
    <mergeCell ref="AP67:AP68"/>
    <mergeCell ref="AQ67:AQ68"/>
    <mergeCell ref="AR67:AR68"/>
    <mergeCell ref="AO65:AO66"/>
    <mergeCell ref="AP65:AP66"/>
    <mergeCell ref="AQ65:AQ66"/>
    <mergeCell ref="AR65:AR66"/>
    <mergeCell ref="AS65:AS66"/>
    <mergeCell ref="A67:A68"/>
    <mergeCell ref="C67:C68"/>
    <mergeCell ref="D67:D68"/>
    <mergeCell ref="E67:E68"/>
    <mergeCell ref="AL67:AL68"/>
    <mergeCell ref="AO71:AO72"/>
    <mergeCell ref="AP71:AP72"/>
    <mergeCell ref="AQ71:AQ72"/>
    <mergeCell ref="AR71:AR72"/>
    <mergeCell ref="AS71:AS72"/>
    <mergeCell ref="A73:A74"/>
    <mergeCell ref="C73:C74"/>
    <mergeCell ref="D73:D74"/>
    <mergeCell ref="E73:E74"/>
    <mergeCell ref="AL73:AL74"/>
    <mergeCell ref="AQ69:AQ70"/>
    <mergeCell ref="AR69:AR70"/>
    <mergeCell ref="AS69:AS70"/>
    <mergeCell ref="A71:A72"/>
    <mergeCell ref="C71:C72"/>
    <mergeCell ref="D71:D72"/>
    <mergeCell ref="E71:E72"/>
    <mergeCell ref="AL71:AL72"/>
    <mergeCell ref="AM71:AM72"/>
    <mergeCell ref="AN71:AN72"/>
    <mergeCell ref="AQ75:AQ76"/>
    <mergeCell ref="AR75:AR76"/>
    <mergeCell ref="AS75:AS76"/>
    <mergeCell ref="A77:A78"/>
    <mergeCell ref="C77:C78"/>
    <mergeCell ref="D77:D78"/>
    <mergeCell ref="E77:E78"/>
    <mergeCell ref="AL77:AL78"/>
    <mergeCell ref="AM77:AM78"/>
    <mergeCell ref="AN77:AN78"/>
    <mergeCell ref="AS73:AS74"/>
    <mergeCell ref="A75:A76"/>
    <mergeCell ref="C75:C76"/>
    <mergeCell ref="D75:D76"/>
    <mergeCell ref="E75:E76"/>
    <mergeCell ref="AL75:AL76"/>
    <mergeCell ref="AM75:AM76"/>
    <mergeCell ref="AN75:AN76"/>
    <mergeCell ref="AO75:AO76"/>
    <mergeCell ref="AP75:AP76"/>
    <mergeCell ref="AM73:AM74"/>
    <mergeCell ref="AN73:AN74"/>
    <mergeCell ref="AO73:AO74"/>
    <mergeCell ref="AP73:AP74"/>
    <mergeCell ref="AQ73:AQ74"/>
    <mergeCell ref="AR73:AR74"/>
    <mergeCell ref="AS79:AS80"/>
    <mergeCell ref="A81:A82"/>
    <mergeCell ref="C81:C82"/>
    <mergeCell ref="D81:D82"/>
    <mergeCell ref="E81:E82"/>
    <mergeCell ref="AL81:AL82"/>
    <mergeCell ref="AM81:AM82"/>
    <mergeCell ref="AN81:AN82"/>
    <mergeCell ref="AO81:AO82"/>
    <mergeCell ref="AP81:AP82"/>
    <mergeCell ref="AM79:AM80"/>
    <mergeCell ref="AN79:AN80"/>
    <mergeCell ref="AO79:AO80"/>
    <mergeCell ref="AP79:AP80"/>
    <mergeCell ref="AQ79:AQ80"/>
    <mergeCell ref="AR79:AR80"/>
    <mergeCell ref="AO77:AO78"/>
    <mergeCell ref="AP77:AP78"/>
    <mergeCell ref="AQ77:AQ78"/>
    <mergeCell ref="AR77:AR78"/>
    <mergeCell ref="AS77:AS78"/>
    <mergeCell ref="A79:A80"/>
    <mergeCell ref="C79:C80"/>
    <mergeCell ref="D79:D80"/>
    <mergeCell ref="E79:E80"/>
    <mergeCell ref="AL79:AL80"/>
    <mergeCell ref="AO83:AO84"/>
    <mergeCell ref="AP83:AP84"/>
    <mergeCell ref="AQ83:AQ84"/>
    <mergeCell ref="AR83:AR84"/>
    <mergeCell ref="AS83:AS84"/>
    <mergeCell ref="A85:A86"/>
    <mergeCell ref="C85:C86"/>
    <mergeCell ref="D85:D86"/>
    <mergeCell ref="E85:E86"/>
    <mergeCell ref="AL85:AL86"/>
    <mergeCell ref="AQ81:AQ82"/>
    <mergeCell ref="AR81:AR82"/>
    <mergeCell ref="AS81:AS82"/>
    <mergeCell ref="A83:A84"/>
    <mergeCell ref="C83:C84"/>
    <mergeCell ref="D83:D84"/>
    <mergeCell ref="E83:E84"/>
    <mergeCell ref="AL83:AL84"/>
    <mergeCell ref="AM83:AM84"/>
    <mergeCell ref="AN83:AN84"/>
    <mergeCell ref="AQ87:AQ88"/>
    <mergeCell ref="AR87:AR88"/>
    <mergeCell ref="AS87:AS88"/>
    <mergeCell ref="A89:A90"/>
    <mergeCell ref="C89:C90"/>
    <mergeCell ref="D89:D90"/>
    <mergeCell ref="E89:E90"/>
    <mergeCell ref="AL89:AL90"/>
    <mergeCell ref="AM89:AM90"/>
    <mergeCell ref="AN89:AN90"/>
    <mergeCell ref="AS85:AS86"/>
    <mergeCell ref="A87:A88"/>
    <mergeCell ref="C87:C88"/>
    <mergeCell ref="D87:D88"/>
    <mergeCell ref="E87:E88"/>
    <mergeCell ref="AL87:AL88"/>
    <mergeCell ref="AM87:AM88"/>
    <mergeCell ref="AN87:AN88"/>
    <mergeCell ref="AO87:AO88"/>
    <mergeCell ref="AP87:AP88"/>
    <mergeCell ref="AM85:AM86"/>
    <mergeCell ref="AN85:AN86"/>
    <mergeCell ref="AO85:AO86"/>
    <mergeCell ref="AP85:AP86"/>
    <mergeCell ref="AQ85:AQ86"/>
    <mergeCell ref="AR85:AR86"/>
    <mergeCell ref="AS91:AS92"/>
    <mergeCell ref="A93:A94"/>
    <mergeCell ref="C93:C94"/>
    <mergeCell ref="D93:D94"/>
    <mergeCell ref="E93:E94"/>
    <mergeCell ref="AL93:AL94"/>
    <mergeCell ref="AM93:AM94"/>
    <mergeCell ref="AN93:AN94"/>
    <mergeCell ref="AO93:AO94"/>
    <mergeCell ref="AP93:AP94"/>
    <mergeCell ref="AM91:AM92"/>
    <mergeCell ref="AN91:AN92"/>
    <mergeCell ref="AO91:AO92"/>
    <mergeCell ref="AP91:AP92"/>
    <mergeCell ref="AQ91:AQ92"/>
    <mergeCell ref="AR91:AR92"/>
    <mergeCell ref="AO89:AO90"/>
    <mergeCell ref="AP89:AP90"/>
    <mergeCell ref="AQ89:AQ90"/>
    <mergeCell ref="AR89:AR90"/>
    <mergeCell ref="AS89:AS90"/>
    <mergeCell ref="A91:A92"/>
    <mergeCell ref="C91:C92"/>
    <mergeCell ref="D91:D92"/>
    <mergeCell ref="E91:E92"/>
    <mergeCell ref="AL91:AL92"/>
    <mergeCell ref="AO95:AO96"/>
    <mergeCell ref="AP95:AP96"/>
    <mergeCell ref="AQ95:AQ96"/>
    <mergeCell ref="AR95:AR96"/>
    <mergeCell ref="AS95:AS96"/>
    <mergeCell ref="A97:A98"/>
    <mergeCell ref="C97:C98"/>
    <mergeCell ref="D97:D98"/>
    <mergeCell ref="E97:E98"/>
    <mergeCell ref="AL97:AL98"/>
    <mergeCell ref="AQ93:AQ94"/>
    <mergeCell ref="AR93:AR94"/>
    <mergeCell ref="AS93:AS94"/>
    <mergeCell ref="A95:A96"/>
    <mergeCell ref="C95:C96"/>
    <mergeCell ref="D95:D96"/>
    <mergeCell ref="E95:E96"/>
    <mergeCell ref="AL95:AL96"/>
    <mergeCell ref="AM95:AM96"/>
    <mergeCell ref="AN95:AN96"/>
    <mergeCell ref="AQ99:AQ100"/>
    <mergeCell ref="AR99:AR100"/>
    <mergeCell ref="AS99:AS100"/>
    <mergeCell ref="A101:A102"/>
    <mergeCell ref="C101:C102"/>
    <mergeCell ref="D101:D102"/>
    <mergeCell ref="E101:E102"/>
    <mergeCell ref="AL101:AL102"/>
    <mergeCell ref="AM101:AM102"/>
    <mergeCell ref="AN101:AN102"/>
    <mergeCell ref="AS97:AS98"/>
    <mergeCell ref="A99:A100"/>
    <mergeCell ref="C99:C100"/>
    <mergeCell ref="D99:D100"/>
    <mergeCell ref="E99:E100"/>
    <mergeCell ref="AL99:AL100"/>
    <mergeCell ref="AM99:AM100"/>
    <mergeCell ref="AN99:AN100"/>
    <mergeCell ref="AO99:AO100"/>
    <mergeCell ref="AP99:AP100"/>
    <mergeCell ref="AM97:AM98"/>
    <mergeCell ref="AN97:AN98"/>
    <mergeCell ref="AO97:AO98"/>
    <mergeCell ref="AP97:AP98"/>
    <mergeCell ref="AQ97:AQ98"/>
    <mergeCell ref="AR97:AR98"/>
    <mergeCell ref="AS103:AS104"/>
    <mergeCell ref="A105:A106"/>
    <mergeCell ref="C105:C106"/>
    <mergeCell ref="D105:D106"/>
    <mergeCell ref="E105:E106"/>
    <mergeCell ref="AL105:AL106"/>
    <mergeCell ref="AM105:AM106"/>
    <mergeCell ref="AN105:AN106"/>
    <mergeCell ref="AO105:AO106"/>
    <mergeCell ref="AP105:AP106"/>
    <mergeCell ref="AM103:AM104"/>
    <mergeCell ref="AN103:AN104"/>
    <mergeCell ref="AO103:AO104"/>
    <mergeCell ref="AP103:AP104"/>
    <mergeCell ref="AQ103:AQ104"/>
    <mergeCell ref="AR103:AR104"/>
    <mergeCell ref="AO101:AO102"/>
    <mergeCell ref="AP101:AP102"/>
    <mergeCell ref="AQ101:AQ102"/>
    <mergeCell ref="AR101:AR102"/>
    <mergeCell ref="AS101:AS102"/>
    <mergeCell ref="A103:A104"/>
    <mergeCell ref="C103:C104"/>
    <mergeCell ref="D103:D104"/>
    <mergeCell ref="E103:E104"/>
    <mergeCell ref="AL103:AL104"/>
    <mergeCell ref="AO107:AO108"/>
    <mergeCell ref="AP107:AP108"/>
    <mergeCell ref="AQ107:AQ108"/>
    <mergeCell ref="AR107:AR108"/>
    <mergeCell ref="AS107:AS108"/>
    <mergeCell ref="A109:A110"/>
    <mergeCell ref="C109:C110"/>
    <mergeCell ref="D109:D110"/>
    <mergeCell ref="E109:E110"/>
    <mergeCell ref="AL109:AL110"/>
    <mergeCell ref="AQ105:AQ106"/>
    <mergeCell ref="AR105:AR106"/>
    <mergeCell ref="AS105:AS106"/>
    <mergeCell ref="A107:A108"/>
    <mergeCell ref="C107:C108"/>
    <mergeCell ref="D107:D108"/>
    <mergeCell ref="E107:E108"/>
    <mergeCell ref="AL107:AL108"/>
    <mergeCell ref="AM107:AM108"/>
    <mergeCell ref="AN107:AN108"/>
    <mergeCell ref="AQ111:AQ112"/>
    <mergeCell ref="AR111:AR112"/>
    <mergeCell ref="AS111:AS112"/>
    <mergeCell ref="A113:A114"/>
    <mergeCell ref="C113:C114"/>
    <mergeCell ref="D113:D114"/>
    <mergeCell ref="E113:E114"/>
    <mergeCell ref="AL113:AL114"/>
    <mergeCell ref="AM113:AM114"/>
    <mergeCell ref="AN113:AN114"/>
    <mergeCell ref="AS109:AS110"/>
    <mergeCell ref="A111:A112"/>
    <mergeCell ref="C111:C112"/>
    <mergeCell ref="D111:D112"/>
    <mergeCell ref="E111:E112"/>
    <mergeCell ref="AL111:AL112"/>
    <mergeCell ref="AM111:AM112"/>
    <mergeCell ref="AN111:AN112"/>
    <mergeCell ref="AO111:AO112"/>
    <mergeCell ref="AP111:AP112"/>
    <mergeCell ref="AM109:AM110"/>
    <mergeCell ref="AN109:AN110"/>
    <mergeCell ref="AO109:AO110"/>
    <mergeCell ref="AP109:AP110"/>
    <mergeCell ref="AQ109:AQ110"/>
    <mergeCell ref="AR109:AR110"/>
    <mergeCell ref="AS115:AS116"/>
    <mergeCell ref="A117:A118"/>
    <mergeCell ref="C117:C118"/>
    <mergeCell ref="D117:D118"/>
    <mergeCell ref="E117:E118"/>
    <mergeCell ref="AL117:AL118"/>
    <mergeCell ref="AM117:AM118"/>
    <mergeCell ref="AN117:AN118"/>
    <mergeCell ref="AO117:AO118"/>
    <mergeCell ref="AP117:AP118"/>
    <mergeCell ref="AM115:AM116"/>
    <mergeCell ref="AN115:AN116"/>
    <mergeCell ref="AO115:AO116"/>
    <mergeCell ref="AP115:AP116"/>
    <mergeCell ref="AQ115:AQ116"/>
    <mergeCell ref="AR115:AR116"/>
    <mergeCell ref="AO113:AO114"/>
    <mergeCell ref="AP113:AP114"/>
    <mergeCell ref="AQ113:AQ114"/>
    <mergeCell ref="AR113:AR114"/>
    <mergeCell ref="AS113:AS114"/>
    <mergeCell ref="A115:A116"/>
    <mergeCell ref="C115:C116"/>
    <mergeCell ref="D115:D116"/>
    <mergeCell ref="E115:E116"/>
    <mergeCell ref="AL115:AL116"/>
    <mergeCell ref="AO119:AO120"/>
    <mergeCell ref="AP119:AP120"/>
    <mergeCell ref="AQ119:AQ120"/>
    <mergeCell ref="AR119:AR120"/>
    <mergeCell ref="AS119:AS120"/>
    <mergeCell ref="A121:A122"/>
    <mergeCell ref="C121:C122"/>
    <mergeCell ref="D121:D122"/>
    <mergeCell ref="E121:E122"/>
    <mergeCell ref="AL121:AL122"/>
    <mergeCell ref="AQ117:AQ118"/>
    <mergeCell ref="AR117:AR118"/>
    <mergeCell ref="AS117:AS118"/>
    <mergeCell ref="A119:A120"/>
    <mergeCell ref="C119:C120"/>
    <mergeCell ref="D119:D120"/>
    <mergeCell ref="E119:E120"/>
    <mergeCell ref="AL119:AL120"/>
    <mergeCell ref="AM119:AM120"/>
    <mergeCell ref="AN119:AN120"/>
    <mergeCell ref="AQ123:AQ124"/>
    <mergeCell ref="AR123:AR124"/>
    <mergeCell ref="AS123:AS124"/>
    <mergeCell ref="A125:A126"/>
    <mergeCell ref="C125:C126"/>
    <mergeCell ref="D125:D126"/>
    <mergeCell ref="E125:E126"/>
    <mergeCell ref="AL125:AL126"/>
    <mergeCell ref="AM125:AM126"/>
    <mergeCell ref="AN125:AN126"/>
    <mergeCell ref="AS121:AS122"/>
    <mergeCell ref="A123:A124"/>
    <mergeCell ref="C123:C124"/>
    <mergeCell ref="D123:D124"/>
    <mergeCell ref="E123:E124"/>
    <mergeCell ref="AL123:AL124"/>
    <mergeCell ref="AM123:AM124"/>
    <mergeCell ref="AN123:AN124"/>
    <mergeCell ref="AO123:AO124"/>
    <mergeCell ref="AP123:AP124"/>
    <mergeCell ref="AM121:AM122"/>
    <mergeCell ref="AN121:AN122"/>
    <mergeCell ref="AO121:AO122"/>
    <mergeCell ref="AP121:AP122"/>
    <mergeCell ref="AQ121:AQ122"/>
    <mergeCell ref="AR121:AR122"/>
    <mergeCell ref="AS127:AS128"/>
    <mergeCell ref="A129:A130"/>
    <mergeCell ref="C129:C130"/>
    <mergeCell ref="D129:D130"/>
    <mergeCell ref="E129:E130"/>
    <mergeCell ref="AL129:AL130"/>
    <mergeCell ref="AM129:AM130"/>
    <mergeCell ref="AN129:AN130"/>
    <mergeCell ref="AO129:AO130"/>
    <mergeCell ref="AP129:AP130"/>
    <mergeCell ref="AM127:AM128"/>
    <mergeCell ref="AN127:AN128"/>
    <mergeCell ref="AO127:AO128"/>
    <mergeCell ref="AP127:AP128"/>
    <mergeCell ref="AQ127:AQ128"/>
    <mergeCell ref="AR127:AR128"/>
    <mergeCell ref="AO125:AO126"/>
    <mergeCell ref="AP125:AP126"/>
    <mergeCell ref="AQ125:AQ126"/>
    <mergeCell ref="AR125:AR126"/>
    <mergeCell ref="AS125:AS126"/>
    <mergeCell ref="A127:A128"/>
    <mergeCell ref="C127:C128"/>
    <mergeCell ref="D127:D128"/>
    <mergeCell ref="E127:E128"/>
    <mergeCell ref="AL127:AL128"/>
    <mergeCell ref="AO131:AO132"/>
    <mergeCell ref="AP131:AP132"/>
    <mergeCell ref="AQ131:AQ132"/>
    <mergeCell ref="AR131:AR132"/>
    <mergeCell ref="AS131:AS132"/>
    <mergeCell ref="A133:A134"/>
    <mergeCell ref="C133:C134"/>
    <mergeCell ref="D133:D134"/>
    <mergeCell ref="E133:E134"/>
    <mergeCell ref="AL133:AL134"/>
    <mergeCell ref="AQ129:AQ130"/>
    <mergeCell ref="AR129:AR130"/>
    <mergeCell ref="AS129:AS130"/>
    <mergeCell ref="A131:A132"/>
    <mergeCell ref="C131:C132"/>
    <mergeCell ref="D131:D132"/>
    <mergeCell ref="E131:E132"/>
    <mergeCell ref="AL131:AL132"/>
    <mergeCell ref="AM131:AM132"/>
    <mergeCell ref="AN131:AN132"/>
    <mergeCell ref="AQ135:AQ136"/>
    <mergeCell ref="AR135:AR136"/>
    <mergeCell ref="AS135:AS136"/>
    <mergeCell ref="A137:A138"/>
    <mergeCell ref="C137:C138"/>
    <mergeCell ref="D137:D138"/>
    <mergeCell ref="E137:E138"/>
    <mergeCell ref="AL137:AL138"/>
    <mergeCell ref="AM137:AM138"/>
    <mergeCell ref="AN137:AN138"/>
    <mergeCell ref="AS133:AS134"/>
    <mergeCell ref="A135:A136"/>
    <mergeCell ref="C135:C136"/>
    <mergeCell ref="D135:D136"/>
    <mergeCell ref="E135:E136"/>
    <mergeCell ref="AL135:AL136"/>
    <mergeCell ref="AM135:AM136"/>
    <mergeCell ref="AN135:AN136"/>
    <mergeCell ref="AO135:AO136"/>
    <mergeCell ref="AP135:AP136"/>
    <mergeCell ref="AM133:AM134"/>
    <mergeCell ref="AN133:AN134"/>
    <mergeCell ref="AO133:AO134"/>
    <mergeCell ref="AP133:AP134"/>
    <mergeCell ref="AQ133:AQ134"/>
    <mergeCell ref="AR133:AR134"/>
    <mergeCell ref="AS139:AS140"/>
    <mergeCell ref="A141:A142"/>
    <mergeCell ref="C141:C142"/>
    <mergeCell ref="D141:D142"/>
    <mergeCell ref="E141:E142"/>
    <mergeCell ref="AL141:AL142"/>
    <mergeCell ref="AM141:AM142"/>
    <mergeCell ref="AN141:AN142"/>
    <mergeCell ref="AO141:AO142"/>
    <mergeCell ref="AP141:AP142"/>
    <mergeCell ref="AM139:AM140"/>
    <mergeCell ref="AN139:AN140"/>
    <mergeCell ref="AO139:AO140"/>
    <mergeCell ref="AP139:AP140"/>
    <mergeCell ref="AQ139:AQ140"/>
    <mergeCell ref="AR139:AR140"/>
    <mergeCell ref="AO137:AO138"/>
    <mergeCell ref="AP137:AP138"/>
    <mergeCell ref="AQ137:AQ138"/>
    <mergeCell ref="AR137:AR138"/>
    <mergeCell ref="AS137:AS138"/>
    <mergeCell ref="A139:A140"/>
    <mergeCell ref="C139:C140"/>
    <mergeCell ref="D139:D140"/>
    <mergeCell ref="E139:E140"/>
    <mergeCell ref="AL139:AL140"/>
    <mergeCell ref="AO143:AO144"/>
    <mergeCell ref="AP143:AP144"/>
    <mergeCell ref="AQ143:AQ144"/>
    <mergeCell ref="AR143:AR144"/>
    <mergeCell ref="AS143:AS144"/>
    <mergeCell ref="A145:A146"/>
    <mergeCell ref="C145:C146"/>
    <mergeCell ref="D145:D146"/>
    <mergeCell ref="E145:E146"/>
    <mergeCell ref="AL145:AL146"/>
    <mergeCell ref="AQ141:AQ142"/>
    <mergeCell ref="AR141:AR142"/>
    <mergeCell ref="AS141:AS142"/>
    <mergeCell ref="A143:A144"/>
    <mergeCell ref="C143:C144"/>
    <mergeCell ref="D143:D144"/>
    <mergeCell ref="E143:E144"/>
    <mergeCell ref="AL143:AL144"/>
    <mergeCell ref="AM143:AM144"/>
    <mergeCell ref="AN143:AN144"/>
    <mergeCell ref="AQ147:AQ148"/>
    <mergeCell ref="AR147:AR148"/>
    <mergeCell ref="AS147:AS148"/>
    <mergeCell ref="A149:A150"/>
    <mergeCell ref="C149:C150"/>
    <mergeCell ref="D149:D150"/>
    <mergeCell ref="E149:E150"/>
    <mergeCell ref="AL149:AL150"/>
    <mergeCell ref="AM149:AM150"/>
    <mergeCell ref="AN149:AN150"/>
    <mergeCell ref="AS145:AS146"/>
    <mergeCell ref="A147:A148"/>
    <mergeCell ref="C147:C148"/>
    <mergeCell ref="D147:D148"/>
    <mergeCell ref="E147:E148"/>
    <mergeCell ref="AL147:AL148"/>
    <mergeCell ref="AM147:AM148"/>
    <mergeCell ref="AN147:AN148"/>
    <mergeCell ref="AO147:AO148"/>
    <mergeCell ref="AP147:AP148"/>
    <mergeCell ref="AM145:AM146"/>
    <mergeCell ref="AN145:AN146"/>
    <mergeCell ref="AO145:AO146"/>
    <mergeCell ref="AP145:AP146"/>
    <mergeCell ref="AQ145:AQ146"/>
    <mergeCell ref="AR145:AR146"/>
    <mergeCell ref="AS151:AS152"/>
    <mergeCell ref="A153:A154"/>
    <mergeCell ref="C153:C154"/>
    <mergeCell ref="D153:D154"/>
    <mergeCell ref="E153:E154"/>
    <mergeCell ref="AL153:AL154"/>
    <mergeCell ref="AM153:AM154"/>
    <mergeCell ref="AN153:AN154"/>
    <mergeCell ref="AO153:AO154"/>
    <mergeCell ref="AP153:AP154"/>
    <mergeCell ref="AM151:AM152"/>
    <mergeCell ref="AN151:AN152"/>
    <mergeCell ref="AO151:AO152"/>
    <mergeCell ref="AP151:AP152"/>
    <mergeCell ref="AQ151:AQ152"/>
    <mergeCell ref="AR151:AR152"/>
    <mergeCell ref="AO149:AO150"/>
    <mergeCell ref="AP149:AP150"/>
    <mergeCell ref="AQ149:AQ150"/>
    <mergeCell ref="AR149:AR150"/>
    <mergeCell ref="AS149:AS150"/>
    <mergeCell ref="A151:A152"/>
    <mergeCell ref="C151:C152"/>
    <mergeCell ref="D151:D152"/>
    <mergeCell ref="E151:E152"/>
    <mergeCell ref="AL151:AL152"/>
    <mergeCell ref="AO155:AO156"/>
    <mergeCell ref="AP155:AP156"/>
    <mergeCell ref="AQ155:AQ156"/>
    <mergeCell ref="AR155:AR156"/>
    <mergeCell ref="AS155:AS156"/>
    <mergeCell ref="A157:A158"/>
    <mergeCell ref="C157:C158"/>
    <mergeCell ref="D157:D158"/>
    <mergeCell ref="E157:E158"/>
    <mergeCell ref="AL157:AL158"/>
    <mergeCell ref="AQ153:AQ154"/>
    <mergeCell ref="AR153:AR154"/>
    <mergeCell ref="AS153:AS154"/>
    <mergeCell ref="A155:A156"/>
    <mergeCell ref="C155:C156"/>
    <mergeCell ref="D155:D156"/>
    <mergeCell ref="E155:E156"/>
    <mergeCell ref="AL155:AL156"/>
    <mergeCell ref="AM155:AM156"/>
    <mergeCell ref="AN155:AN156"/>
    <mergeCell ref="AQ159:AQ160"/>
    <mergeCell ref="AR159:AR160"/>
    <mergeCell ref="AS159:AS160"/>
    <mergeCell ref="A161:A162"/>
    <mergeCell ref="C161:C162"/>
    <mergeCell ref="D161:D162"/>
    <mergeCell ref="E161:E162"/>
    <mergeCell ref="AL161:AL162"/>
    <mergeCell ref="AM161:AM162"/>
    <mergeCell ref="AN161:AN162"/>
    <mergeCell ref="AS157:AS158"/>
    <mergeCell ref="A159:A160"/>
    <mergeCell ref="C159:C160"/>
    <mergeCell ref="D159:D160"/>
    <mergeCell ref="E159:E160"/>
    <mergeCell ref="AL159:AL160"/>
    <mergeCell ref="AM159:AM160"/>
    <mergeCell ref="AN159:AN160"/>
    <mergeCell ref="AO159:AO160"/>
    <mergeCell ref="AP159:AP160"/>
    <mergeCell ref="AM157:AM158"/>
    <mergeCell ref="AN157:AN158"/>
    <mergeCell ref="AO157:AO158"/>
    <mergeCell ref="AP157:AP158"/>
    <mergeCell ref="AQ157:AQ158"/>
    <mergeCell ref="AR157:AR158"/>
    <mergeCell ref="AS163:AS164"/>
    <mergeCell ref="A165:A166"/>
    <mergeCell ref="C165:C166"/>
    <mergeCell ref="D165:D166"/>
    <mergeCell ref="E165:E166"/>
    <mergeCell ref="AL165:AL166"/>
    <mergeCell ref="AM165:AM166"/>
    <mergeCell ref="AN165:AN166"/>
    <mergeCell ref="AO165:AO166"/>
    <mergeCell ref="AP165:AP166"/>
    <mergeCell ref="AM163:AM164"/>
    <mergeCell ref="AN163:AN164"/>
    <mergeCell ref="AO163:AO164"/>
    <mergeCell ref="AP163:AP164"/>
    <mergeCell ref="AQ163:AQ164"/>
    <mergeCell ref="AR163:AR164"/>
    <mergeCell ref="AO161:AO162"/>
    <mergeCell ref="AP161:AP162"/>
    <mergeCell ref="AQ161:AQ162"/>
    <mergeCell ref="AR161:AR162"/>
    <mergeCell ref="AS161:AS162"/>
    <mergeCell ref="A163:A164"/>
    <mergeCell ref="C163:C164"/>
    <mergeCell ref="D163:D164"/>
    <mergeCell ref="E163:E164"/>
    <mergeCell ref="AL163:AL164"/>
    <mergeCell ref="AO167:AO168"/>
    <mergeCell ref="AP167:AP168"/>
    <mergeCell ref="AQ167:AQ168"/>
    <mergeCell ref="AR167:AR168"/>
    <mergeCell ref="AS167:AS168"/>
    <mergeCell ref="A169:A170"/>
    <mergeCell ref="C169:C170"/>
    <mergeCell ref="D169:D170"/>
    <mergeCell ref="E169:E170"/>
    <mergeCell ref="AL169:AL170"/>
    <mergeCell ref="AQ165:AQ166"/>
    <mergeCell ref="AR165:AR166"/>
    <mergeCell ref="AS165:AS166"/>
    <mergeCell ref="A167:A168"/>
    <mergeCell ref="C167:C168"/>
    <mergeCell ref="D167:D168"/>
    <mergeCell ref="E167:E168"/>
    <mergeCell ref="AL167:AL168"/>
    <mergeCell ref="AM167:AM168"/>
    <mergeCell ref="AN167:AN168"/>
    <mergeCell ref="AQ171:AQ172"/>
    <mergeCell ref="AR171:AR172"/>
    <mergeCell ref="AS171:AS172"/>
    <mergeCell ref="A173:A174"/>
    <mergeCell ref="C173:C174"/>
    <mergeCell ref="D173:D174"/>
    <mergeCell ref="E173:E174"/>
    <mergeCell ref="AL173:AL174"/>
    <mergeCell ref="AM173:AM174"/>
    <mergeCell ref="AN173:AN174"/>
    <mergeCell ref="AS169:AS170"/>
    <mergeCell ref="A171:A172"/>
    <mergeCell ref="C171:C172"/>
    <mergeCell ref="D171:D172"/>
    <mergeCell ref="E171:E172"/>
    <mergeCell ref="AL171:AL172"/>
    <mergeCell ref="AM171:AM172"/>
    <mergeCell ref="AN171:AN172"/>
    <mergeCell ref="AO171:AO172"/>
    <mergeCell ref="AP171:AP172"/>
    <mergeCell ref="AM169:AM170"/>
    <mergeCell ref="AN169:AN170"/>
    <mergeCell ref="AO169:AO170"/>
    <mergeCell ref="AP169:AP170"/>
    <mergeCell ref="AQ169:AQ170"/>
    <mergeCell ref="AR169:AR170"/>
    <mergeCell ref="AS175:AS176"/>
    <mergeCell ref="A177:A178"/>
    <mergeCell ref="C177:C178"/>
    <mergeCell ref="D177:D178"/>
    <mergeCell ref="E177:E178"/>
    <mergeCell ref="AL177:AL178"/>
    <mergeCell ref="AM177:AM178"/>
    <mergeCell ref="AN177:AN178"/>
    <mergeCell ref="AO177:AO178"/>
    <mergeCell ref="AP177:AP178"/>
    <mergeCell ref="AM175:AM176"/>
    <mergeCell ref="AN175:AN176"/>
    <mergeCell ref="AO175:AO176"/>
    <mergeCell ref="AP175:AP176"/>
    <mergeCell ref="AQ175:AQ176"/>
    <mergeCell ref="AR175:AR176"/>
    <mergeCell ref="AO173:AO174"/>
    <mergeCell ref="AP173:AP174"/>
    <mergeCell ref="AQ173:AQ174"/>
    <mergeCell ref="AR173:AR174"/>
    <mergeCell ref="AS173:AS174"/>
    <mergeCell ref="A175:A176"/>
    <mergeCell ref="C175:C176"/>
    <mergeCell ref="D175:D176"/>
    <mergeCell ref="E175:E176"/>
    <mergeCell ref="AL175:AL176"/>
    <mergeCell ref="AO179:AO180"/>
    <mergeCell ref="AP179:AP180"/>
    <mergeCell ref="AQ179:AQ180"/>
    <mergeCell ref="AR179:AR180"/>
    <mergeCell ref="AS179:AS180"/>
    <mergeCell ref="A181:A182"/>
    <mergeCell ref="C181:C182"/>
    <mergeCell ref="D181:D182"/>
    <mergeCell ref="E181:E182"/>
    <mergeCell ref="AL181:AL182"/>
    <mergeCell ref="AQ177:AQ178"/>
    <mergeCell ref="AR177:AR178"/>
    <mergeCell ref="AS177:AS178"/>
    <mergeCell ref="A179:A180"/>
    <mergeCell ref="C179:C180"/>
    <mergeCell ref="D179:D180"/>
    <mergeCell ref="E179:E180"/>
    <mergeCell ref="AL179:AL180"/>
    <mergeCell ref="AM179:AM180"/>
    <mergeCell ref="AN179:AN180"/>
    <mergeCell ref="AQ183:AQ184"/>
    <mergeCell ref="AR183:AR184"/>
    <mergeCell ref="AS183:AS184"/>
    <mergeCell ref="A185:A186"/>
    <mergeCell ref="C185:C186"/>
    <mergeCell ref="D185:D186"/>
    <mergeCell ref="E185:E186"/>
    <mergeCell ref="AL185:AL186"/>
    <mergeCell ref="AM185:AM186"/>
    <mergeCell ref="AN185:AN186"/>
    <mergeCell ref="AS181:AS182"/>
    <mergeCell ref="A183:A184"/>
    <mergeCell ref="C183:C184"/>
    <mergeCell ref="D183:D184"/>
    <mergeCell ref="E183:E184"/>
    <mergeCell ref="AL183:AL184"/>
    <mergeCell ref="AM183:AM184"/>
    <mergeCell ref="AN183:AN184"/>
    <mergeCell ref="AO183:AO184"/>
    <mergeCell ref="AP183:AP184"/>
    <mergeCell ref="AM181:AM182"/>
    <mergeCell ref="AN181:AN182"/>
    <mergeCell ref="AO181:AO182"/>
    <mergeCell ref="AP181:AP182"/>
    <mergeCell ref="AQ181:AQ182"/>
    <mergeCell ref="AR181:AR182"/>
    <mergeCell ref="AS187:AS188"/>
    <mergeCell ref="A189:A190"/>
    <mergeCell ref="C189:C190"/>
    <mergeCell ref="D189:D190"/>
    <mergeCell ref="E189:E190"/>
    <mergeCell ref="AL189:AL190"/>
    <mergeCell ref="AM189:AM190"/>
    <mergeCell ref="AN189:AN190"/>
    <mergeCell ref="AO189:AO190"/>
    <mergeCell ref="AP189:AP190"/>
    <mergeCell ref="AM187:AM188"/>
    <mergeCell ref="AN187:AN188"/>
    <mergeCell ref="AO187:AO188"/>
    <mergeCell ref="AP187:AP188"/>
    <mergeCell ref="AQ187:AQ188"/>
    <mergeCell ref="AR187:AR188"/>
    <mergeCell ref="AO185:AO186"/>
    <mergeCell ref="AP185:AP186"/>
    <mergeCell ref="AQ185:AQ186"/>
    <mergeCell ref="AR185:AR186"/>
    <mergeCell ref="AS185:AS186"/>
    <mergeCell ref="A187:A188"/>
    <mergeCell ref="C187:C188"/>
    <mergeCell ref="D187:D188"/>
    <mergeCell ref="E187:E188"/>
    <mergeCell ref="AL187:AL188"/>
    <mergeCell ref="AO191:AO192"/>
    <mergeCell ref="AP191:AP192"/>
    <mergeCell ref="AQ191:AQ192"/>
    <mergeCell ref="AR191:AR192"/>
    <mergeCell ref="AS191:AS192"/>
    <mergeCell ref="A193:A194"/>
    <mergeCell ref="C193:C194"/>
    <mergeCell ref="D193:D194"/>
    <mergeCell ref="E193:E194"/>
    <mergeCell ref="AL193:AL194"/>
    <mergeCell ref="AQ189:AQ190"/>
    <mergeCell ref="AR189:AR190"/>
    <mergeCell ref="AS189:AS190"/>
    <mergeCell ref="A191:A192"/>
    <mergeCell ref="C191:C192"/>
    <mergeCell ref="D191:D192"/>
    <mergeCell ref="E191:E192"/>
    <mergeCell ref="AL191:AL192"/>
    <mergeCell ref="AM191:AM192"/>
    <mergeCell ref="AN191:AN192"/>
    <mergeCell ref="AQ195:AQ196"/>
    <mergeCell ref="AR195:AR196"/>
    <mergeCell ref="AS195:AS196"/>
    <mergeCell ref="A197:A198"/>
    <mergeCell ref="C197:C198"/>
    <mergeCell ref="D197:D198"/>
    <mergeCell ref="E197:E198"/>
    <mergeCell ref="AL197:AL198"/>
    <mergeCell ref="AM197:AM198"/>
    <mergeCell ref="AN197:AN198"/>
    <mergeCell ref="AS193:AS194"/>
    <mergeCell ref="A195:A196"/>
    <mergeCell ref="C195:C196"/>
    <mergeCell ref="D195:D196"/>
    <mergeCell ref="E195:E196"/>
    <mergeCell ref="AL195:AL196"/>
    <mergeCell ref="AM195:AM196"/>
    <mergeCell ref="AN195:AN196"/>
    <mergeCell ref="AO195:AO196"/>
    <mergeCell ref="AP195:AP196"/>
    <mergeCell ref="AM193:AM194"/>
    <mergeCell ref="AN193:AN194"/>
    <mergeCell ref="AO193:AO194"/>
    <mergeCell ref="AP193:AP194"/>
    <mergeCell ref="AQ193:AQ194"/>
    <mergeCell ref="AR193:AR194"/>
    <mergeCell ref="AS199:AS200"/>
    <mergeCell ref="A201:A202"/>
    <mergeCell ref="C201:C202"/>
    <mergeCell ref="D201:D202"/>
    <mergeCell ref="E201:E202"/>
    <mergeCell ref="AL201:AL202"/>
    <mergeCell ref="AM201:AM202"/>
    <mergeCell ref="AN201:AN202"/>
    <mergeCell ref="AO201:AO202"/>
    <mergeCell ref="AP201:AP202"/>
    <mergeCell ref="AM199:AM200"/>
    <mergeCell ref="AN199:AN200"/>
    <mergeCell ref="AO199:AO200"/>
    <mergeCell ref="AP199:AP200"/>
    <mergeCell ref="AQ199:AQ200"/>
    <mergeCell ref="AR199:AR200"/>
    <mergeCell ref="AO197:AO198"/>
    <mergeCell ref="AP197:AP198"/>
    <mergeCell ref="AQ197:AQ198"/>
    <mergeCell ref="AR197:AR198"/>
    <mergeCell ref="AS197:AS198"/>
    <mergeCell ref="A199:A200"/>
    <mergeCell ref="C199:C200"/>
    <mergeCell ref="D199:D200"/>
    <mergeCell ref="E199:E200"/>
    <mergeCell ref="AL199:AL200"/>
    <mergeCell ref="AO203:AO204"/>
    <mergeCell ref="AP203:AP204"/>
    <mergeCell ref="AQ203:AQ204"/>
    <mergeCell ref="AR203:AR204"/>
    <mergeCell ref="AS203:AS204"/>
    <mergeCell ref="A205:A206"/>
    <mergeCell ref="C205:C206"/>
    <mergeCell ref="D205:D206"/>
    <mergeCell ref="E205:E206"/>
    <mergeCell ref="AL205:AL206"/>
    <mergeCell ref="AQ201:AQ202"/>
    <mergeCell ref="AR201:AR202"/>
    <mergeCell ref="AS201:AS202"/>
    <mergeCell ref="A203:A204"/>
    <mergeCell ref="C203:C204"/>
    <mergeCell ref="D203:D204"/>
    <mergeCell ref="E203:E204"/>
    <mergeCell ref="AL203:AL204"/>
    <mergeCell ref="AM203:AM204"/>
    <mergeCell ref="AN203:AN204"/>
    <mergeCell ref="AQ207:AQ208"/>
    <mergeCell ref="AR207:AR208"/>
    <mergeCell ref="AS207:AS208"/>
    <mergeCell ref="AS205:AS206"/>
    <mergeCell ref="A207:A208"/>
    <mergeCell ref="C207:C208"/>
    <mergeCell ref="D207:D208"/>
    <mergeCell ref="E207:E208"/>
    <mergeCell ref="AL207:AL208"/>
    <mergeCell ref="AM207:AM208"/>
    <mergeCell ref="AN207:AN208"/>
    <mergeCell ref="AO207:AO208"/>
    <mergeCell ref="AP207:AP208"/>
    <mergeCell ref="AM205:AM206"/>
    <mergeCell ref="AN205:AN206"/>
    <mergeCell ref="AO205:AO206"/>
    <mergeCell ref="AP205:AP206"/>
    <mergeCell ref="AQ205:AQ206"/>
    <mergeCell ref="AR205:AR206"/>
  </mergeCells>
  <conditionalFormatting sqref="D5 D7 D9 D11 D13 D15 D17 D19 D21 D23 D25 D27 D29 D31 D33 D35 D37 D39 D41 D43 D45 D47 D49 D51 D53 D55 D57 D59 D61 D63 D65 D67 D69 D71 D73 D75 D77 D79">
    <cfRule type="expression" dxfId="7" priority="9">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cfRule type="expression" dxfId="6" priority="4">
      <formula>AND(F5="P", F5&lt;&gt;"")</formula>
    </cfRule>
    <cfRule type="expression" dxfId="5" priority="5">
      <formula>AND(F5="A", F5&lt;&gt;"")</formula>
    </cfRule>
    <cfRule type="expression" dxfId="4" priority="6">
      <formula>AND(F5="H", F5&lt;&gt;"")</formula>
    </cfRule>
    <cfRule type="expression" dxfId="3" priority="7">
      <formula>AND(F5="DP", F5&lt;&gt;"")</formula>
    </cfRule>
    <cfRule type="expression" dxfId="2" priority="8">
      <formula>AND(F5="PH", F5&lt;&gt;"")</formula>
    </cfRule>
  </conditionalFormatting>
  <conditionalFormatting sqref="F3:AJ3">
    <cfRule type="expression" dxfId="1" priority="2">
      <formula>F3=TODAY()</formula>
    </cfRule>
  </conditionalFormatting>
  <conditionalFormatting sqref="F4:AJ4">
    <cfRule type="expression" dxfId="0" priority="1">
      <formula>F4=TODAY()</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F163:AJ163 F165:AJ165 F167:AJ167 F169:AJ169 F171:AJ171 F173:AJ173 F175:AJ175 F177:AJ177 F179:AJ179 F181:AJ181 F183:AJ183 F185:AJ185 F187:AJ187 F189:AJ189 F191:AJ191 F193:AJ193 F195:AJ195 F197:AJ197 F199:AJ199 F201:AJ201 F203:AJ203 F205:AJ205 F207:AJ207" xr:uid="{39E1B4AE-5DC9-414D-8ACD-C25C33A45647}">
      <formula1>"P, A, H, DP, PH"</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Home</vt:lpstr>
      <vt:lpstr>Others</vt:lpstr>
      <vt:lpstr>Client</vt:lpstr>
      <vt:lpstr>Employee</vt:lpstr>
      <vt:lpstr>Quotation</vt:lpstr>
      <vt:lpstr>Client Bill</vt:lpstr>
      <vt:lpstr>Bill</vt:lpstr>
      <vt:lpstr>June-24</vt:lpstr>
      <vt:lpstr>July-24</vt:lpstr>
      <vt:lpstr>August-24</vt:lpstr>
      <vt:lpstr>September-24</vt:lpstr>
      <vt:lpstr>October-24</vt:lpstr>
      <vt:lpstr>November-24</vt:lpstr>
      <vt:lpstr>December24</vt:lpstr>
      <vt:lpstr>January25</vt:lpstr>
      <vt:lpstr>February25</vt:lpstr>
      <vt:lpstr>March25</vt:lpstr>
      <vt:lpstr>Client!Nid</vt:lpstr>
      <vt:lpstr>Nid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Alam</dc:creator>
  <cp:lastModifiedBy>Nur Alam</cp:lastModifiedBy>
  <cp:lastPrinted>2024-08-02T18:56:30Z</cp:lastPrinted>
  <dcterms:created xsi:type="dcterms:W3CDTF">2015-06-05T18:17:20Z</dcterms:created>
  <dcterms:modified xsi:type="dcterms:W3CDTF">2024-08-02T20:10:10Z</dcterms:modified>
</cp:coreProperties>
</file>