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eki-Komp\Desktop\Portfolio\Excel\"/>
    </mc:Choice>
  </mc:AlternateContent>
  <xr:revisionPtr revIDLastSave="0" documentId="13_ncr:1_{2DF22A85-3E1A-4BF4-B91F-E13BDD90533F}" xr6:coauthVersionLast="47" xr6:coauthVersionMax="47" xr10:uidLastSave="{00000000-0000-0000-0000-000000000000}"/>
  <bookViews>
    <workbookView xWindow="-108" yWindow="-108" windowWidth="23256" windowHeight="12576" xr2:uid="{CC805666-3C30-43D2-83F0-7B88117B538D}"/>
  </bookViews>
  <sheets>
    <sheet name="Cohort" sheetId="2" r:id="rId1"/>
    <sheet name="Stabil" sheetId="3" r:id="rId2"/>
    <sheet name="Pareto" sheetId="4" r:id="rId3"/>
  </sheets>
  <definedNames>
    <definedName name="Slicer_campaign_name">#N/A</definedName>
  </definedNames>
  <calcPr calcId="191029"/>
  <pivotCaches>
    <pivotCache cacheId="0" r:id="rId4"/>
    <pivotCache cacheId="1" r:id="rId5"/>
    <pivotCache cacheId="2" r:id="rId6"/>
  </pivotCaches>
  <extLst>
    <ext xmlns:x14="http://schemas.microsoft.com/office/spreadsheetml/2009/9/main" uri="{876F7934-8845-4945-9796-88D515C7AA90}">
      <x14:pivotCaches>
        <pivotCache cacheId="3"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mpaign_ec4cadc3-3424-46e5-bb03-d58b51bbcedd" name="campaign" connection="Query - campaign"/>
          <x15:modelTable id="customer_d7a94e6e-f2b5-4e13-9ae7-0821e5951a73" name="customer" connection="Query - customer"/>
          <x15:modelTable id="data_4d5d2137-9f7d-4099-8dbd-46e4a39ca6e0" name="data" connection="Query - data"/>
        </x15:modelTables>
        <x15:modelRelationships>
          <x15:modelRelationship fromTable="data" fromColumn="id_customer" toTable="customer" toColumn="id"/>
          <x15:modelRelationship fromTable="data" fromColumn="id_campaign" toTable="campaign" toColumn="id"/>
        </x15:modelRelationships>
        <x15:extLst>
          <ext xmlns:x16="http://schemas.microsoft.com/office/spreadsheetml/2014/11/main" uri="{9835A34E-60A6-4A7C-AAB8-D5F71C897F49}">
            <x16:modelTimeGroupings>
              <x16:modelTimeGrouping tableName="data" columnName="join_date" columnId="join_date">
                <x16:calculatedTimeColumn columnName="join_date (Month Index)" columnId="join_date (Month Index)" contentType="monthsindex" isSelected="1"/>
                <x16:calculatedTimeColumn columnName="join_date (Month)" columnId="join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2" i="4"/>
  <c r="D3" i="4"/>
  <c r="D4" i="4"/>
  <c r="D5" i="4"/>
  <c r="D6" i="4"/>
  <c r="D7" i="4"/>
  <c r="D8" i="4"/>
  <c r="D9" i="4"/>
  <c r="D10" i="4"/>
  <c r="D11" i="4"/>
  <c r="D12" i="4"/>
  <c r="D13" i="4"/>
  <c r="D14" i="4"/>
  <c r="D15" i="4"/>
  <c r="D16" i="4"/>
  <c r="D17" i="4"/>
  <c r="D18" i="4"/>
  <c r="D2" i="4"/>
  <c r="N4" i="3"/>
  <c r="N5" i="3"/>
  <c r="N6" i="3"/>
  <c r="N7" i="3"/>
  <c r="N8" i="3"/>
  <c r="N9" i="3"/>
  <c r="N10" i="3"/>
  <c r="N11" i="3"/>
  <c r="N12" i="3"/>
  <c r="N13" i="3"/>
  <c r="N14" i="3"/>
  <c r="N15" i="3"/>
  <c r="N16" i="3"/>
  <c r="N17" i="3"/>
  <c r="N18" i="3"/>
  <c r="N19" i="3"/>
  <c r="N3" i="3"/>
  <c r="D34" i="2" a="1"/>
  <c r="D34" i="2" s="1"/>
  <c r="E34" i="2" a="1"/>
  <c r="E34" i="2" s="1"/>
  <c r="F34" i="2" a="1"/>
  <c r="F34" i="2" s="1"/>
  <c r="G34" i="2" a="1"/>
  <c r="G34" i="2" s="1"/>
  <c r="H34" i="2" a="1"/>
  <c r="H34" i="2" s="1"/>
  <c r="I34" i="2" a="1"/>
  <c r="I34" i="2" s="1"/>
  <c r="J34" i="2" a="1"/>
  <c r="J34" i="2" s="1"/>
  <c r="K34" i="2" a="1"/>
  <c r="K34" i="2" s="1"/>
  <c r="L34" i="2" a="1"/>
  <c r="L34" i="2" s="1"/>
  <c r="M34" i="2" a="1"/>
  <c r="M34" i="2" s="1"/>
  <c r="C34" i="2" a="1"/>
  <c r="C34" i="2" s="1"/>
  <c r="N3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57EBE2-BF0D-4335-A195-551A2D9FA960}" name="Query - campaign" description="Connection to the 'campaign' query in the workbook." type="100" refreshedVersion="8" minRefreshableVersion="5">
    <extLst>
      <ext xmlns:x15="http://schemas.microsoft.com/office/spreadsheetml/2010/11/main" uri="{DE250136-89BD-433C-8126-D09CA5730AF9}">
        <x15:connection id="a78e08c0-75fd-4ff0-adf2-4daf34c9dbb1"/>
      </ext>
    </extLst>
  </connection>
  <connection id="2" xr16:uid="{496B2039-E19B-422F-970F-2C72FC522BD3}" name="Query - customer" description="Connection to the 'customer' query in the workbook." type="100" refreshedVersion="8" minRefreshableVersion="5">
    <extLst>
      <ext xmlns:x15="http://schemas.microsoft.com/office/spreadsheetml/2010/11/main" uri="{DE250136-89BD-433C-8126-D09CA5730AF9}">
        <x15:connection id="21ba4725-5000-4eb5-97bc-9d0313926c01"/>
      </ext>
    </extLst>
  </connection>
  <connection id="3" xr16:uid="{F1A9395B-3F09-498B-8197-DD401F6AAB16}" name="Query - data" description="Connection to the 'data' query in the workbook." type="100" refreshedVersion="8" minRefreshableVersion="5">
    <extLst>
      <ext xmlns:x15="http://schemas.microsoft.com/office/spreadsheetml/2010/11/main" uri="{DE250136-89BD-433C-8126-D09CA5730AF9}">
        <x15:connection id="5c157663-90e6-470b-8f3b-162280426abb"/>
      </ext>
    </extLst>
  </connection>
  <connection id="4" xr16:uid="{A591E7FB-3407-4DA1-8CAF-8F4640B8A3B8}"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<sst xmlns="http://schemas.openxmlformats.org/spreadsheetml/2006/main" count="78" uniqueCount="35">
  <si>
    <t>yan</t>
  </si>
  <si>
    <t>fev</t>
  </si>
  <si>
    <t>mar</t>
  </si>
  <si>
    <t>apr</t>
  </si>
  <si>
    <t>may</t>
  </si>
  <si>
    <t>iyn</t>
  </si>
  <si>
    <t>iyl</t>
  </si>
  <si>
    <t>avq</t>
  </si>
  <si>
    <t>sen</t>
  </si>
  <si>
    <t>okt</t>
  </si>
  <si>
    <t>noy</t>
  </si>
  <si>
    <t>dek</t>
  </si>
  <si>
    <t>Müştəri Sayı</t>
  </si>
  <si>
    <t>BuysViaMailOrder</t>
  </si>
  <si>
    <t>ChildrenInHH</t>
  </si>
  <si>
    <t>HandsetRefurbished</t>
  </si>
  <si>
    <t>HandsetWebCapable</t>
  </si>
  <si>
    <t>HasCreditCard</t>
  </si>
  <si>
    <t>Homeownership</t>
  </si>
  <si>
    <t>MadeCallToRetentionTeam</t>
  </si>
  <si>
    <t>MaritalStatus</t>
  </si>
  <si>
    <t>NewCellphoneUser</t>
  </si>
  <si>
    <t>NonUSTravel</t>
  </si>
  <si>
    <t>NotNewCellphoneUser</t>
  </si>
  <si>
    <t>OptOutMailings</t>
  </si>
  <si>
    <t>OwnsComputer</t>
  </si>
  <si>
    <t>OwnsMotorcycle</t>
  </si>
  <si>
    <t>RespondsToMailOffers</t>
  </si>
  <si>
    <t>RVOwner</t>
  </si>
  <si>
    <t>TruckOwner</t>
  </si>
  <si>
    <t>Gelir</t>
  </si>
  <si>
    <t>stabillik</t>
  </si>
  <si>
    <t>Kum Cem</t>
  </si>
  <si>
    <t>Kum %</t>
  </si>
  <si>
    <t>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</si>
</sst>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0.00\ [$₼-42C]"/>
  </numFmts>
  <fonts count="3" x14ac:knownFonts="1">
    <font>
      <sz val="11"/>
      <color theme="1"/>
      <name val="Aptos Narrow"/>
      <family val="2"/>
      <charset val="186"/>
      <scheme val="minor"/>
    </font>
    <font>
      <sz val="11"/>
      <color theme="1"/>
      <name val="Aptos Narrow"/>
      <family val="2"/>
      <charset val="186"/>
      <scheme val="minor"/>
    </font>
    <font>
      <b/>
      <sz val="11"/>
      <color theme="1"/>
      <name val="Aptos Narrow"/>
      <family val="2"/>
      <charset val="186"/>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0" fillId="0" borderId="0" xfId="0" pivotButton="1"/>
    <xf numFmtId="0" fontId="0" fillId="0" borderId="0" xfId="0" applyAlignment="1">
      <alignment horizontal="center"/>
    </xf>
    <xf numFmtId="10" fontId="0" fillId="0" borderId="0" xfId="0" applyNumberFormat="1"/>
    <xf numFmtId="10" fontId="0" fillId="0" borderId="0" xfId="0" applyNumberFormat="1" applyAlignment="1">
      <alignment horizontal="center"/>
    </xf>
    <xf numFmtId="10" fontId="0" fillId="0" borderId="0" xfId="1" applyNumberFormat="1" applyFont="1"/>
    <xf numFmtId="0" fontId="0" fillId="0" borderId="1" xfId="0" applyBorder="1"/>
    <xf numFmtId="0" fontId="0" fillId="0" borderId="1" xfId="0" applyBorder="1" applyAlignment="1">
      <alignment horizontal="left"/>
    </xf>
    <xf numFmtId="0" fontId="0" fillId="0" borderId="1" xfId="0" applyBorder="1" applyAlignment="1">
      <alignment horizontal="center"/>
    </xf>
    <xf numFmtId="9" fontId="0" fillId="0" borderId="1" xfId="1" applyFont="1" applyBorder="1"/>
    <xf numFmtId="9" fontId="0" fillId="0" borderId="2" xfId="1" applyFont="1" applyBorder="1"/>
    <xf numFmtId="0" fontId="2" fillId="2" borderId="3" xfId="0" applyFont="1" applyFill="1" applyBorder="1"/>
    <xf numFmtId="0" fontId="0" fillId="0" borderId="3" xfId="0" pivotButton="1" applyBorder="1"/>
    <xf numFmtId="0" fontId="0" fillId="0" borderId="3" xfId="0" applyBorder="1"/>
    <xf numFmtId="9" fontId="0" fillId="0" borderId="1" xfId="1" applyFont="1" applyBorder="1" applyAlignment="1">
      <alignment horizontal="center"/>
    </xf>
    <xf numFmtId="0" fontId="0" fillId="3" borderId="1" xfId="0" applyFill="1"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cellXfs>
  <cellStyles count="2">
    <cellStyle name="Normal" xfId="0" builtinId="0"/>
    <cellStyle name="Percent" xfId="1" builtinId="5"/>
  </cellStyles>
  <dxfs count="16">
    <dxf>
      <font>
        <color rgb="FF9C0006"/>
      </font>
      <fill>
        <patternFill>
          <bgColor rgb="FFFFC7CE"/>
        </patternFill>
      </fill>
    </dxf>
    <dxf>
      <border>
        <right style="thin">
          <color indexed="64"/>
        </right>
      </border>
    </dxf>
    <dxf>
      <border>
        <right style="thin">
          <color indexed="64"/>
        </right>
      </border>
    </dxf>
    <dxf>
      <border>
        <right style="thin">
          <color indexed="64"/>
        </right>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4" formatCode="0.00%"/>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34" Type="http://schemas.openxmlformats.org/officeDocument/2006/relationships/customXml" Target="../customXml/item19.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2.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Pareto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Pareto!$C$1</c:f>
              <c:strCache>
                <c:ptCount val="1"/>
                <c:pt idx="0">
                  <c:v>Gelir</c:v>
                </c:pt>
              </c:strCache>
            </c:strRef>
          </c:tx>
          <c:spPr>
            <a:solidFill>
              <a:schemeClr val="accent1"/>
            </a:solidFill>
            <a:ln>
              <a:noFill/>
            </a:ln>
            <a:effectLst/>
          </c:spPr>
          <c:invertIfNegative val="0"/>
          <c:cat>
            <c:strRef>
              <c:f>Pareto!$B$2:$B$18</c:f>
              <c:strCache>
                <c:ptCount val="17"/>
                <c:pt idx="0">
                  <c:v>NonUSTravel</c:v>
                </c:pt>
                <c:pt idx="1">
                  <c:v>HasCreditCard</c:v>
                </c:pt>
                <c:pt idx="2">
                  <c:v>OptOutMailings</c:v>
                </c:pt>
                <c:pt idx="3">
                  <c:v>OwnsComputer</c:v>
                </c:pt>
                <c:pt idx="4">
                  <c:v>HandsetWebCapable</c:v>
                </c:pt>
                <c:pt idx="5">
                  <c:v>NotNewCellphoneUser</c:v>
                </c:pt>
                <c:pt idx="6">
                  <c:v>NewCellphoneUser</c:v>
                </c:pt>
                <c:pt idx="7">
                  <c:v>RVOwner</c:v>
                </c:pt>
                <c:pt idx="8">
                  <c:v>HandsetRefurbished</c:v>
                </c:pt>
                <c:pt idx="9">
                  <c:v>BuysViaMailOrder</c:v>
                </c:pt>
                <c:pt idx="10">
                  <c:v>TruckOwner</c:v>
                </c:pt>
                <c:pt idx="11">
                  <c:v>MaritalStatus</c:v>
                </c:pt>
                <c:pt idx="12">
                  <c:v>RespondsToMailOffers</c:v>
                </c:pt>
                <c:pt idx="13">
                  <c:v>MadeCallToRetentionTeam</c:v>
                </c:pt>
                <c:pt idx="14">
                  <c:v>OwnsMotorcycle</c:v>
                </c:pt>
                <c:pt idx="15">
                  <c:v>Homeownership</c:v>
                </c:pt>
                <c:pt idx="16">
                  <c:v>ChildrenInHH</c:v>
                </c:pt>
              </c:strCache>
            </c:strRef>
          </c:cat>
          <c:val>
            <c:numRef>
              <c:f>Pareto!$C$2:$C$18</c:f>
              <c:numCache>
                <c:formatCode>#,##0.00\ "₼"</c:formatCode>
                <c:ptCount val="17"/>
                <c:pt idx="0">
                  <c:v>46068</c:v>
                </c:pt>
                <c:pt idx="1">
                  <c:v>42120</c:v>
                </c:pt>
                <c:pt idx="2">
                  <c:v>41775</c:v>
                </c:pt>
                <c:pt idx="3">
                  <c:v>38130</c:v>
                </c:pt>
                <c:pt idx="4">
                  <c:v>36766</c:v>
                </c:pt>
                <c:pt idx="5">
                  <c:v>19096</c:v>
                </c:pt>
                <c:pt idx="6">
                  <c:v>16825</c:v>
                </c:pt>
                <c:pt idx="7">
                  <c:v>15752</c:v>
                </c:pt>
                <c:pt idx="8">
                  <c:v>15054</c:v>
                </c:pt>
                <c:pt idx="9">
                  <c:v>14050</c:v>
                </c:pt>
                <c:pt idx="10">
                  <c:v>13624</c:v>
                </c:pt>
                <c:pt idx="11">
                  <c:v>11368</c:v>
                </c:pt>
                <c:pt idx="12">
                  <c:v>10881</c:v>
                </c:pt>
                <c:pt idx="13">
                  <c:v>10480</c:v>
                </c:pt>
                <c:pt idx="14">
                  <c:v>8134</c:v>
                </c:pt>
                <c:pt idx="15">
                  <c:v>7735</c:v>
                </c:pt>
                <c:pt idx="16">
                  <c:v>4090</c:v>
                </c:pt>
              </c:numCache>
            </c:numRef>
          </c:val>
          <c:extLst>
            <c:ext xmlns:c16="http://schemas.microsoft.com/office/drawing/2014/chart" uri="{C3380CC4-5D6E-409C-BE32-E72D297353CC}">
              <c16:uniqueId val="{00000000-7ECB-4783-AC90-7766E2847D91}"/>
            </c:ext>
          </c:extLst>
        </c:ser>
        <c:dLbls>
          <c:showLegendKey val="0"/>
          <c:showVal val="0"/>
          <c:showCatName val="0"/>
          <c:showSerName val="0"/>
          <c:showPercent val="0"/>
          <c:showBubbleSize val="0"/>
        </c:dLbls>
        <c:gapWidth val="219"/>
        <c:overlap val="-27"/>
        <c:axId val="92382783"/>
        <c:axId val="92382423"/>
      </c:barChart>
      <c:lineChart>
        <c:grouping val="standard"/>
        <c:varyColors val="0"/>
        <c:ser>
          <c:idx val="1"/>
          <c:order val="1"/>
          <c:tx>
            <c:strRef>
              <c:f>Pareto!$E$1</c:f>
              <c:strCache>
                <c:ptCount val="1"/>
                <c:pt idx="0">
                  <c:v>Kum %</c:v>
                </c:pt>
              </c:strCache>
            </c:strRef>
          </c:tx>
          <c:spPr>
            <a:ln w="28575" cap="rnd">
              <a:solidFill>
                <a:schemeClr val="accent2"/>
              </a:solidFill>
              <a:round/>
            </a:ln>
            <a:effectLst/>
          </c:spPr>
          <c:marker>
            <c:symbol val="none"/>
          </c:marker>
          <c:cat>
            <c:strRef>
              <c:f>Pareto!$B$2:$B$18</c:f>
              <c:strCache>
                <c:ptCount val="17"/>
                <c:pt idx="0">
                  <c:v>NonUSTravel</c:v>
                </c:pt>
                <c:pt idx="1">
                  <c:v>HasCreditCard</c:v>
                </c:pt>
                <c:pt idx="2">
                  <c:v>OptOutMailings</c:v>
                </c:pt>
                <c:pt idx="3">
                  <c:v>OwnsComputer</c:v>
                </c:pt>
                <c:pt idx="4">
                  <c:v>HandsetWebCapable</c:v>
                </c:pt>
                <c:pt idx="5">
                  <c:v>NotNewCellphoneUser</c:v>
                </c:pt>
                <c:pt idx="6">
                  <c:v>NewCellphoneUser</c:v>
                </c:pt>
                <c:pt idx="7">
                  <c:v>RVOwner</c:v>
                </c:pt>
                <c:pt idx="8">
                  <c:v>HandsetRefurbished</c:v>
                </c:pt>
                <c:pt idx="9">
                  <c:v>BuysViaMailOrder</c:v>
                </c:pt>
                <c:pt idx="10">
                  <c:v>TruckOwner</c:v>
                </c:pt>
                <c:pt idx="11">
                  <c:v>MaritalStatus</c:v>
                </c:pt>
                <c:pt idx="12">
                  <c:v>RespondsToMailOffers</c:v>
                </c:pt>
                <c:pt idx="13">
                  <c:v>MadeCallToRetentionTeam</c:v>
                </c:pt>
                <c:pt idx="14">
                  <c:v>OwnsMotorcycle</c:v>
                </c:pt>
                <c:pt idx="15">
                  <c:v>Homeownership</c:v>
                </c:pt>
                <c:pt idx="16">
                  <c:v>ChildrenInHH</c:v>
                </c:pt>
              </c:strCache>
            </c:strRef>
          </c:cat>
          <c:val>
            <c:numRef>
              <c:f>Pareto!$E$2:$E$18</c:f>
              <c:numCache>
                <c:formatCode>0%</c:formatCode>
                <c:ptCount val="17"/>
                <c:pt idx="0">
                  <c:v>0.13089433666337072</c:v>
                </c:pt>
                <c:pt idx="1">
                  <c:v>0.25057110709536634</c:v>
                </c:pt>
                <c:pt idx="2">
                  <c:v>0.36926761908009137</c:v>
                </c:pt>
                <c:pt idx="3">
                  <c:v>0.47760748746973986</c:v>
                </c:pt>
                <c:pt idx="4">
                  <c:v>0.58207178333162857</c:v>
                </c:pt>
                <c:pt idx="5">
                  <c:v>0.63632979872026552</c:v>
                </c:pt>
                <c:pt idx="6">
                  <c:v>0.6841351563299124</c:v>
                </c:pt>
                <c:pt idx="7">
                  <c:v>0.72889176810210599</c:v>
                </c:pt>
                <c:pt idx="8">
                  <c:v>0.77166513234909706</c:v>
                </c:pt>
                <c:pt idx="9">
                  <c:v>0.81158580244808898</c:v>
                </c:pt>
                <c:pt idx="10">
                  <c:v>0.85029606646436406</c:v>
                </c:pt>
                <c:pt idx="11">
                  <c:v>0.88259629263413908</c:v>
                </c:pt>
                <c:pt idx="12">
                  <c:v>0.91351279166240462</c:v>
                </c:pt>
                <c:pt idx="13">
                  <c:v>0.94328991782877014</c:v>
                </c:pt>
                <c:pt idx="14">
                  <c:v>0.96640128655369539</c:v>
                </c:pt>
                <c:pt idx="15">
                  <c:v>0.98837896507438594</c:v>
                </c:pt>
                <c:pt idx="16">
                  <c:v>1</c:v>
                </c:pt>
              </c:numCache>
            </c:numRef>
          </c:val>
          <c:smooth val="0"/>
          <c:extLst>
            <c:ext xmlns:c16="http://schemas.microsoft.com/office/drawing/2014/chart" uri="{C3380CC4-5D6E-409C-BE32-E72D297353CC}">
              <c16:uniqueId val="{00000001-7ECB-4783-AC90-7766E2847D91}"/>
            </c:ext>
          </c:extLst>
        </c:ser>
        <c:dLbls>
          <c:showLegendKey val="0"/>
          <c:showVal val="0"/>
          <c:showCatName val="0"/>
          <c:showSerName val="0"/>
          <c:showPercent val="0"/>
          <c:showBubbleSize val="0"/>
        </c:dLbls>
        <c:marker val="1"/>
        <c:smooth val="0"/>
        <c:axId val="98154391"/>
        <c:axId val="98158711"/>
      </c:lineChart>
      <c:catAx>
        <c:axId val="9238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2423"/>
        <c:crosses val="autoZero"/>
        <c:auto val="1"/>
        <c:lblAlgn val="ctr"/>
        <c:lblOffset val="100"/>
        <c:noMultiLvlLbl val="0"/>
      </c:catAx>
      <c:valAx>
        <c:axId val="92382423"/>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2783"/>
        <c:crosses val="autoZero"/>
        <c:crossBetween val="between"/>
      </c:valAx>
      <c:valAx>
        <c:axId val="9815871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54391"/>
        <c:crosses val="max"/>
        <c:crossBetween val="between"/>
      </c:valAx>
      <c:catAx>
        <c:axId val="98154391"/>
        <c:scaling>
          <c:orientation val="minMax"/>
        </c:scaling>
        <c:delete val="1"/>
        <c:axPos val="b"/>
        <c:numFmt formatCode="General" sourceLinked="1"/>
        <c:majorTickMark val="out"/>
        <c:minorTickMark val="none"/>
        <c:tickLblPos val="nextTo"/>
        <c:crossAx val="981587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175260</xdr:colOff>
      <xdr:row>6</xdr:row>
      <xdr:rowOff>160020</xdr:rowOff>
    </xdr:from>
    <xdr:to>
      <xdr:col>17</xdr:col>
      <xdr:colOff>617220</xdr:colOff>
      <xdr:row>20</xdr:row>
      <xdr:rowOff>180975</xdr:rowOff>
    </xdr:to>
    <mc:AlternateContent xmlns:mc="http://schemas.openxmlformats.org/markup-compatibility/2006" xmlns:a14="http://schemas.microsoft.com/office/drawing/2010/main">
      <mc:Choice Requires="a14">
        <xdr:graphicFrame macro="">
          <xdr:nvGraphicFramePr>
            <xdr:cNvPr id="2" name="campaign_name">
              <a:extLst>
                <a:ext uri="{FF2B5EF4-FFF2-40B4-BE49-F238E27FC236}">
                  <a16:creationId xmlns:a16="http://schemas.microsoft.com/office/drawing/2014/main" id="{EC141E42-1CD0-B7C2-5FC0-8A3A2C773ECE}"/>
                </a:ext>
              </a:extLst>
            </xdr:cNvPr>
            <xdr:cNvGraphicFramePr/>
          </xdr:nvGraphicFramePr>
          <xdr:xfrm>
            <a:off x="0" y="0"/>
            <a:ext cx="0" cy="0"/>
          </xdr:xfrm>
          <a:graphic>
            <a:graphicData uri="http://schemas.microsoft.com/office/drawing/2010/slicer">
              <sle:slicer xmlns:sle="http://schemas.microsoft.com/office/drawing/2010/slicer" name="campaign_name"/>
            </a:graphicData>
          </a:graphic>
        </xdr:graphicFrame>
      </mc:Choice>
      <mc:Fallback xmlns="">
        <xdr:sp macro="" textlink="">
          <xdr:nvSpPr>
            <xdr:cNvPr id="0" name=""/>
            <xdr:cNvSpPr>
              <a:spLocks noTextEdit="1"/>
            </xdr:cNvSpPr>
          </xdr:nvSpPr>
          <xdr:spPr>
            <a:xfrm>
              <a:off x="8945880" y="1257300"/>
              <a:ext cx="1828800" cy="25812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533400</xdr:colOff>
      <xdr:row>1</xdr:row>
      <xdr:rowOff>49530</xdr:rowOff>
    </xdr:from>
    <xdr:to>
      <xdr:col>9</xdr:col>
      <xdr:colOff>792480</xdr:colOff>
      <xdr:row>16</xdr:row>
      <xdr:rowOff>49530</xdr:rowOff>
    </xdr:to>
    <xdr:graphicFrame macro="">
      <xdr:nvGraphicFramePr>
        <xdr:cNvPr id="2" name="Chart 1">
          <a:extLst>
            <a:ext uri="{FF2B5EF4-FFF2-40B4-BE49-F238E27FC236}">
              <a16:creationId xmlns:a16="http://schemas.microsoft.com/office/drawing/2014/main" id="{42FE9DD0-3832-A8AA-11DF-F3EEE3AB9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eki-Komp" refreshedDate="45524.444235069444" createdVersion="5" refreshedVersion="8" minRefreshableVersion="3" recordCount="0" supportSubquery="1" supportAdvancedDrill="1" xr:uid="{DC259DE5-D2AD-4DFE-94DC-FD55BB3CBFC3}">
  <cacheSource type="external" connectionId="4"/>
  <cacheFields count="4">
    <cacheField name="[data].[difference].[difference]" caption="difference" numFmtId="0" hierarchy="14" level="1">
      <sharedItems containsSemiMixedTypes="0" containsString="0" containsNumber="1" containsInteger="1" minValue="0" maxValue="11" count="12">
        <n v="0"/>
        <n v="1"/>
        <n v="2"/>
        <n v="3"/>
        <n v="4"/>
        <n v="5"/>
        <n v="6"/>
        <n v="7"/>
        <n v="8"/>
        <n v="9"/>
        <n v="10"/>
        <n v="11"/>
      </sharedItems>
      <extLst>
        <ext xmlns:x15="http://schemas.microsoft.com/office/spreadsheetml/2010/11/main" uri="{4F2E5C28-24EA-4eb8-9CBF-B6C8F9C3D259}">
          <x15:cachedUniqueNames>
            <x15:cachedUniqueName index="0" name="[data].[difference].&amp;[0]"/>
            <x15:cachedUniqueName index="1" name="[data].[difference].&amp;[1]"/>
            <x15:cachedUniqueName index="2" name="[data].[difference].&amp;[2]"/>
            <x15:cachedUniqueName index="3" name="[data].[difference].&amp;[3]"/>
            <x15:cachedUniqueName index="4" name="[data].[difference].&amp;[4]"/>
            <x15:cachedUniqueName index="5" name="[data].[difference].&amp;[5]"/>
            <x15:cachedUniqueName index="6" name="[data].[difference].&amp;[6]"/>
            <x15:cachedUniqueName index="7" name="[data].[difference].&amp;[7]"/>
            <x15:cachedUniqueName index="8" name="[data].[difference].&amp;[8]"/>
            <x15:cachedUniqueName index="9" name="[data].[difference].&amp;[9]"/>
            <x15:cachedUniqueName index="10" name="[data].[difference].&amp;[10]"/>
            <x15:cachedUniqueName index="11" name="[data].[difference].&amp;[11]"/>
          </x15:cachedUniqueNames>
        </ext>
      </extLst>
    </cacheField>
    <cacheField name="[data].[join_date (Month)].[join_date (Month)]" caption="join_date (Month)" numFmtId="0" hierarchy="16" level="1">
      <sharedItems count="12">
        <s v="yan"/>
        <s v="fev"/>
        <s v="mar"/>
        <s v="apr"/>
        <s v="may"/>
        <s v="iyn"/>
        <s v="iyl"/>
        <s v="avq"/>
        <s v="sen"/>
        <s v="okt"/>
        <s v="noy"/>
        <s v="dek"/>
      </sharedItems>
    </cacheField>
    <cacheField name="[Measures].[Distinct Count of id_customer]" caption="Distinct Count of id_customer" numFmtId="0" hierarchy="23" level="32767"/>
    <cacheField name="[campaign].[campaign_name].[campaign_name]" caption="campaign_name" numFmtId="0" hierarchy="1" level="1">
      <sharedItems containsSemiMixedTypes="0" containsNonDate="0" containsString="0"/>
    </cacheField>
  </cacheFields>
  <cacheHierarchies count="26">
    <cacheHierarchy uniqueName="[campaign].[id]" caption="id" attribute="1" defaultMemberUniqueName="[campaign].[id].[All]" allUniqueName="[campaign].[id].[All]" dimensionUniqueName="[campaign]" displayFolder="" count="0" memberValueDatatype="130" unbalanced="0"/>
    <cacheHierarchy uniqueName="[campaign].[campaign_name]" caption="campaign_name" attribute="1" defaultMemberUniqueName="[campaign].[campaign_name].[All]" allUniqueName="[campaign].[campaign_name].[All]" dimensionUniqueName="[campaign]" displayFolder="" count="2" memberValueDatatype="130" unbalanced="0">
      <fieldsUsage count="2">
        <fieldUsage x="-1"/>
        <fieldUsage x="3"/>
      </fieldsUsage>
    </cacheHierarchy>
    <cacheHierarchy uniqueName="[campaign].[activate_date]" caption="activate_date" attribute="1" time="1" defaultMemberUniqueName="[campaign].[activate_date].[All]" allUniqueName="[campaign].[activate_date].[All]" dimensionUniqueName="[campaign]" displayFolder="" count="0" memberValueDatatype="7" unbalanced="0"/>
    <cacheHierarchy uniqueName="[campaign].[campaign_price]" caption="campaign_price" attribute="1" defaultMemberUniqueName="[campaign].[campaign_price].[All]" allUniqueName="[campaign].[campaign_price].[All]" dimensionUniqueName="[campaign]" displayFolder="" count="0" memberValueDatatype="20" unbalanced="0"/>
    <cacheHierarchy uniqueName="[customer].[id]" caption="id" attribute="1" defaultMemberUniqueName="[customer].[id].[All]" allUniqueName="[customer].[id].[All]" dimensionUniqueName="[customer]" displayFolder="" count="0" memberValueDatatype="130" unbalanced="0"/>
    <cacheHierarchy uniqueName="[customer].[full_name]" caption="full_name" attribute="1" defaultMemberUniqueName="[customer].[full_name].[All]" allUniqueName="[customer].[full_name].[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sm_number]" caption="gsm_number" attribute="1" defaultMemberUniqueName="[customer].[gsm_number].[All]" allUniqueName="[customer].[gsm_number].[All]" dimensionUniqueName="[customer]" displayFolder="" count="0" memberValueDatatype="130" unbalanced="0"/>
    <cacheHierarchy uniqueName="[customer].[customer_age]" caption="customer_age" attribute="1" defaultMemberUniqueName="[customer].[customer_age].[All]" allUniqueName="[customer].[customer_age].[All]" dimensionUniqueName="[customer]" displayFolder="" count="0" memberValueDatatype="20" unbalanced="0"/>
    <cacheHierarchy uniqueName="[customer].[customer_gender]" caption="customer_gender" attribute="1" defaultMemberUniqueName="[customer].[customer_gender].[All]" allUniqueName="[customer].[customer_gender].[All]" dimensionUniqueName="[customer]" displayFolder="" count="0" memberValueDatatype="130" unbalanced="0"/>
    <cacheHierarchy uniqueName="[data].[id_customer]" caption="id_customer" attribute="1" defaultMemberUniqueName="[data].[id_customer].[All]" allUniqueName="[data].[id_customer].[All]" dimensionUniqueName="[data]" displayFolder="" count="0" memberValueDatatype="130" unbalanced="0"/>
    <cacheHierarchy uniqueName="[data].[id_campaign]" caption="id_campaign" attribute="1" defaultMemberUniqueName="[data].[id_campaign].[All]" allUniqueName="[data].[id_campaign].[All]" dimensionUniqueName="[data]" displayFolder="" count="0" memberValueDatatype="130" unbalanced="0"/>
    <cacheHierarchy uniqueName="[data].[join_date]" caption="join_date" attribute="1" time="1" defaultMemberUniqueName="[data].[join_date].[All]" allUniqueName="[data].[join_date].[All]" dimensionUniqueName="[data]" displayFolder="" count="0" memberValueDatatype="7" unbalanced="0"/>
    <cacheHierarchy uniqueName="[data].[buy_date]" caption="buy_date" attribute="1" time="1" defaultMemberUniqueName="[data].[buy_date].[All]" allUniqueName="[data].[buy_date].[All]" dimensionUniqueName="[data]" displayFolder="" count="0" memberValueDatatype="7" unbalanced="0"/>
    <cacheHierarchy uniqueName="[data].[difference]" caption="difference" attribute="1" defaultMemberUniqueName="[data].[difference].[All]" allUniqueName="[data].[difference].[All]" dimensionUniqueName="[data]" displayFolder="" count="2" memberValueDatatype="20" unbalanced="0">
      <fieldsUsage count="2">
        <fieldUsage x="-1"/>
        <fieldUsage x="0"/>
      </fieldsUsage>
    </cacheHierarchy>
    <cacheHierarchy uniqueName="[data].[qiymet]" caption="qiymet" attribute="1" defaultMemberUniqueName="[data].[qiymet].[All]" allUniqueName="[data].[qiymet].[All]" dimensionUniqueName="[data]" displayFolder="" count="0" memberValueDatatype="20" unbalanced="0"/>
    <cacheHierarchy uniqueName="[data].[join_date (Month)]" caption="join_date (Month)" attribute="1" defaultMemberUniqueName="[data].[join_date (Month)].[All]" allUniqueName="[data].[join_date (Month)].[All]" dimensionUniqueName="[data]" displayFolder="" count="2" memberValueDatatype="130" unbalanced="0">
      <fieldsUsage count="2">
        <fieldUsage x="-1"/>
        <fieldUsage x="1"/>
      </fieldsUsage>
    </cacheHierarchy>
    <cacheHierarchy uniqueName="[data].[join_date (Month Index)]" caption="join_date (Month Index)" attribute="1" defaultMemberUniqueName="[data].[join_date (Month Index)].[All]" allUniqueName="[data].[join_date (Month Index)].[All]" dimensionUniqueName="[data]" displayFolder="" count="0" memberValueDatatype="20" unbalanced="0" hidden="1"/>
    <cacheHierarchy uniqueName="[Measures].[__XL_Count campaign]" caption="__XL_Count campaign" measure="1" displayFolder="" measureGroup="campaign" count="0" hidden="1"/>
    <cacheHierarchy uniqueName="[Measures].[__XL_Count customer]" caption="__XL_Count customer" measure="1" displayFolder="" measureGroup="customer" count="0" hidden="1"/>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id_customer]" caption="Count of id_customer" measure="1" displayFolder="" measureGroup="data" count="0" hidden="1">
      <extLst>
        <ext xmlns:x15="http://schemas.microsoft.com/office/spreadsheetml/2010/11/main" uri="{B97F6D7D-B522-45F9-BDA1-12C45D357490}">
          <x15:cacheHierarchy aggregatedColumn="10"/>
        </ext>
      </extLst>
    </cacheHierarchy>
    <cacheHierarchy uniqueName="[Measures].[Distinct Count of id_customer]" caption="Distinct Count of id_customer" measure="1" displayFolder="" measureGroup="data"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qiymet]" caption="Sum of qiymet" measure="1" displayFolder="" measureGroup="data" count="0" hidden="1">
      <extLst>
        <ext xmlns:x15="http://schemas.microsoft.com/office/spreadsheetml/2010/11/main" uri="{B97F6D7D-B522-45F9-BDA1-12C45D357490}">
          <x15:cacheHierarchy aggregatedColumn="15"/>
        </ext>
      </extLst>
    </cacheHierarchy>
    <cacheHierarchy uniqueName="[Measures].[Count of qiymet]" caption="Count of qiymet" measure="1" displayFolder="" measureGroup="data" count="0" hidden="1">
      <extLst>
        <ext xmlns:x15="http://schemas.microsoft.com/office/spreadsheetml/2010/11/main" uri="{B97F6D7D-B522-45F9-BDA1-12C45D357490}">
          <x15:cacheHierarchy aggregatedColumn="15"/>
        </ext>
      </extLst>
    </cacheHierarchy>
  </cacheHierarchies>
  <kpis count="0"/>
  <dimensions count="4">
    <dimension name="campaign" uniqueName="[campaign]" caption="campaign"/>
    <dimension name="customer" uniqueName="[customer]" caption="customer"/>
    <dimension name="data" uniqueName="[data]" caption="data"/>
    <dimension measure="1" name="Measures" uniqueName="[Measures]" caption="Measures"/>
  </dimensions>
  <measureGroups count="3">
    <measureGroup name="campaign" caption="campaign"/>
    <measureGroup name="customer" caption="customer"/>
    <measureGroup name="data" caption="data"/>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eki-Komp" refreshedDate="45524.444235532406" createdVersion="5" refreshedVersion="8" minRefreshableVersion="3" recordCount="0" supportSubquery="1" supportAdvancedDrill="1" xr:uid="{5910A883-EF17-4CF7-B556-6040F7C2F96B}">
  <cacheSource type="external" connectionId="4"/>
  <cacheFields count="4">
    <cacheField name="[data].[difference].[difference]" caption="difference" numFmtId="0" hierarchy="14" level="1">
      <sharedItems containsSemiMixedTypes="0" containsString="0" containsNumber="1" containsInteger="1" minValue="0" maxValue="11" count="12">
        <n v="0"/>
        <n v="1"/>
        <n v="2"/>
        <n v="3"/>
        <n v="4"/>
        <n v="5"/>
        <n v="6"/>
        <n v="7"/>
        <n v="8"/>
        <n v="9"/>
        <n v="10"/>
        <n v="11"/>
      </sharedItems>
      <extLst>
        <ext xmlns:x15="http://schemas.microsoft.com/office/spreadsheetml/2010/11/main" uri="{4F2E5C28-24EA-4eb8-9CBF-B6C8F9C3D259}">
          <x15:cachedUniqueNames>
            <x15:cachedUniqueName index="0" name="[data].[difference].&amp;[0]"/>
            <x15:cachedUniqueName index="1" name="[data].[difference].&amp;[1]"/>
            <x15:cachedUniqueName index="2" name="[data].[difference].&amp;[2]"/>
            <x15:cachedUniqueName index="3" name="[data].[difference].&amp;[3]"/>
            <x15:cachedUniqueName index="4" name="[data].[difference].&amp;[4]"/>
            <x15:cachedUniqueName index="5" name="[data].[difference].&amp;[5]"/>
            <x15:cachedUniqueName index="6" name="[data].[difference].&amp;[6]"/>
            <x15:cachedUniqueName index="7" name="[data].[difference].&amp;[7]"/>
            <x15:cachedUniqueName index="8" name="[data].[difference].&amp;[8]"/>
            <x15:cachedUniqueName index="9" name="[data].[difference].&amp;[9]"/>
            <x15:cachedUniqueName index="10" name="[data].[difference].&amp;[10]"/>
            <x15:cachedUniqueName index="11" name="[data].[difference].&amp;[11]"/>
          </x15:cachedUniqueNames>
        </ext>
      </extLst>
    </cacheField>
    <cacheField name="[data].[join_date (Month)].[join_date (Month)]" caption="join_date (Month)" numFmtId="0" hierarchy="16" level="1">
      <sharedItems count="12">
        <s v="yan"/>
        <s v="fev"/>
        <s v="mar"/>
        <s v="apr"/>
        <s v="may"/>
        <s v="iyn"/>
        <s v="iyl"/>
        <s v="avq"/>
        <s v="sen"/>
        <s v="okt"/>
        <s v="noy"/>
        <s v="dek"/>
      </sharedItems>
    </cacheField>
    <cacheField name="[Measures].[Distinct Count of id_customer]" caption="Distinct Count of id_customer" numFmtId="0" hierarchy="23" level="32767"/>
    <cacheField name="[campaign].[campaign_name].[campaign_name]" caption="campaign_name" numFmtId="0" hierarchy="1" level="1">
      <sharedItems containsSemiMixedTypes="0" containsNonDate="0" containsString="0"/>
    </cacheField>
  </cacheFields>
  <cacheHierarchies count="26">
    <cacheHierarchy uniqueName="[campaign].[id]" caption="id" attribute="1" defaultMemberUniqueName="[campaign].[id].[All]" allUniqueName="[campaign].[id].[All]" dimensionUniqueName="[campaign]" displayFolder="" count="0" memberValueDatatype="130" unbalanced="0"/>
    <cacheHierarchy uniqueName="[campaign].[campaign_name]" caption="campaign_name" attribute="1" defaultMemberUniqueName="[campaign].[campaign_name].[All]" allUniqueName="[campaign].[campaign_name].[All]" dimensionUniqueName="[campaign]" displayFolder="" count="2" memberValueDatatype="130" unbalanced="0">
      <fieldsUsage count="2">
        <fieldUsage x="-1"/>
        <fieldUsage x="3"/>
      </fieldsUsage>
    </cacheHierarchy>
    <cacheHierarchy uniqueName="[campaign].[activate_date]" caption="activate_date" attribute="1" time="1" defaultMemberUniqueName="[campaign].[activate_date].[All]" allUniqueName="[campaign].[activate_date].[All]" dimensionUniqueName="[campaign]" displayFolder="" count="0" memberValueDatatype="7" unbalanced="0"/>
    <cacheHierarchy uniqueName="[campaign].[campaign_price]" caption="campaign_price" attribute="1" defaultMemberUniqueName="[campaign].[campaign_price].[All]" allUniqueName="[campaign].[campaign_price].[All]" dimensionUniqueName="[campaign]" displayFolder="" count="0" memberValueDatatype="20" unbalanced="0"/>
    <cacheHierarchy uniqueName="[customer].[id]" caption="id" attribute="1" defaultMemberUniqueName="[customer].[id].[All]" allUniqueName="[customer].[id].[All]" dimensionUniqueName="[customer]" displayFolder="" count="0" memberValueDatatype="130" unbalanced="0"/>
    <cacheHierarchy uniqueName="[customer].[full_name]" caption="full_name" attribute="1" defaultMemberUniqueName="[customer].[full_name].[All]" allUniqueName="[customer].[full_name].[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sm_number]" caption="gsm_number" attribute="1" defaultMemberUniqueName="[customer].[gsm_number].[All]" allUniqueName="[customer].[gsm_number].[All]" dimensionUniqueName="[customer]" displayFolder="" count="0" memberValueDatatype="130" unbalanced="0"/>
    <cacheHierarchy uniqueName="[customer].[customer_age]" caption="customer_age" attribute="1" defaultMemberUniqueName="[customer].[customer_age].[All]" allUniqueName="[customer].[customer_age].[All]" dimensionUniqueName="[customer]" displayFolder="" count="0" memberValueDatatype="20" unbalanced="0"/>
    <cacheHierarchy uniqueName="[customer].[customer_gender]" caption="customer_gender" attribute="1" defaultMemberUniqueName="[customer].[customer_gender].[All]" allUniqueName="[customer].[customer_gender].[All]" dimensionUniqueName="[customer]" displayFolder="" count="0" memberValueDatatype="130" unbalanced="0"/>
    <cacheHierarchy uniqueName="[data].[id_customer]" caption="id_customer" attribute="1" defaultMemberUniqueName="[data].[id_customer].[All]" allUniqueName="[data].[id_customer].[All]" dimensionUniqueName="[data]" displayFolder="" count="0" memberValueDatatype="130" unbalanced="0"/>
    <cacheHierarchy uniqueName="[data].[id_campaign]" caption="id_campaign" attribute="1" defaultMemberUniqueName="[data].[id_campaign].[All]" allUniqueName="[data].[id_campaign].[All]" dimensionUniqueName="[data]" displayFolder="" count="0" memberValueDatatype="130" unbalanced="0"/>
    <cacheHierarchy uniqueName="[data].[join_date]" caption="join_date" attribute="1" time="1" defaultMemberUniqueName="[data].[join_date].[All]" allUniqueName="[data].[join_date].[All]" dimensionUniqueName="[data]" displayFolder="" count="0" memberValueDatatype="7" unbalanced="0"/>
    <cacheHierarchy uniqueName="[data].[buy_date]" caption="buy_date" attribute="1" time="1" defaultMemberUniqueName="[data].[buy_date].[All]" allUniqueName="[data].[buy_date].[All]" dimensionUniqueName="[data]" displayFolder="" count="0" memberValueDatatype="7" unbalanced="0"/>
    <cacheHierarchy uniqueName="[data].[difference]" caption="difference" attribute="1" defaultMemberUniqueName="[data].[difference].[All]" allUniqueName="[data].[difference].[All]" dimensionUniqueName="[data]" displayFolder="" count="2" memberValueDatatype="20" unbalanced="0">
      <fieldsUsage count="2">
        <fieldUsage x="-1"/>
        <fieldUsage x="0"/>
      </fieldsUsage>
    </cacheHierarchy>
    <cacheHierarchy uniqueName="[data].[qiymet]" caption="qiymet" attribute="1" defaultMemberUniqueName="[data].[qiymet].[All]" allUniqueName="[data].[qiymet].[All]" dimensionUniqueName="[data]" displayFolder="" count="0" memberValueDatatype="20" unbalanced="0"/>
    <cacheHierarchy uniqueName="[data].[join_date (Month)]" caption="join_date (Month)" attribute="1" defaultMemberUniqueName="[data].[join_date (Month)].[All]" allUniqueName="[data].[join_date (Month)].[All]" dimensionUniqueName="[data]" displayFolder="" count="2" memberValueDatatype="130" unbalanced="0">
      <fieldsUsage count="2">
        <fieldUsage x="-1"/>
        <fieldUsage x="1"/>
      </fieldsUsage>
    </cacheHierarchy>
    <cacheHierarchy uniqueName="[data].[join_date (Month Index)]" caption="join_date (Month Index)" attribute="1" defaultMemberUniqueName="[data].[join_date (Month Index)].[All]" allUniqueName="[data].[join_date (Month Index)].[All]" dimensionUniqueName="[data]" displayFolder="" count="0" memberValueDatatype="20" unbalanced="0" hidden="1"/>
    <cacheHierarchy uniqueName="[Measures].[__XL_Count campaign]" caption="__XL_Count campaign" measure="1" displayFolder="" measureGroup="campaign" count="0" hidden="1"/>
    <cacheHierarchy uniqueName="[Measures].[__XL_Count customer]" caption="__XL_Count customer" measure="1" displayFolder="" measureGroup="customer" count="0" hidden="1"/>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id_customer]" caption="Count of id_customer" measure="1" displayFolder="" measureGroup="data" count="0" hidden="1">
      <extLst>
        <ext xmlns:x15="http://schemas.microsoft.com/office/spreadsheetml/2010/11/main" uri="{B97F6D7D-B522-45F9-BDA1-12C45D357490}">
          <x15:cacheHierarchy aggregatedColumn="10"/>
        </ext>
      </extLst>
    </cacheHierarchy>
    <cacheHierarchy uniqueName="[Measures].[Distinct Count of id_customer]" caption="Distinct Count of id_customer" measure="1" displayFolder="" measureGroup="data" count="0" oneField="1" hidden="1">
      <fieldsUsage count="1">
        <fieldUsage x="2"/>
      </fieldsUsage>
      <extLst>
        <ext xmlns:x15="http://schemas.microsoft.com/office/spreadsheetml/2010/11/main" uri="{B97F6D7D-B522-45F9-BDA1-12C45D357490}">
          <x15:cacheHierarchy aggregatedColumn="10"/>
        </ext>
      </extLst>
    </cacheHierarchy>
    <cacheHierarchy uniqueName="[Measures].[Sum of qiymet]" caption="Sum of qiymet" measure="1" displayFolder="" measureGroup="data" count="0" hidden="1">
      <extLst>
        <ext xmlns:x15="http://schemas.microsoft.com/office/spreadsheetml/2010/11/main" uri="{B97F6D7D-B522-45F9-BDA1-12C45D357490}">
          <x15:cacheHierarchy aggregatedColumn="15"/>
        </ext>
      </extLst>
    </cacheHierarchy>
    <cacheHierarchy uniqueName="[Measures].[Count of qiymet]" caption="Count of qiymet" measure="1" displayFolder="" measureGroup="data" count="0" hidden="1">
      <extLst>
        <ext xmlns:x15="http://schemas.microsoft.com/office/spreadsheetml/2010/11/main" uri="{B97F6D7D-B522-45F9-BDA1-12C45D357490}">
          <x15:cacheHierarchy aggregatedColumn="15"/>
        </ext>
      </extLst>
    </cacheHierarchy>
  </cacheHierarchies>
  <kpis count="0"/>
  <dimensions count="4">
    <dimension name="campaign" uniqueName="[campaign]" caption="campaign"/>
    <dimension name="customer" uniqueName="[customer]" caption="customer"/>
    <dimension name="data" uniqueName="[data]" caption="data"/>
    <dimension measure="1" name="Measures" uniqueName="[Measures]" caption="Measures"/>
  </dimensions>
  <measureGroups count="3">
    <measureGroup name="campaign" caption="campaign"/>
    <measureGroup name="customer" caption="customer"/>
    <measureGroup name="data" caption="data"/>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eki-Komp" refreshedDate="45524.444235995368" createdVersion="5" refreshedVersion="8" minRefreshableVersion="3" recordCount="0" supportSubquery="1" supportAdvancedDrill="1" xr:uid="{2FE89D45-98F4-42FF-9DE9-45CDAE9D667D}">
  <cacheSource type="external" connectionId="4"/>
  <cacheFields count="3">
    <cacheField name="[campaign].[campaign_name].[campaign_name]" caption="campaign_name" numFmtId="0" hierarchy="1" level="1">
      <sharedItems count="17">
        <s v="BuysViaMailOrder"/>
        <s v="ChildrenInHH"/>
        <s v="HandsetRefurbished"/>
        <s v="HandsetWebCapable"/>
        <s v="HasCreditCard"/>
        <s v="Homeownership"/>
        <s v="MadeCallToRetentionTeam"/>
        <s v="MaritalStatus"/>
        <s v="NewCellphoneUser"/>
        <s v="NonUSTravel"/>
        <s v="NotNewCellphoneUser"/>
        <s v="OptOutMailings"/>
        <s v="OwnsComputer"/>
        <s v="OwnsMotorcycle"/>
        <s v="RespondsToMailOffers"/>
        <s v="RVOwner"/>
        <s v="TruckOwner"/>
      </sharedItems>
    </cacheField>
    <cacheField name="[Measures].[Sum of qiymet]" caption="Sum of qiymet" numFmtId="0" hierarchy="24" level="32767"/>
    <cacheField name="[data].[join_date (Month)].[join_date (Month)]" caption="join_date (Month)" numFmtId="0" hierarchy="16" level="1">
      <sharedItems count="12">
        <s v="yan"/>
        <s v="fev"/>
        <s v="mar"/>
        <s v="apr"/>
        <s v="may"/>
        <s v="iyn"/>
        <s v="iyl"/>
        <s v="avq"/>
        <s v="sen"/>
        <s v="okt"/>
        <s v="noy"/>
        <s v="dek"/>
      </sharedItems>
    </cacheField>
  </cacheFields>
  <cacheHierarchies count="26">
    <cacheHierarchy uniqueName="[campaign].[id]" caption="id" attribute="1" defaultMemberUniqueName="[campaign].[id].[All]" allUniqueName="[campaign].[id].[All]" dimensionUniqueName="[campaign]" displayFolder="" count="0" memberValueDatatype="130" unbalanced="0"/>
    <cacheHierarchy uniqueName="[campaign].[campaign_name]" caption="campaign_name" attribute="1" defaultMemberUniqueName="[campaign].[campaign_name].[All]" allUniqueName="[campaign].[campaign_name].[All]" dimensionUniqueName="[campaign]" displayFolder="" count="2" memberValueDatatype="130" unbalanced="0">
      <fieldsUsage count="2">
        <fieldUsage x="-1"/>
        <fieldUsage x="0"/>
      </fieldsUsage>
    </cacheHierarchy>
    <cacheHierarchy uniqueName="[campaign].[activate_date]" caption="activate_date" attribute="1" time="1" defaultMemberUniqueName="[campaign].[activate_date].[All]" allUniqueName="[campaign].[activate_date].[All]" dimensionUniqueName="[campaign]" displayFolder="" count="0" memberValueDatatype="7" unbalanced="0"/>
    <cacheHierarchy uniqueName="[campaign].[campaign_price]" caption="campaign_price" attribute="1" defaultMemberUniqueName="[campaign].[campaign_price].[All]" allUniqueName="[campaign].[campaign_price].[All]" dimensionUniqueName="[campaign]" displayFolder="" count="0" memberValueDatatype="20" unbalanced="0"/>
    <cacheHierarchy uniqueName="[customer].[id]" caption="id" attribute="1" defaultMemberUniqueName="[customer].[id].[All]" allUniqueName="[customer].[id].[All]" dimensionUniqueName="[customer]" displayFolder="" count="0" memberValueDatatype="130" unbalanced="0"/>
    <cacheHierarchy uniqueName="[customer].[full_name]" caption="full_name" attribute="1" defaultMemberUniqueName="[customer].[full_name].[All]" allUniqueName="[customer].[full_name].[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sm_number]" caption="gsm_number" attribute="1" defaultMemberUniqueName="[customer].[gsm_number].[All]" allUniqueName="[customer].[gsm_number].[All]" dimensionUniqueName="[customer]" displayFolder="" count="0" memberValueDatatype="130" unbalanced="0"/>
    <cacheHierarchy uniqueName="[customer].[customer_age]" caption="customer_age" attribute="1" defaultMemberUniqueName="[customer].[customer_age].[All]" allUniqueName="[customer].[customer_age].[All]" dimensionUniqueName="[customer]" displayFolder="" count="0" memberValueDatatype="20" unbalanced="0"/>
    <cacheHierarchy uniqueName="[customer].[customer_gender]" caption="customer_gender" attribute="1" defaultMemberUniqueName="[customer].[customer_gender].[All]" allUniqueName="[customer].[customer_gender].[All]" dimensionUniqueName="[customer]" displayFolder="" count="0" memberValueDatatype="130" unbalanced="0"/>
    <cacheHierarchy uniqueName="[data].[id_customer]" caption="id_customer" attribute="1" defaultMemberUniqueName="[data].[id_customer].[All]" allUniqueName="[data].[id_customer].[All]" dimensionUniqueName="[data]" displayFolder="" count="0" memberValueDatatype="130" unbalanced="0"/>
    <cacheHierarchy uniqueName="[data].[id_campaign]" caption="id_campaign" attribute="1" defaultMemberUniqueName="[data].[id_campaign].[All]" allUniqueName="[data].[id_campaign].[All]" dimensionUniqueName="[data]" displayFolder="" count="0" memberValueDatatype="130" unbalanced="0"/>
    <cacheHierarchy uniqueName="[data].[join_date]" caption="join_date" attribute="1" time="1" defaultMemberUniqueName="[data].[join_date].[All]" allUniqueName="[data].[join_date].[All]" dimensionUniqueName="[data]" displayFolder="" count="2" memberValueDatatype="7" unbalanced="0"/>
    <cacheHierarchy uniqueName="[data].[buy_date]" caption="buy_date" attribute="1" time="1" defaultMemberUniqueName="[data].[buy_date].[All]" allUniqueName="[data].[buy_date].[All]" dimensionUniqueName="[data]" displayFolder="" count="0" memberValueDatatype="7" unbalanced="0"/>
    <cacheHierarchy uniqueName="[data].[difference]" caption="difference" attribute="1" defaultMemberUniqueName="[data].[difference].[All]" allUniqueName="[data].[difference].[All]" dimensionUniqueName="[data]" displayFolder="" count="0" memberValueDatatype="20" unbalanced="0"/>
    <cacheHierarchy uniqueName="[data].[qiymet]" caption="qiymet" attribute="1" defaultMemberUniqueName="[data].[qiymet].[All]" allUniqueName="[data].[qiymet].[All]" dimensionUniqueName="[data]" displayFolder="" count="0" memberValueDatatype="20" unbalanced="0"/>
    <cacheHierarchy uniqueName="[data].[join_date (Month)]" caption="join_date (Month)" attribute="1" defaultMemberUniqueName="[data].[join_date (Month)].[All]" allUniqueName="[data].[join_date (Month)].[All]" dimensionUniqueName="[data]" displayFolder="" count="2" memberValueDatatype="130" unbalanced="0">
      <fieldsUsage count="2">
        <fieldUsage x="-1"/>
        <fieldUsage x="2"/>
      </fieldsUsage>
    </cacheHierarchy>
    <cacheHierarchy uniqueName="[data].[join_date (Month Index)]" caption="join_date (Month Index)" attribute="1" defaultMemberUniqueName="[data].[join_date (Month Index)].[All]" allUniqueName="[data].[join_date (Month Index)].[All]" dimensionUniqueName="[data]" displayFolder="" count="0" memberValueDatatype="20" unbalanced="0" hidden="1"/>
    <cacheHierarchy uniqueName="[Measures].[__XL_Count campaign]" caption="__XL_Count campaign" measure="1" displayFolder="" measureGroup="campaign" count="0" hidden="1"/>
    <cacheHierarchy uniqueName="[Measures].[__XL_Count customer]" caption="__XL_Count customer" measure="1" displayFolder="" measureGroup="customer" count="0" hidden="1"/>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id_customer]" caption="Count of id_customer" measure="1" displayFolder="" measureGroup="data" count="0" hidden="1">
      <extLst>
        <ext xmlns:x15="http://schemas.microsoft.com/office/spreadsheetml/2010/11/main" uri="{B97F6D7D-B522-45F9-BDA1-12C45D357490}">
          <x15:cacheHierarchy aggregatedColumn="10"/>
        </ext>
      </extLst>
    </cacheHierarchy>
    <cacheHierarchy uniqueName="[Measures].[Distinct Count of id_customer]" caption="Distinct Count of id_customer" measure="1" displayFolder="" measureGroup="data" count="0" hidden="1">
      <extLst>
        <ext xmlns:x15="http://schemas.microsoft.com/office/spreadsheetml/2010/11/main" uri="{B97F6D7D-B522-45F9-BDA1-12C45D357490}">
          <x15:cacheHierarchy aggregatedColumn="10"/>
        </ext>
      </extLst>
    </cacheHierarchy>
    <cacheHierarchy uniqueName="[Measures].[Sum of qiymet]" caption="Sum of qiymet" measure="1" displayFolder="" measureGroup="data"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qiymet]" caption="Count of qiymet" measure="1" displayFolder="" measureGroup="data" count="0" hidden="1">
      <extLst>
        <ext xmlns:x15="http://schemas.microsoft.com/office/spreadsheetml/2010/11/main" uri="{B97F6D7D-B522-45F9-BDA1-12C45D357490}">
          <x15:cacheHierarchy aggregatedColumn="15"/>
        </ext>
      </extLst>
    </cacheHierarchy>
  </cacheHierarchies>
  <kpis count="0"/>
  <dimensions count="4">
    <dimension name="campaign" uniqueName="[campaign]" caption="campaign"/>
    <dimension name="customer" uniqueName="[customer]" caption="customer"/>
    <dimension name="data" uniqueName="[data]" caption="data"/>
    <dimension measure="1" name="Measures" uniqueName="[Measures]" caption="Measures"/>
  </dimensions>
  <measureGroups count="3">
    <measureGroup name="campaign" caption="campaign"/>
    <measureGroup name="customer" caption="customer"/>
    <measureGroup name="data" caption="data"/>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eki-Komp" refreshedDate="45524.43668240741" createdVersion="3" refreshedVersion="8" minRefreshableVersion="3" recordCount="0" supportSubquery="1" supportAdvancedDrill="1" xr:uid="{90A7736B-63C9-484C-8795-C1AFF06E4CBB}">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campaign].[id]" caption="id" attribute="1" defaultMemberUniqueName="[campaign].[id].[All]" allUniqueName="[campaign].[id].[All]" dimensionUniqueName="[campaign]" displayFolder="" count="0" memberValueDatatype="130" unbalanced="0"/>
    <cacheHierarchy uniqueName="[campaign].[campaign_name]" caption="campaign_name" attribute="1" defaultMemberUniqueName="[campaign].[campaign_name].[All]" allUniqueName="[campaign].[campaign_name].[All]" dimensionUniqueName="[campaign]" displayFolder="" count="2" memberValueDatatype="130" unbalanced="0"/>
    <cacheHierarchy uniqueName="[campaign].[activate_date]" caption="activate_date" attribute="1" time="1" defaultMemberUniqueName="[campaign].[activate_date].[All]" allUniqueName="[campaign].[activate_date].[All]" dimensionUniqueName="[campaign]" displayFolder="" count="0" memberValueDatatype="7" unbalanced="0"/>
    <cacheHierarchy uniqueName="[campaign].[campaign_price]" caption="campaign_price" attribute="1" defaultMemberUniqueName="[campaign].[campaign_price].[All]" allUniqueName="[campaign].[campaign_price].[All]" dimensionUniqueName="[campaign]" displayFolder="" count="0" memberValueDatatype="20" unbalanced="0"/>
    <cacheHierarchy uniqueName="[customer].[id]" caption="id" attribute="1" defaultMemberUniqueName="[customer].[id].[All]" allUniqueName="[customer].[id].[All]" dimensionUniqueName="[customer]" displayFolder="" count="0" memberValueDatatype="130" unbalanced="0"/>
    <cacheHierarchy uniqueName="[customer].[full_name]" caption="full_name" attribute="1" defaultMemberUniqueName="[customer].[full_name].[All]" allUniqueName="[customer].[full_name].[All]" dimensionUniqueName="[customer]" displayFolder="" count="0" memberValueDatatype="130" unbalanced="0"/>
    <cacheHierarchy uniqueName="[customer].[email]" caption="email" attribute="1" defaultMemberUniqueName="[customer].[email].[All]" allUniqueName="[customer].[email].[All]" dimensionUniqueName="[customer]" displayFolder="" count="0" memberValueDatatype="130" unbalanced="0"/>
    <cacheHierarchy uniqueName="[customer].[gsm_number]" caption="gsm_number" attribute="1" defaultMemberUniqueName="[customer].[gsm_number].[All]" allUniqueName="[customer].[gsm_number].[All]" dimensionUniqueName="[customer]" displayFolder="" count="0" memberValueDatatype="130" unbalanced="0"/>
    <cacheHierarchy uniqueName="[customer].[customer_age]" caption="customer_age" attribute="1" defaultMemberUniqueName="[customer].[customer_age].[All]" allUniqueName="[customer].[customer_age].[All]" dimensionUniqueName="[customer]" displayFolder="" count="0" memberValueDatatype="20" unbalanced="0"/>
    <cacheHierarchy uniqueName="[customer].[customer_gender]" caption="customer_gender" attribute="1" defaultMemberUniqueName="[customer].[customer_gender].[All]" allUniqueName="[customer].[customer_gender].[All]" dimensionUniqueName="[customer]" displayFolder="" count="0" memberValueDatatype="130" unbalanced="0"/>
    <cacheHierarchy uniqueName="[data].[id_customer]" caption="id_customer" attribute="1" defaultMemberUniqueName="[data].[id_customer].[All]" allUniqueName="[data].[id_customer].[All]" dimensionUniqueName="[data]" displayFolder="" count="0" memberValueDatatype="130" unbalanced="0"/>
    <cacheHierarchy uniqueName="[data].[id_campaign]" caption="id_campaign" attribute="1" defaultMemberUniqueName="[data].[id_campaign].[All]" allUniqueName="[data].[id_campaign].[All]" dimensionUniqueName="[data]" displayFolder="" count="0" memberValueDatatype="130" unbalanced="0"/>
    <cacheHierarchy uniqueName="[data].[join_date]" caption="join_date" attribute="1" time="1" defaultMemberUniqueName="[data].[join_date].[All]" allUniqueName="[data].[join_date].[All]" dimensionUniqueName="[data]" displayFolder="" count="0" memberValueDatatype="7" unbalanced="0"/>
    <cacheHierarchy uniqueName="[data].[buy_date]" caption="buy_date" attribute="1" time="1" defaultMemberUniqueName="[data].[buy_date].[All]" allUniqueName="[data].[buy_date].[All]" dimensionUniqueName="[data]" displayFolder="" count="0" memberValueDatatype="7" unbalanced="0"/>
    <cacheHierarchy uniqueName="[data].[difference]" caption="difference" attribute="1" defaultMemberUniqueName="[data].[difference].[All]" allUniqueName="[data].[difference].[All]" dimensionUniqueName="[data]" displayFolder="" count="0" memberValueDatatype="20" unbalanced="0"/>
    <cacheHierarchy uniqueName="[data].[qiymet]" caption="qiymet" attribute="1" defaultMemberUniqueName="[data].[qiymet].[All]" allUniqueName="[data].[qiymet].[All]" dimensionUniqueName="[data]" displayFolder="" count="0" memberValueDatatype="20" unbalanced="0"/>
    <cacheHierarchy uniqueName="[data].[join_date (Month)]" caption="join_date (Month)" attribute="1" defaultMemberUniqueName="[data].[join_date (Month)].[All]" allUniqueName="[data].[join_date (Month)].[All]" dimensionUniqueName="[data]" displayFolder="" count="0" memberValueDatatype="130" unbalanced="0"/>
    <cacheHierarchy uniqueName="[data].[join_date (Month Index)]" caption="join_date (Month Index)" attribute="1" defaultMemberUniqueName="[data].[join_date (Month Index)].[All]" allUniqueName="[data].[join_date (Month Index)].[All]" dimensionUniqueName="[data]" displayFolder="" count="0" memberValueDatatype="20" unbalanced="0" hidden="1"/>
    <cacheHierarchy uniqueName="[Measures].[__XL_Count campaign]" caption="__XL_Count campaign" measure="1" displayFolder="" measureGroup="campaign" count="0" hidden="1"/>
    <cacheHierarchy uniqueName="[Measures].[__XL_Count customer]" caption="__XL_Count customer" measure="1" displayFolder="" measureGroup="customer" count="0" hidden="1"/>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id_customer]" caption="Count of id_customer" measure="1" displayFolder="" measureGroup="data" count="0" hidden="1">
      <extLst>
        <ext xmlns:x15="http://schemas.microsoft.com/office/spreadsheetml/2010/11/main" uri="{B97F6D7D-B522-45F9-BDA1-12C45D357490}">
          <x15:cacheHierarchy aggregatedColumn="10"/>
        </ext>
      </extLst>
    </cacheHierarchy>
    <cacheHierarchy uniqueName="[Measures].[Distinct Count of id_customer]" caption="Distinct Count of id_customer" measure="1" displayFolder="" measureGroup="data"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6152884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BA1A33-755D-47EB-94FF-4A37C7A5F305}" name="PivotTable2" cacheId="1" applyNumberFormats="0" applyBorderFormats="0" applyFontFormats="0" applyPatternFormats="0" applyAlignmentFormats="0" applyWidthHeightFormats="1" dataCaption="Values" showError="1" tag="96fe5c9a-e19d-4c6f-9161-aab546db99e8" updatedVersion="8" minRefreshableVersion="3" useAutoFormatting="1" rowGrandTotals="0" colGrandTotals="0" itemPrintTitles="1" createdVersion="5" indent="0" showHeaders="0" outline="1" outlineData="1" multipleFieldFilters="0">
  <location ref="B19:N32" firstHeaderRow="1" firstDataRow="2"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1"/>
  </colFields>
  <colItems count="12">
    <i>
      <x/>
    </i>
    <i>
      <x v="1"/>
    </i>
    <i>
      <x v="2"/>
    </i>
    <i>
      <x v="3"/>
    </i>
    <i>
      <x v="4"/>
    </i>
    <i>
      <x v="5"/>
    </i>
    <i>
      <x v="6"/>
    </i>
    <i>
      <x v="7"/>
    </i>
    <i>
      <x v="8"/>
    </i>
    <i>
      <x v="9"/>
    </i>
    <i>
      <x v="10"/>
    </i>
    <i>
      <x v="11"/>
    </i>
  </colItems>
  <dataFields count="1">
    <dataField name="Müştəri Sayı" fld="2" subtotal="count" showDataAs="percent" baseField="0" baseItem="0" numFmtId="10">
      <extLst>
        <ext xmlns:x15="http://schemas.microsoft.com/office/spreadsheetml/2010/11/main" uri="{FABC7310-3BB5-11E1-824E-6D434824019B}">
          <x15:dataField isCountDistinct="1"/>
        </ext>
      </extLst>
    </dataField>
  </dataFields>
  <formats count="3">
    <format dxfId="13">
      <pivotArea outline="0" collapsedLevelsAreSubtotals="1" fieldPosition="0"/>
    </format>
    <format dxfId="12">
      <pivotArea dataOnly="0" labelOnly="1" fieldPosition="0">
        <references count="1">
          <reference field="0" count="0"/>
        </references>
      </pivotArea>
    </format>
    <format dxfId="11">
      <pivotArea outline="0" fieldPosition="0">
        <references count="1">
          <reference field="4294967294" count="1">
            <x v="0"/>
          </reference>
        </references>
      </pivotArea>
    </format>
  </format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Müştəri Sayı"/>
    <pivotHierarchy dragToData="1" caption="Müştəri Sayı"/>
    <pivotHierarchy dragToData="1"/>
    <pivotHierarchy dragToData="1"/>
  </pivotHierarchies>
  <pivotTableStyleInfo name="PivotStyleLight15" showRowHeaders="1" showColHeaders="1" showRowStripes="0" showColStripes="0" showLastColumn="1"/>
  <rowHierarchiesUsage count="1">
    <rowHierarchyUsage hierarchyUsage="14"/>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activeTabTopLevelEntity name="[campaig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A8A5C6-7639-4ECA-A432-E712B716058F}" name="PivotTable1" cacheId="0" applyNumberFormats="0" applyBorderFormats="0" applyFontFormats="0" applyPatternFormats="0" applyAlignmentFormats="0" applyWidthHeightFormats="1" dataCaption="Values" tag="3db4df26-f95e-4497-bd4d-239b740ab2fd" updatedVersion="8" minRefreshableVersion="3" useAutoFormatting="1" rowGrandTotals="0" colGrandTotals="0" itemPrintTitles="1" createdVersion="5" indent="0" showHeaders="0" outline="1" outlineData="1" multipleFieldFilters="0">
  <location ref="B3:N16" firstHeaderRow="1" firstDataRow="2"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Col"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1"/>
  </colFields>
  <colItems count="12">
    <i>
      <x/>
    </i>
    <i>
      <x v="1"/>
    </i>
    <i>
      <x v="2"/>
    </i>
    <i>
      <x v="3"/>
    </i>
    <i>
      <x v="4"/>
    </i>
    <i>
      <x v="5"/>
    </i>
    <i>
      <x v="6"/>
    </i>
    <i>
      <x v="7"/>
    </i>
    <i>
      <x v="8"/>
    </i>
    <i>
      <x v="9"/>
    </i>
    <i>
      <x v="10"/>
    </i>
    <i>
      <x v="11"/>
    </i>
  </colItems>
  <dataFields count="1">
    <dataField name="Müştəri Sayı" fld="2" subtotal="count" baseField="0" baseItem="0">
      <extLst>
        <ext xmlns:x15="http://schemas.microsoft.com/office/spreadsheetml/2010/11/main" uri="{FABC7310-3BB5-11E1-824E-6D434824019B}">
          <x15:dataField isCountDistinct="1"/>
        </ext>
      </extLst>
    </dataField>
  </dataFields>
  <formats count="2">
    <format dxfId="15">
      <pivotArea outline="0" collapsedLevelsAreSubtotals="1" fieldPosition="0"/>
    </format>
    <format dxfId="14">
      <pivotArea dataOnly="0" labelOnly="1" fieldPosition="0">
        <references count="1">
          <reference field="0" count="0"/>
        </references>
      </pivotArea>
    </format>
  </formats>
  <conditionalFormats count="1">
    <conditionalFormat scope="data" priority="2">
      <pivotAreas count="1">
        <pivotArea outline="0" fieldPosition="0">
          <references count="1">
            <reference field="4294967294" count="1" selected="0">
              <x v="0"/>
            </reference>
          </references>
        </pivotArea>
      </pivotAreas>
    </conditionalFormat>
  </conditionalFormat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Müştəri Sayı"/>
    <pivotHierarchy dragToData="1" caption="Müştəri Sayı"/>
    <pivotHierarchy dragToData="1"/>
    <pivotHierarchy dragToData="1"/>
  </pivotHierarchies>
  <pivotTableStyleInfo name="PivotStyleLight15" showRowHeaders="1" showColHeaders="1" showRowStripes="0" showColStripes="0" showLastColumn="1"/>
  <rowHierarchiesUsage count="1">
    <rowHierarchyUsage hierarchyUsage="14"/>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activeTabTopLevelEntity name="[campaig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B5A0B7-2C9A-46C2-89FE-BB44A01365CA}" name="PivotTable3" cacheId="2" applyNumberFormats="0" applyBorderFormats="0" applyFontFormats="0" applyPatternFormats="0" applyAlignmentFormats="0" applyWidthHeightFormats="1" dataCaption="Values" showError="1" tag="0932c2af-4c35-4895-a281-0eaa33527e37" updatedVersion="8" minRefreshableVersion="3" useAutoFormatting="1" rowGrandTotals="0" colGrandTotals="0" itemPrintTitles="1" createdVersion="5" indent="0" showHeaders="0" outline="1" outlineData="1" multipleFieldFilters="0">
  <location ref="A1:M19" firstHeaderRow="1" firstDataRow="2" firstDataCol="1"/>
  <pivotFields count="3">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axis="axisCol" allDrilled="1" subtotalTop="0" showAll="0" dataSourceSort="1" defaultSubtotal="0">
      <items count="12">
        <item x="0" e="0"/>
        <item x="1" e="0"/>
        <item x="2" e="0"/>
        <item x="3" e="0"/>
        <item x="4" e="0"/>
        <item x="5" e="0"/>
        <item x="6" e="0"/>
        <item x="7" e="0"/>
        <item x="8" e="0"/>
        <item x="9" e="0"/>
        <item x="10" e="0"/>
        <item x="11" e="0"/>
      </items>
    </pivotField>
  </pivotFields>
  <rowFields count="1">
    <field x="0"/>
  </rowFields>
  <rowItems count="17">
    <i>
      <x/>
    </i>
    <i>
      <x v="1"/>
    </i>
    <i>
      <x v="2"/>
    </i>
    <i>
      <x v="3"/>
    </i>
    <i>
      <x v="4"/>
    </i>
    <i>
      <x v="5"/>
    </i>
    <i>
      <x v="6"/>
    </i>
    <i>
      <x v="7"/>
    </i>
    <i>
      <x v="8"/>
    </i>
    <i>
      <x v="9"/>
    </i>
    <i>
      <x v="10"/>
    </i>
    <i>
      <x v="11"/>
    </i>
    <i>
      <x v="12"/>
    </i>
    <i>
      <x v="13"/>
    </i>
    <i>
      <x v="14"/>
    </i>
    <i>
      <x v="15"/>
    </i>
    <i>
      <x v="16"/>
    </i>
  </rowItems>
  <colFields count="1">
    <field x="2"/>
  </colFields>
  <colItems count="12">
    <i>
      <x/>
    </i>
    <i>
      <x v="1"/>
    </i>
    <i>
      <x v="2"/>
    </i>
    <i>
      <x v="3"/>
    </i>
    <i>
      <x v="4"/>
    </i>
    <i>
      <x v="5"/>
    </i>
    <i>
      <x v="6"/>
    </i>
    <i>
      <x v="7"/>
    </i>
    <i>
      <x v="8"/>
    </i>
    <i>
      <x v="9"/>
    </i>
    <i>
      <x v="10"/>
    </i>
    <i>
      <x v="11"/>
    </i>
  </colItems>
  <dataFields count="1">
    <dataField name="Gelir" fld="1" baseField="0" baseItem="0"/>
  </dataFields>
  <formats count="10">
    <format dxfId="10">
      <pivotArea outline="0" collapsedLevelsAreSubtotals="1" fieldPosition="0"/>
    </format>
    <format dxfId="9">
      <pivotArea type="all" dataOnly="0" outline="0" fieldPosition="0"/>
    </format>
    <format dxfId="8">
      <pivotArea outline="0" collapsedLevelsAreSubtotals="1" fieldPosition="0"/>
    </format>
    <format dxfId="7">
      <pivotArea dataOnly="0" labelOnly="1" fieldPosition="0">
        <references count="1">
          <reference field="0" count="0"/>
        </references>
      </pivotArea>
    </format>
    <format dxfId="6">
      <pivotArea type="origin" dataOnly="0" labelOnly="1" outline="0" fieldPosition="0"/>
    </format>
    <format dxfId="5">
      <pivotArea type="topRight" dataOnly="0" labelOnly="1" outline="0" fieldPosition="0"/>
    </format>
    <format dxfId="4">
      <pivotArea dataOnly="0" labelOnly="1" fieldPosition="0">
        <references count="1">
          <reference field="2" count="0"/>
        </references>
      </pivotArea>
    </format>
    <format dxfId="3">
      <pivotArea type="origin" dataOnly="0" labelOnly="1" outline="0" fieldPosition="0"/>
    </format>
    <format dxfId="2">
      <pivotArea type="topRight" dataOnly="0" labelOnly="1" outline="0" fieldPosition="0"/>
    </format>
    <format dxfId="1">
      <pivotArea dataOnly="0" labelOnly="1" fieldPosition="0">
        <references count="1">
          <reference field="2" count="0"/>
        </references>
      </pivotArea>
    </format>
  </formats>
  <pivotHierarchies count="2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Müştəri Sayı"/>
    <pivotHierarchy dragToData="1" caption="Müştəri Sayı"/>
    <pivotHierarchy dragToData="1" caption="Gelir"/>
    <pivotHierarchy dragToData="1" caption="Count of qiymet"/>
  </pivotHierarchies>
  <pivotTableStyleInfo name="PivotStyleLight15" showRowHeaders="1" showColHeaders="1" showRowStripes="0" showColStripes="0" showLastColumn="1"/>
  <rowHierarchiesUsage count="1">
    <rowHierarchyUsage hierarchyUsage="1"/>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activeTabTopLevelEntity name="[campaig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1BE41388-2633-424D-89D6-91D951D969F7}" sourceName="[campaign].[campaign_name]">
  <pivotTables>
    <pivotTable tabId="2" name="PivotTable1"/>
    <pivotTable tabId="2" name="PivotTable2"/>
    <pivotTable tabId="3" name="PivotTable3"/>
  </pivotTables>
  <data>
    <olap pivotCacheId="615288462">
      <levels count="2">
        <level uniqueName="[campaign].[campaign_name].[(All)]" sourceCaption="(All)" count="0"/>
        <level uniqueName="[campaign].[campaign_name].[campaign_name]" sourceCaption="campaign_name" count="17">
          <ranges>
            <range startItem="0">
              <i n="[campaign].[campaign_name].&amp;[BuysViaMailOrder]" c="BuysViaMailOrder"/>
              <i n="[campaign].[campaign_name].&amp;[ChildrenInHH]" c="ChildrenInHH"/>
              <i n="[campaign].[campaign_name].&amp;[HandsetRefurbished]" c="HandsetRefurbished"/>
              <i n="[campaign].[campaign_name].&amp;[HandsetWebCapable]" c="HandsetWebCapable"/>
              <i n="[campaign].[campaign_name].&amp;[HasCreditCard]" c="HasCreditCard"/>
              <i n="[campaign].[campaign_name].&amp;[Homeownership]" c="Homeownership"/>
              <i n="[campaign].[campaign_name].&amp;[MadeCallToRetentionTeam]" c="MadeCallToRetentionTeam"/>
              <i n="[campaign].[campaign_name].&amp;[MaritalStatus]" c="MaritalStatus"/>
              <i n="[campaign].[campaign_name].&amp;[NewCellphoneUser]" c="NewCellphoneUser"/>
              <i n="[campaign].[campaign_name].&amp;[NonUSTravel]" c="NonUSTravel"/>
              <i n="[campaign].[campaign_name].&amp;[NotNewCellphoneUser]" c="NotNewCellphoneUser"/>
              <i n="[campaign].[campaign_name].&amp;[OptOutMailings]" c="OptOutMailings"/>
              <i n="[campaign].[campaign_name].&amp;[OwnsComputer]" c="OwnsComputer"/>
              <i n="[campaign].[campaign_name].&amp;[OwnsMotorcycle]" c="OwnsMotorcycle"/>
              <i n="[campaign].[campaign_name].&amp;[RespondsToMailOffers]" c="RespondsToMailOffers"/>
              <i n="[campaign].[campaign_name].&amp;[RVOwner]" c="RVOwner"/>
              <i n="[campaign].[campaign_name].&amp;[TruckOwner]" c="TruckOwner"/>
            </range>
          </ranges>
        </level>
      </levels>
      <selections count="1">
        <selection n="[campaign].[campaign_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_name" xr10:uid="{A6F1ADFB-9E99-4E55-B3BF-BEFDEAAC231B}" cache="Slicer_campaign_name" caption="campaign_name" level="1" style="SlicerStyleLight6"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6B5D9-BE42-4BC9-85EC-02E948574408}">
  <dimension ref="B3:N34"/>
  <sheetViews>
    <sheetView tabSelected="1" workbookViewId="0">
      <selection activeCell="F8" sqref="F8"/>
    </sheetView>
  </sheetViews>
  <sheetFormatPr defaultRowHeight="14.4" x14ac:dyDescent="0.3"/>
  <cols>
    <col min="2" max="2" width="11.109375" bestFit="1" customWidth="1"/>
    <col min="3" max="14" width="8.109375" bestFit="1" customWidth="1"/>
    <col min="15" max="15" width="10.5546875" bestFit="1" customWidth="1"/>
    <col min="16" max="358" width="10.109375" bestFit="1" customWidth="1"/>
    <col min="359" max="359" width="10.5546875" bestFit="1" customWidth="1"/>
  </cols>
  <sheetData>
    <row r="3" spans="2:14" x14ac:dyDescent="0.3">
      <c r="B3" s="1" t="s">
        <v>12</v>
      </c>
    </row>
    <row r="4" spans="2:14" x14ac:dyDescent="0.3">
      <c r="C4" t="s">
        <v>0</v>
      </c>
      <c r="D4" t="s">
        <v>1</v>
      </c>
      <c r="E4" t="s">
        <v>2</v>
      </c>
      <c r="F4" t="s">
        <v>3</v>
      </c>
      <c r="G4" t="s">
        <v>4</v>
      </c>
      <c r="H4" t="s">
        <v>5</v>
      </c>
      <c r="I4" t="s">
        <v>6</v>
      </c>
      <c r="J4" t="s">
        <v>7</v>
      </c>
      <c r="K4" t="s">
        <v>8</v>
      </c>
      <c r="L4" t="s">
        <v>9</v>
      </c>
      <c r="M4" t="s">
        <v>10</v>
      </c>
      <c r="N4" t="s">
        <v>11</v>
      </c>
    </row>
    <row r="5" spans="2:14" x14ac:dyDescent="0.3">
      <c r="B5" s="2">
        <v>0</v>
      </c>
      <c r="C5" s="2">
        <v>244</v>
      </c>
      <c r="D5" s="2">
        <v>194</v>
      </c>
      <c r="E5" s="2">
        <v>208</v>
      </c>
      <c r="F5" s="2">
        <v>219</v>
      </c>
      <c r="G5" s="2">
        <v>100</v>
      </c>
      <c r="H5" s="2">
        <v>119</v>
      </c>
      <c r="I5" s="2">
        <v>113</v>
      </c>
      <c r="J5" s="2">
        <v>143</v>
      </c>
      <c r="K5" s="2">
        <v>122</v>
      </c>
      <c r="L5" s="2">
        <v>137</v>
      </c>
      <c r="M5" s="2">
        <v>125</v>
      </c>
      <c r="N5" s="2">
        <v>125</v>
      </c>
    </row>
    <row r="6" spans="2:14" x14ac:dyDescent="0.3">
      <c r="B6" s="2">
        <v>1</v>
      </c>
      <c r="C6" s="2">
        <v>219</v>
      </c>
      <c r="D6" s="2">
        <v>187</v>
      </c>
      <c r="E6" s="2">
        <v>197</v>
      </c>
      <c r="F6" s="2">
        <v>216</v>
      </c>
      <c r="G6" s="2">
        <v>73</v>
      </c>
      <c r="H6" s="2">
        <v>97</v>
      </c>
      <c r="I6" s="2">
        <v>90</v>
      </c>
      <c r="J6" s="2">
        <v>118</v>
      </c>
      <c r="K6" s="2">
        <v>109</v>
      </c>
      <c r="L6" s="2">
        <v>123</v>
      </c>
      <c r="M6" s="2">
        <v>105</v>
      </c>
      <c r="N6" s="2"/>
    </row>
    <row r="7" spans="2:14" x14ac:dyDescent="0.3">
      <c r="B7" s="2">
        <v>2</v>
      </c>
      <c r="C7" s="2">
        <v>214</v>
      </c>
      <c r="D7" s="2">
        <v>168</v>
      </c>
      <c r="E7" s="2">
        <v>196</v>
      </c>
      <c r="F7" s="2">
        <v>63</v>
      </c>
      <c r="G7" s="2">
        <v>76</v>
      </c>
      <c r="H7" s="2">
        <v>95</v>
      </c>
      <c r="I7" s="2">
        <v>79</v>
      </c>
      <c r="J7" s="2">
        <v>123</v>
      </c>
      <c r="K7" s="2">
        <v>92</v>
      </c>
      <c r="L7" s="2">
        <v>101</v>
      </c>
      <c r="M7" s="2"/>
      <c r="N7" s="2"/>
    </row>
    <row r="8" spans="2:14" x14ac:dyDescent="0.3">
      <c r="B8" s="2">
        <v>3</v>
      </c>
      <c r="C8" s="2">
        <v>217</v>
      </c>
      <c r="D8" s="2">
        <v>185</v>
      </c>
      <c r="E8" s="2">
        <v>59</v>
      </c>
      <c r="F8" s="2">
        <v>68</v>
      </c>
      <c r="G8" s="2">
        <v>77</v>
      </c>
      <c r="H8" s="2">
        <v>82</v>
      </c>
      <c r="I8" s="2">
        <v>90</v>
      </c>
      <c r="J8" s="2">
        <v>119</v>
      </c>
      <c r="K8" s="2">
        <v>81</v>
      </c>
      <c r="L8" s="2"/>
      <c r="M8" s="2"/>
      <c r="N8" s="2"/>
    </row>
    <row r="9" spans="2:14" x14ac:dyDescent="0.3">
      <c r="B9" s="2">
        <v>4</v>
      </c>
      <c r="C9" s="2">
        <v>212</v>
      </c>
      <c r="D9" s="2">
        <v>60</v>
      </c>
      <c r="E9" s="2">
        <v>61</v>
      </c>
      <c r="F9" s="2">
        <v>69</v>
      </c>
      <c r="G9" s="2">
        <v>69</v>
      </c>
      <c r="H9" s="2">
        <v>99</v>
      </c>
      <c r="I9" s="2">
        <v>87</v>
      </c>
      <c r="J9" s="2">
        <v>95</v>
      </c>
      <c r="K9" s="2"/>
      <c r="L9" s="2"/>
      <c r="M9" s="2"/>
      <c r="N9" s="2"/>
    </row>
    <row r="10" spans="2:14" x14ac:dyDescent="0.3">
      <c r="B10" s="2">
        <v>5</v>
      </c>
      <c r="C10" s="2">
        <v>74</v>
      </c>
      <c r="D10" s="2">
        <v>60</v>
      </c>
      <c r="E10" s="2">
        <v>56</v>
      </c>
      <c r="F10" s="2">
        <v>72</v>
      </c>
      <c r="G10" s="2">
        <v>71</v>
      </c>
      <c r="H10" s="2">
        <v>93</v>
      </c>
      <c r="I10" s="2">
        <v>65</v>
      </c>
      <c r="J10" s="2"/>
      <c r="K10" s="2"/>
      <c r="L10" s="2"/>
      <c r="M10" s="2"/>
      <c r="N10" s="2"/>
    </row>
    <row r="11" spans="2:14" x14ac:dyDescent="0.3">
      <c r="B11" s="2">
        <v>6</v>
      </c>
      <c r="C11" s="2">
        <v>71</v>
      </c>
      <c r="D11" s="2">
        <v>48</v>
      </c>
      <c r="E11" s="2">
        <v>60</v>
      </c>
      <c r="F11" s="2">
        <v>72</v>
      </c>
      <c r="G11" s="2">
        <v>76</v>
      </c>
      <c r="H11" s="2">
        <v>63</v>
      </c>
      <c r="I11" s="2"/>
      <c r="J11" s="2"/>
      <c r="K11" s="2"/>
      <c r="L11" s="2"/>
      <c r="M11" s="2"/>
      <c r="N11" s="2"/>
    </row>
    <row r="12" spans="2:14" x14ac:dyDescent="0.3">
      <c r="B12" s="2">
        <v>7</v>
      </c>
      <c r="C12" s="2">
        <v>77</v>
      </c>
      <c r="D12" s="2">
        <v>61</v>
      </c>
      <c r="E12" s="2">
        <v>60</v>
      </c>
      <c r="F12" s="2">
        <v>69</v>
      </c>
      <c r="G12" s="2">
        <v>55</v>
      </c>
      <c r="H12" s="2"/>
      <c r="I12" s="2"/>
      <c r="J12" s="2"/>
      <c r="K12" s="2"/>
      <c r="L12" s="2"/>
      <c r="M12" s="2"/>
      <c r="N12" s="2"/>
    </row>
    <row r="13" spans="2:14" x14ac:dyDescent="0.3">
      <c r="B13" s="2">
        <v>8</v>
      </c>
      <c r="C13" s="2">
        <v>72</v>
      </c>
      <c r="D13" s="2">
        <v>59</v>
      </c>
      <c r="E13" s="2">
        <v>60</v>
      </c>
      <c r="F13" s="2">
        <v>58</v>
      </c>
      <c r="G13" s="2"/>
      <c r="H13" s="2"/>
      <c r="I13" s="2"/>
      <c r="J13" s="2"/>
      <c r="K13" s="2"/>
      <c r="L13" s="2"/>
      <c r="M13" s="2"/>
      <c r="N13" s="2"/>
    </row>
    <row r="14" spans="2:14" x14ac:dyDescent="0.3">
      <c r="B14" s="2">
        <v>9</v>
      </c>
      <c r="C14" s="2">
        <v>74</v>
      </c>
      <c r="D14" s="2">
        <v>58</v>
      </c>
      <c r="E14" s="2">
        <v>51</v>
      </c>
      <c r="F14" s="2"/>
      <c r="G14" s="2"/>
      <c r="H14" s="2"/>
      <c r="I14" s="2"/>
      <c r="J14" s="2"/>
      <c r="K14" s="2"/>
      <c r="L14" s="2"/>
      <c r="M14" s="2"/>
      <c r="N14" s="2"/>
    </row>
    <row r="15" spans="2:14" x14ac:dyDescent="0.3">
      <c r="B15" s="2">
        <v>10</v>
      </c>
      <c r="C15" s="2">
        <v>81</v>
      </c>
      <c r="D15" s="2">
        <v>55</v>
      </c>
      <c r="E15" s="2"/>
      <c r="F15" s="2"/>
      <c r="G15" s="2"/>
      <c r="H15" s="2"/>
      <c r="I15" s="2"/>
      <c r="J15" s="2"/>
      <c r="K15" s="2"/>
      <c r="L15" s="2"/>
      <c r="M15" s="2"/>
      <c r="N15" s="2"/>
    </row>
    <row r="16" spans="2:14" x14ac:dyDescent="0.3">
      <c r="B16" s="2">
        <v>11</v>
      </c>
      <c r="C16" s="2">
        <v>67</v>
      </c>
      <c r="D16" s="2"/>
      <c r="E16" s="2"/>
      <c r="F16" s="2"/>
      <c r="G16" s="2"/>
      <c r="H16" s="2"/>
      <c r="I16" s="2"/>
      <c r="J16" s="2"/>
      <c r="K16" s="2"/>
      <c r="L16" s="2"/>
      <c r="M16" s="2"/>
      <c r="N16" s="2"/>
    </row>
    <row r="19" spans="2:14" x14ac:dyDescent="0.3">
      <c r="B19" s="1" t="s">
        <v>12</v>
      </c>
    </row>
    <row r="20" spans="2:14" x14ac:dyDescent="0.3">
      <c r="C20" t="s">
        <v>0</v>
      </c>
      <c r="D20" t="s">
        <v>1</v>
      </c>
      <c r="E20" t="s">
        <v>2</v>
      </c>
      <c r="F20" t="s">
        <v>3</v>
      </c>
      <c r="G20" t="s">
        <v>4</v>
      </c>
      <c r="H20" t="s">
        <v>5</v>
      </c>
      <c r="I20" t="s">
        <v>6</v>
      </c>
      <c r="J20" t="s">
        <v>7</v>
      </c>
      <c r="K20" t="s">
        <v>8</v>
      </c>
      <c r="L20" t="s">
        <v>9</v>
      </c>
      <c r="M20" t="s">
        <v>10</v>
      </c>
      <c r="N20" t="s">
        <v>11</v>
      </c>
    </row>
    <row r="21" spans="2:14" x14ac:dyDescent="0.3">
      <c r="B21" s="2">
        <v>0</v>
      </c>
      <c r="C21" s="4">
        <v>1</v>
      </c>
      <c r="D21" s="4">
        <v>1</v>
      </c>
      <c r="E21" s="4">
        <v>1</v>
      </c>
      <c r="F21" s="4">
        <v>1</v>
      </c>
      <c r="G21" s="4">
        <v>1</v>
      </c>
      <c r="H21" s="4">
        <v>1</v>
      </c>
      <c r="I21" s="4">
        <v>1</v>
      </c>
      <c r="J21" s="4">
        <v>1</v>
      </c>
      <c r="K21" s="4">
        <v>1</v>
      </c>
      <c r="L21" s="4">
        <v>1</v>
      </c>
      <c r="M21" s="4">
        <v>1</v>
      </c>
      <c r="N21" s="4">
        <v>1</v>
      </c>
    </row>
    <row r="22" spans="2:14" x14ac:dyDescent="0.3">
      <c r="B22" s="2">
        <v>1</v>
      </c>
      <c r="C22" s="4">
        <v>0.89754098360655743</v>
      </c>
      <c r="D22" s="4">
        <v>0.96391752577319589</v>
      </c>
      <c r="E22" s="4">
        <v>0.94711538461538458</v>
      </c>
      <c r="F22" s="4">
        <v>0.98630136986301364</v>
      </c>
      <c r="G22" s="4">
        <v>0.73</v>
      </c>
      <c r="H22" s="4">
        <v>0.81512605042016806</v>
      </c>
      <c r="I22" s="4">
        <v>0.79646017699115046</v>
      </c>
      <c r="J22" s="4">
        <v>0.82517482517482521</v>
      </c>
      <c r="K22" s="4">
        <v>0.89344262295081966</v>
      </c>
      <c r="L22" s="4">
        <v>0.8978102189781022</v>
      </c>
      <c r="M22" s="4">
        <v>0.84</v>
      </c>
      <c r="N22" s="4"/>
    </row>
    <row r="23" spans="2:14" x14ac:dyDescent="0.3">
      <c r="B23" s="2">
        <v>2</v>
      </c>
      <c r="C23" s="4">
        <v>0.87704918032786883</v>
      </c>
      <c r="D23" s="4">
        <v>0.865979381443299</v>
      </c>
      <c r="E23" s="4">
        <v>0.94230769230769229</v>
      </c>
      <c r="F23" s="4">
        <v>0.28767123287671231</v>
      </c>
      <c r="G23" s="4">
        <v>0.76</v>
      </c>
      <c r="H23" s="4">
        <v>0.79831932773109249</v>
      </c>
      <c r="I23" s="4">
        <v>0.69911504424778759</v>
      </c>
      <c r="J23" s="4">
        <v>0.8601398601398601</v>
      </c>
      <c r="K23" s="4">
        <v>0.75409836065573765</v>
      </c>
      <c r="L23" s="4">
        <v>0.73722627737226276</v>
      </c>
      <c r="M23" s="4"/>
      <c r="N23" s="4"/>
    </row>
    <row r="24" spans="2:14" x14ac:dyDescent="0.3">
      <c r="B24" s="2">
        <v>3</v>
      </c>
      <c r="C24" s="4">
        <v>0.88934426229508201</v>
      </c>
      <c r="D24" s="4">
        <v>0.95360824742268047</v>
      </c>
      <c r="E24" s="4">
        <v>0.28365384615384615</v>
      </c>
      <c r="F24" s="4">
        <v>0.31050228310502281</v>
      </c>
      <c r="G24" s="4">
        <v>0.77</v>
      </c>
      <c r="H24" s="4">
        <v>0.68907563025210083</v>
      </c>
      <c r="I24" s="4">
        <v>0.79646017699115046</v>
      </c>
      <c r="J24" s="4">
        <v>0.83216783216783219</v>
      </c>
      <c r="K24" s="4">
        <v>0.66393442622950816</v>
      </c>
      <c r="L24" s="4"/>
      <c r="M24" s="4"/>
      <c r="N24" s="4"/>
    </row>
    <row r="25" spans="2:14" x14ac:dyDescent="0.3">
      <c r="B25" s="2">
        <v>4</v>
      </c>
      <c r="C25" s="4">
        <v>0.86885245901639341</v>
      </c>
      <c r="D25" s="4">
        <v>0.30927835051546393</v>
      </c>
      <c r="E25" s="4">
        <v>0.29326923076923078</v>
      </c>
      <c r="F25" s="4">
        <v>0.31506849315068491</v>
      </c>
      <c r="G25" s="4">
        <v>0.69</v>
      </c>
      <c r="H25" s="4">
        <v>0.83193277310924374</v>
      </c>
      <c r="I25" s="4">
        <v>0.76991150442477874</v>
      </c>
      <c r="J25" s="4">
        <v>0.66433566433566438</v>
      </c>
      <c r="K25" s="4"/>
      <c r="L25" s="4"/>
      <c r="M25" s="4"/>
      <c r="N25" s="4"/>
    </row>
    <row r="26" spans="2:14" x14ac:dyDescent="0.3">
      <c r="B26" s="2">
        <v>5</v>
      </c>
      <c r="C26" s="4">
        <v>0.30327868852459017</v>
      </c>
      <c r="D26" s="4">
        <v>0.30927835051546393</v>
      </c>
      <c r="E26" s="4">
        <v>0.26923076923076922</v>
      </c>
      <c r="F26" s="4">
        <v>0.32876712328767121</v>
      </c>
      <c r="G26" s="4">
        <v>0.71</v>
      </c>
      <c r="H26" s="4">
        <v>0.78151260504201681</v>
      </c>
      <c r="I26" s="4">
        <v>0.5752212389380531</v>
      </c>
      <c r="J26" s="4"/>
      <c r="K26" s="4"/>
      <c r="L26" s="4"/>
      <c r="M26" s="4"/>
      <c r="N26" s="4"/>
    </row>
    <row r="27" spans="2:14" x14ac:dyDescent="0.3">
      <c r="B27" s="2">
        <v>6</v>
      </c>
      <c r="C27" s="4">
        <v>0.29098360655737704</v>
      </c>
      <c r="D27" s="4">
        <v>0.24742268041237114</v>
      </c>
      <c r="E27" s="4">
        <v>0.28846153846153844</v>
      </c>
      <c r="F27" s="4">
        <v>0.32876712328767121</v>
      </c>
      <c r="G27" s="4">
        <v>0.76</v>
      </c>
      <c r="H27" s="4">
        <v>0.52941176470588236</v>
      </c>
      <c r="I27" s="4"/>
      <c r="J27" s="4"/>
      <c r="K27" s="4"/>
      <c r="L27" s="4"/>
      <c r="M27" s="4"/>
      <c r="N27" s="4"/>
    </row>
    <row r="28" spans="2:14" x14ac:dyDescent="0.3">
      <c r="B28" s="2">
        <v>7</v>
      </c>
      <c r="C28" s="4">
        <v>0.3155737704918033</v>
      </c>
      <c r="D28" s="4">
        <v>0.31443298969072164</v>
      </c>
      <c r="E28" s="4">
        <v>0.28846153846153844</v>
      </c>
      <c r="F28" s="4">
        <v>0.31506849315068491</v>
      </c>
      <c r="G28" s="4">
        <v>0.55000000000000004</v>
      </c>
      <c r="H28" s="4"/>
      <c r="I28" s="4"/>
      <c r="J28" s="4"/>
      <c r="K28" s="4"/>
      <c r="L28" s="4"/>
      <c r="M28" s="4"/>
      <c r="N28" s="4"/>
    </row>
    <row r="29" spans="2:14" x14ac:dyDescent="0.3">
      <c r="B29" s="2">
        <v>8</v>
      </c>
      <c r="C29" s="4">
        <v>0.29508196721311475</v>
      </c>
      <c r="D29" s="4">
        <v>0.30412371134020616</v>
      </c>
      <c r="E29" s="4">
        <v>0.28846153846153844</v>
      </c>
      <c r="F29" s="4">
        <v>0.26484018264840181</v>
      </c>
      <c r="G29" s="4"/>
      <c r="H29" s="4"/>
      <c r="I29" s="4"/>
      <c r="J29" s="4"/>
      <c r="K29" s="4"/>
      <c r="L29" s="4"/>
      <c r="M29" s="4"/>
      <c r="N29" s="4"/>
    </row>
    <row r="30" spans="2:14" x14ac:dyDescent="0.3">
      <c r="B30" s="2">
        <v>9</v>
      </c>
      <c r="C30" s="4">
        <v>0.30327868852459017</v>
      </c>
      <c r="D30" s="4">
        <v>0.29896907216494845</v>
      </c>
      <c r="E30" s="4">
        <v>0.24519230769230768</v>
      </c>
      <c r="F30" s="4"/>
      <c r="G30" s="4"/>
      <c r="H30" s="4"/>
      <c r="I30" s="4"/>
      <c r="J30" s="4"/>
      <c r="K30" s="4"/>
      <c r="L30" s="4"/>
      <c r="M30" s="4"/>
      <c r="N30" s="4"/>
    </row>
    <row r="31" spans="2:14" x14ac:dyDescent="0.3">
      <c r="B31" s="2">
        <v>10</v>
      </c>
      <c r="C31" s="4">
        <v>0.33196721311475408</v>
      </c>
      <c r="D31" s="4">
        <v>0.28350515463917525</v>
      </c>
      <c r="E31" s="4"/>
      <c r="F31" s="4"/>
      <c r="G31" s="4"/>
      <c r="H31" s="4"/>
      <c r="I31" s="4"/>
      <c r="J31" s="4"/>
      <c r="K31" s="4"/>
      <c r="L31" s="4"/>
      <c r="M31" s="4"/>
      <c r="N31" s="4"/>
    </row>
    <row r="32" spans="2:14" x14ac:dyDescent="0.3">
      <c r="B32" s="2">
        <v>11</v>
      </c>
      <c r="C32" s="4">
        <v>0.27459016393442626</v>
      </c>
      <c r="D32" s="4"/>
      <c r="E32" s="4"/>
      <c r="F32" s="4"/>
      <c r="G32" s="4"/>
      <c r="H32" s="4"/>
      <c r="I32" s="4"/>
      <c r="J32" s="4"/>
      <c r="K32" s="4"/>
      <c r="L32" s="4"/>
      <c r="M32" s="4"/>
      <c r="N32" s="4"/>
    </row>
    <row r="34" spans="3:14" x14ac:dyDescent="0.3">
      <c r="C34" s="5" cm="1">
        <f t="array" ref="C34">INDEX(C21:C32,15-COLUMN())</f>
        <v>0.27459016393442626</v>
      </c>
      <c r="D34" s="5" cm="1">
        <f t="array" ref="D34">INDEX(D21:D32,15-COLUMN())</f>
        <v>0.28350515463917525</v>
      </c>
      <c r="E34" s="5" cm="1">
        <f t="array" ref="E34">INDEX(E21:E32,15-COLUMN())</f>
        <v>0.24519230769230768</v>
      </c>
      <c r="F34" s="5" cm="1">
        <f t="array" ref="F34">INDEX(F21:F32,15-COLUMN())</f>
        <v>0.26484018264840181</v>
      </c>
      <c r="G34" s="5" cm="1">
        <f t="array" ref="G34">INDEX(G21:G32,15-COLUMN())</f>
        <v>0.55000000000000004</v>
      </c>
      <c r="H34" s="5" cm="1">
        <f t="array" ref="H34">INDEX(H21:H32,15-COLUMN())</f>
        <v>0.52941176470588236</v>
      </c>
      <c r="I34" s="5" cm="1">
        <f t="array" ref="I34">INDEX(I21:I32,15-COLUMN())</f>
        <v>0.5752212389380531</v>
      </c>
      <c r="J34" s="5" cm="1">
        <f t="array" ref="J34">INDEX(J21:J32,15-COLUMN())</f>
        <v>0.66433566433566438</v>
      </c>
      <c r="K34" s="5" cm="1">
        <f t="array" ref="K34">INDEX(K21:K32,15-COLUMN())</f>
        <v>0.66393442622950816</v>
      </c>
      <c r="L34" s="5" cm="1">
        <f t="array" ref="L34">INDEX(L21:L32,15-COLUMN())</f>
        <v>0.73722627737226276</v>
      </c>
      <c r="M34" s="5" cm="1">
        <f t="array" ref="M34">INDEX(M21:M32,15-COLUMN())</f>
        <v>0.84</v>
      </c>
      <c r="N34" s="3">
        <f>AVERAGE(C34:M34)</f>
        <v>0.51165974368142553</v>
      </c>
    </row>
  </sheetData>
  <conditionalFormatting pivot="1" sqref="C5:N16">
    <cfRule type="colorScale" priority="2">
      <colorScale>
        <cfvo type="min"/>
        <cfvo type="max"/>
        <color rgb="FFFCFCFF"/>
        <color rgb="FF63BE7B"/>
      </colorScale>
    </cfRule>
  </conditionalFormatting>
  <conditionalFormatting pivot="1" sqref="C21:N32">
    <cfRule type="colorScale" priority="1">
      <colorScale>
        <cfvo type="min"/>
        <cfvo type="max"/>
        <color rgb="FFFCFCFF"/>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1193B-63CF-4624-92DC-2DF47CF01EC4}">
  <dimension ref="A1:N19"/>
  <sheetViews>
    <sheetView workbookViewId="0">
      <selection activeCell="N3" sqref="N3"/>
    </sheetView>
  </sheetViews>
  <sheetFormatPr defaultRowHeight="14.4" x14ac:dyDescent="0.3"/>
  <cols>
    <col min="1" max="1" width="22.88671875" bestFit="1" customWidth="1"/>
    <col min="2" max="2" width="6" bestFit="1" customWidth="1"/>
    <col min="3" max="12" width="5" bestFit="1" customWidth="1"/>
    <col min="13" max="13" width="4.109375" bestFit="1" customWidth="1"/>
    <col min="14" max="357" width="10.109375" bestFit="1" customWidth="1"/>
  </cols>
  <sheetData>
    <row r="1" spans="1:14" x14ac:dyDescent="0.3">
      <c r="A1" s="12" t="s">
        <v>30</v>
      </c>
      <c r="B1" s="6"/>
      <c r="M1" s="13"/>
      <c r="N1" s="11"/>
    </row>
    <row r="2" spans="1:14" x14ac:dyDescent="0.3">
      <c r="A2" s="6"/>
      <c r="B2" t="s">
        <v>0</v>
      </c>
      <c r="C2" t="s">
        <v>1</v>
      </c>
      <c r="D2" t="s">
        <v>2</v>
      </c>
      <c r="E2" t="s">
        <v>3</v>
      </c>
      <c r="F2" t="s">
        <v>4</v>
      </c>
      <c r="G2" t="s">
        <v>5</v>
      </c>
      <c r="H2" t="s">
        <v>6</v>
      </c>
      <c r="I2" t="s">
        <v>7</v>
      </c>
      <c r="J2" t="s">
        <v>8</v>
      </c>
      <c r="K2" t="s">
        <v>9</v>
      </c>
      <c r="L2" t="s">
        <v>10</v>
      </c>
      <c r="M2" s="13" t="s">
        <v>11</v>
      </c>
      <c r="N2" s="11" t="s">
        <v>31</v>
      </c>
    </row>
    <row r="3" spans="1:14" x14ac:dyDescent="0.3">
      <c r="A3" s="7" t="s">
        <v>13</v>
      </c>
      <c r="B3" s="8">
        <v>3400</v>
      </c>
      <c r="C3" s="8">
        <v>1925</v>
      </c>
      <c r="D3" s="8">
        <v>3050</v>
      </c>
      <c r="E3" s="8">
        <v>1400</v>
      </c>
      <c r="F3" s="8">
        <v>825</v>
      </c>
      <c r="G3" s="8">
        <v>700</v>
      </c>
      <c r="H3" s="8">
        <v>625</v>
      </c>
      <c r="I3" s="8">
        <v>1050</v>
      </c>
      <c r="J3" s="8">
        <v>200</v>
      </c>
      <c r="K3" s="8">
        <v>525</v>
      </c>
      <c r="L3" s="8">
        <v>250</v>
      </c>
      <c r="M3" s="8">
        <v>100</v>
      </c>
      <c r="N3" s="10">
        <f>_xlfn.STDEV.S(B3:M3)/AVERAGE(B3:M3)</f>
        <v>0.93311999744303531</v>
      </c>
    </row>
    <row r="4" spans="1:14" x14ac:dyDescent="0.3">
      <c r="A4" s="7" t="s">
        <v>14</v>
      </c>
      <c r="B4" s="8">
        <v>670</v>
      </c>
      <c r="C4" s="8">
        <v>480</v>
      </c>
      <c r="D4" s="8">
        <v>260</v>
      </c>
      <c r="E4" s="8">
        <v>360</v>
      </c>
      <c r="F4" s="8">
        <v>330</v>
      </c>
      <c r="G4" s="8">
        <v>630</v>
      </c>
      <c r="H4" s="8">
        <v>390</v>
      </c>
      <c r="I4" s="8">
        <v>280</v>
      </c>
      <c r="J4" s="8">
        <v>210</v>
      </c>
      <c r="K4" s="8">
        <v>270</v>
      </c>
      <c r="L4" s="8">
        <v>140</v>
      </c>
      <c r="M4" s="8">
        <v>70</v>
      </c>
      <c r="N4" s="9">
        <f t="shared" ref="N4:N19" si="0">_xlfn.STDEV.S(B4:M4)/AVERAGE(B4:M4)</f>
        <v>0.53099288777494325</v>
      </c>
    </row>
    <row r="5" spans="1:14" x14ac:dyDescent="0.3">
      <c r="A5" s="7" t="s">
        <v>15</v>
      </c>
      <c r="B5" s="8">
        <v>4654</v>
      </c>
      <c r="C5" s="8">
        <v>2028</v>
      </c>
      <c r="D5" s="8">
        <v>1144</v>
      </c>
      <c r="E5" s="8">
        <v>1664</v>
      </c>
      <c r="F5" s="8">
        <v>1768</v>
      </c>
      <c r="G5" s="8">
        <v>884</v>
      </c>
      <c r="H5" s="8">
        <v>676</v>
      </c>
      <c r="I5" s="8">
        <v>988</v>
      </c>
      <c r="J5" s="8">
        <v>338</v>
      </c>
      <c r="K5" s="8">
        <v>468</v>
      </c>
      <c r="L5" s="8">
        <v>260</v>
      </c>
      <c r="M5" s="8">
        <v>182</v>
      </c>
      <c r="N5" s="9">
        <f t="shared" si="0"/>
        <v>0.98333476079467119</v>
      </c>
    </row>
    <row r="6" spans="1:14" x14ac:dyDescent="0.3">
      <c r="A6" s="7" t="s">
        <v>16</v>
      </c>
      <c r="B6" s="8">
        <v>6634</v>
      </c>
      <c r="C6" s="8">
        <v>5332</v>
      </c>
      <c r="D6" s="8">
        <v>6448</v>
      </c>
      <c r="E6" s="8">
        <v>3348</v>
      </c>
      <c r="F6" s="8">
        <v>1612</v>
      </c>
      <c r="G6" s="8">
        <v>3348</v>
      </c>
      <c r="H6" s="8">
        <v>1860</v>
      </c>
      <c r="I6" s="8">
        <v>2480</v>
      </c>
      <c r="J6" s="8">
        <v>2356</v>
      </c>
      <c r="K6" s="8">
        <v>1550</v>
      </c>
      <c r="L6" s="8">
        <v>1302</v>
      </c>
      <c r="M6" s="8">
        <v>496</v>
      </c>
      <c r="N6" s="9">
        <f t="shared" si="0"/>
        <v>0.66667269882522429</v>
      </c>
    </row>
    <row r="7" spans="1:14" x14ac:dyDescent="0.3">
      <c r="A7" s="7" t="s">
        <v>17</v>
      </c>
      <c r="B7" s="8">
        <v>12090</v>
      </c>
      <c r="C7" s="8">
        <v>6890</v>
      </c>
      <c r="D7" s="8">
        <v>3900</v>
      </c>
      <c r="E7" s="8">
        <v>5070</v>
      </c>
      <c r="F7" s="8">
        <v>3380</v>
      </c>
      <c r="G7" s="8">
        <v>2990</v>
      </c>
      <c r="H7" s="8">
        <v>2210</v>
      </c>
      <c r="I7" s="8">
        <v>2470</v>
      </c>
      <c r="J7" s="8">
        <v>1430</v>
      </c>
      <c r="K7" s="8">
        <v>520</v>
      </c>
      <c r="L7" s="8">
        <v>780</v>
      </c>
      <c r="M7" s="8">
        <v>390</v>
      </c>
      <c r="N7" s="9">
        <f t="shared" si="0"/>
        <v>0.94545070840588519</v>
      </c>
    </row>
    <row r="8" spans="1:14" x14ac:dyDescent="0.3">
      <c r="A8" s="7" t="s">
        <v>18</v>
      </c>
      <c r="B8" s="8">
        <v>1612</v>
      </c>
      <c r="C8" s="8">
        <v>1209</v>
      </c>
      <c r="D8" s="8">
        <v>494</v>
      </c>
      <c r="E8" s="8">
        <v>962</v>
      </c>
      <c r="F8" s="8">
        <v>728</v>
      </c>
      <c r="G8" s="8">
        <v>897</v>
      </c>
      <c r="H8" s="8">
        <v>403</v>
      </c>
      <c r="I8" s="8">
        <v>663</v>
      </c>
      <c r="J8" s="8">
        <v>169</v>
      </c>
      <c r="K8" s="8">
        <v>286</v>
      </c>
      <c r="L8" s="8">
        <v>208</v>
      </c>
      <c r="M8" s="8">
        <v>104</v>
      </c>
      <c r="N8" s="9">
        <f t="shared" si="0"/>
        <v>0.71628050222137363</v>
      </c>
    </row>
    <row r="9" spans="1:14" x14ac:dyDescent="0.3">
      <c r="A9" s="7" t="s">
        <v>19</v>
      </c>
      <c r="B9" s="8">
        <v>2096</v>
      </c>
      <c r="C9" s="8">
        <v>1344</v>
      </c>
      <c r="D9" s="8">
        <v>1056</v>
      </c>
      <c r="E9" s="8">
        <v>2064</v>
      </c>
      <c r="F9" s="8">
        <v>832</v>
      </c>
      <c r="G9" s="8">
        <v>672</v>
      </c>
      <c r="H9" s="8">
        <v>704</v>
      </c>
      <c r="I9" s="8">
        <v>416</v>
      </c>
      <c r="J9" s="8">
        <v>704</v>
      </c>
      <c r="K9" s="8">
        <v>384</v>
      </c>
      <c r="L9" s="8">
        <v>112</v>
      </c>
      <c r="M9" s="8">
        <v>96</v>
      </c>
      <c r="N9" s="9">
        <f t="shared" si="0"/>
        <v>0.76419163448718319</v>
      </c>
    </row>
    <row r="10" spans="1:14" x14ac:dyDescent="0.3">
      <c r="A10" s="7" t="s">
        <v>20</v>
      </c>
      <c r="B10" s="8">
        <v>1740</v>
      </c>
      <c r="C10" s="8">
        <v>957</v>
      </c>
      <c r="D10" s="8">
        <v>1131</v>
      </c>
      <c r="E10" s="8">
        <v>1015</v>
      </c>
      <c r="F10" s="8"/>
      <c r="G10" s="8"/>
      <c r="H10" s="8">
        <v>1769</v>
      </c>
      <c r="I10" s="8">
        <v>1682</v>
      </c>
      <c r="J10" s="8">
        <v>928</v>
      </c>
      <c r="K10" s="8">
        <v>1218</v>
      </c>
      <c r="L10" s="8">
        <v>493</v>
      </c>
      <c r="M10" s="8">
        <v>435</v>
      </c>
      <c r="N10" s="9">
        <f t="shared" si="0"/>
        <v>0.42137764402688654</v>
      </c>
    </row>
    <row r="11" spans="1:14" x14ac:dyDescent="0.3">
      <c r="A11" s="7" t="s">
        <v>21</v>
      </c>
      <c r="B11" s="8">
        <v>3325</v>
      </c>
      <c r="C11" s="8">
        <v>2200</v>
      </c>
      <c r="D11" s="8">
        <v>2975</v>
      </c>
      <c r="E11" s="8">
        <v>2825</v>
      </c>
      <c r="F11" s="8">
        <v>1200</v>
      </c>
      <c r="G11" s="8">
        <v>1200</v>
      </c>
      <c r="H11" s="8">
        <v>950</v>
      </c>
      <c r="I11" s="8">
        <v>675</v>
      </c>
      <c r="J11" s="8">
        <v>800</v>
      </c>
      <c r="K11" s="8">
        <v>300</v>
      </c>
      <c r="L11" s="8">
        <v>200</v>
      </c>
      <c r="M11" s="8">
        <v>175</v>
      </c>
      <c r="N11" s="9">
        <f t="shared" si="0"/>
        <v>0.80965525822420525</v>
      </c>
    </row>
    <row r="12" spans="1:14" x14ac:dyDescent="0.3">
      <c r="A12" s="7" t="s">
        <v>22</v>
      </c>
      <c r="B12" s="8">
        <v>11550</v>
      </c>
      <c r="C12" s="8">
        <v>8514</v>
      </c>
      <c r="D12" s="8">
        <v>6600</v>
      </c>
      <c r="E12" s="8">
        <v>4092</v>
      </c>
      <c r="F12" s="8">
        <v>3168</v>
      </c>
      <c r="G12" s="8">
        <v>2244</v>
      </c>
      <c r="H12" s="8">
        <v>1320</v>
      </c>
      <c r="I12" s="8">
        <v>3432</v>
      </c>
      <c r="J12" s="8">
        <v>1914</v>
      </c>
      <c r="K12" s="8">
        <v>2310</v>
      </c>
      <c r="L12" s="8">
        <v>528</v>
      </c>
      <c r="M12" s="8">
        <v>396</v>
      </c>
      <c r="N12" s="9">
        <f t="shared" si="0"/>
        <v>0.88637130819322296</v>
      </c>
    </row>
    <row r="13" spans="1:14" x14ac:dyDescent="0.3">
      <c r="A13" s="7" t="s">
        <v>23</v>
      </c>
      <c r="B13" s="8">
        <v>5068</v>
      </c>
      <c r="C13" s="8">
        <v>3248</v>
      </c>
      <c r="D13" s="8">
        <v>3192</v>
      </c>
      <c r="E13" s="8">
        <v>1400</v>
      </c>
      <c r="F13" s="8">
        <v>756</v>
      </c>
      <c r="G13" s="8">
        <v>1316</v>
      </c>
      <c r="H13" s="8">
        <v>1232</v>
      </c>
      <c r="I13" s="8">
        <v>700</v>
      </c>
      <c r="J13" s="8">
        <v>980</v>
      </c>
      <c r="K13" s="8">
        <v>420</v>
      </c>
      <c r="L13" s="8">
        <v>448</v>
      </c>
      <c r="M13" s="8">
        <v>336</v>
      </c>
      <c r="N13" s="9">
        <f t="shared" si="0"/>
        <v>0.92349338095828937</v>
      </c>
    </row>
    <row r="14" spans="1:14" x14ac:dyDescent="0.3">
      <c r="A14" s="7" t="s">
        <v>24</v>
      </c>
      <c r="B14" s="8">
        <v>8625</v>
      </c>
      <c r="C14" s="8">
        <v>5400</v>
      </c>
      <c r="D14" s="8">
        <v>6900</v>
      </c>
      <c r="E14" s="8">
        <v>4500</v>
      </c>
      <c r="F14" s="8">
        <v>5100</v>
      </c>
      <c r="G14" s="8">
        <v>3600</v>
      </c>
      <c r="H14" s="8">
        <v>1725</v>
      </c>
      <c r="I14" s="8">
        <v>2250</v>
      </c>
      <c r="J14" s="8">
        <v>1200</v>
      </c>
      <c r="K14" s="8">
        <v>975</v>
      </c>
      <c r="L14" s="8">
        <v>900</v>
      </c>
      <c r="M14" s="8">
        <v>600</v>
      </c>
      <c r="N14" s="9">
        <f t="shared" si="0"/>
        <v>0.75777711549074589</v>
      </c>
    </row>
    <row r="15" spans="1:14" x14ac:dyDescent="0.3">
      <c r="A15" s="7" t="s">
        <v>25</v>
      </c>
      <c r="B15" s="8">
        <v>7378</v>
      </c>
      <c r="C15" s="8">
        <v>4898</v>
      </c>
      <c r="D15" s="8">
        <v>7626</v>
      </c>
      <c r="E15" s="8">
        <v>3534</v>
      </c>
      <c r="F15" s="8">
        <v>3348</v>
      </c>
      <c r="G15" s="8">
        <v>2480</v>
      </c>
      <c r="H15" s="8">
        <v>1798</v>
      </c>
      <c r="I15" s="8">
        <v>1922</v>
      </c>
      <c r="J15" s="8">
        <v>1984</v>
      </c>
      <c r="K15" s="8">
        <v>1364</v>
      </c>
      <c r="L15" s="8">
        <v>1488</v>
      </c>
      <c r="M15" s="8">
        <v>310</v>
      </c>
      <c r="N15" s="9">
        <f t="shared" si="0"/>
        <v>0.73688045659500634</v>
      </c>
    </row>
    <row r="16" spans="1:14" x14ac:dyDescent="0.3">
      <c r="A16" s="7" t="s">
        <v>26</v>
      </c>
      <c r="B16" s="8">
        <v>1694</v>
      </c>
      <c r="C16" s="8">
        <v>1330</v>
      </c>
      <c r="D16" s="8">
        <v>784</v>
      </c>
      <c r="E16" s="8">
        <v>1204</v>
      </c>
      <c r="F16" s="8">
        <v>588</v>
      </c>
      <c r="G16" s="8">
        <v>546</v>
      </c>
      <c r="H16" s="8">
        <v>560</v>
      </c>
      <c r="I16" s="8">
        <v>644</v>
      </c>
      <c r="J16" s="8">
        <v>280</v>
      </c>
      <c r="K16" s="8">
        <v>252</v>
      </c>
      <c r="L16" s="8">
        <v>126</v>
      </c>
      <c r="M16" s="8">
        <v>126</v>
      </c>
      <c r="N16" s="9">
        <f t="shared" si="0"/>
        <v>0.73565195724631194</v>
      </c>
    </row>
    <row r="17" spans="1:14" x14ac:dyDescent="0.3">
      <c r="A17" s="7" t="s">
        <v>27</v>
      </c>
      <c r="B17" s="8">
        <v>1674</v>
      </c>
      <c r="C17" s="8">
        <v>1620</v>
      </c>
      <c r="D17" s="8">
        <v>1350</v>
      </c>
      <c r="E17" s="8">
        <v>702</v>
      </c>
      <c r="F17" s="8"/>
      <c r="G17" s="8">
        <v>405</v>
      </c>
      <c r="H17" s="8">
        <v>864</v>
      </c>
      <c r="I17" s="8">
        <v>1485</v>
      </c>
      <c r="J17" s="8">
        <v>1053</v>
      </c>
      <c r="K17" s="8">
        <v>972</v>
      </c>
      <c r="L17" s="8">
        <v>648</v>
      </c>
      <c r="M17" s="8">
        <v>108</v>
      </c>
      <c r="N17" s="9">
        <f t="shared" si="0"/>
        <v>0.51345221105614114</v>
      </c>
    </row>
    <row r="18" spans="1:14" x14ac:dyDescent="0.3">
      <c r="A18" s="7" t="s">
        <v>28</v>
      </c>
      <c r="B18" s="8">
        <v>3212</v>
      </c>
      <c r="C18" s="8">
        <v>3190</v>
      </c>
      <c r="D18" s="8">
        <v>1518</v>
      </c>
      <c r="E18" s="8">
        <v>1870</v>
      </c>
      <c r="F18" s="8">
        <v>1826</v>
      </c>
      <c r="G18" s="8">
        <v>814</v>
      </c>
      <c r="H18" s="8">
        <v>836</v>
      </c>
      <c r="I18" s="8">
        <v>924</v>
      </c>
      <c r="J18" s="8">
        <v>528</v>
      </c>
      <c r="K18" s="8">
        <v>528</v>
      </c>
      <c r="L18" s="8">
        <v>286</v>
      </c>
      <c r="M18" s="8">
        <v>220</v>
      </c>
      <c r="N18" s="9">
        <f t="shared" si="0"/>
        <v>0.79084234856383873</v>
      </c>
    </row>
    <row r="19" spans="1:14" x14ac:dyDescent="0.3">
      <c r="A19" s="7" t="s">
        <v>29</v>
      </c>
      <c r="B19" s="8">
        <v>884</v>
      </c>
      <c r="C19" s="8">
        <v>2470</v>
      </c>
      <c r="D19" s="8">
        <v>2236</v>
      </c>
      <c r="E19" s="8">
        <v>2782</v>
      </c>
      <c r="F19" s="8">
        <v>702</v>
      </c>
      <c r="G19" s="8">
        <v>1352</v>
      </c>
      <c r="H19" s="8">
        <v>676</v>
      </c>
      <c r="I19" s="8">
        <v>780</v>
      </c>
      <c r="J19" s="8">
        <v>598</v>
      </c>
      <c r="K19" s="8">
        <v>650</v>
      </c>
      <c r="L19" s="8">
        <v>312</v>
      </c>
      <c r="M19" s="8">
        <v>182</v>
      </c>
      <c r="N19" s="9">
        <f t="shared" si="0"/>
        <v>0.77200516132045649</v>
      </c>
    </row>
  </sheetData>
  <conditionalFormatting sqref="N3:N19">
    <cfRule type="top10" dxfId="0" priority="1" bottom="1"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2666-12A2-4EDD-BED3-E5C80EE6F0F8}">
  <dimension ref="B1:E18"/>
  <sheetViews>
    <sheetView workbookViewId="0">
      <selection activeCell="D2" sqref="D2:D18"/>
    </sheetView>
  </sheetViews>
  <sheetFormatPr defaultRowHeight="14.4" x14ac:dyDescent="0.3"/>
  <cols>
    <col min="1" max="1" width="13.44140625" customWidth="1"/>
    <col min="2" max="2" width="22.88671875" bestFit="1" customWidth="1"/>
    <col min="3" max="3" width="14.6640625" bestFit="1" customWidth="1"/>
    <col min="4" max="4" width="23.6640625" bestFit="1" customWidth="1"/>
    <col min="5" max="5" width="12.21875" bestFit="1" customWidth="1"/>
    <col min="6" max="6" width="17" bestFit="1" customWidth="1"/>
    <col min="7" max="7" width="11.6640625" bestFit="1" customWidth="1"/>
    <col min="8" max="8" width="20.109375" bestFit="1" customWidth="1"/>
    <col min="9" max="9" width="14.109375" bestFit="1" customWidth="1"/>
    <col min="10" max="10" width="14" bestFit="1" customWidth="1"/>
    <col min="11" max="11" width="14.88671875" bestFit="1" customWidth="1"/>
    <col min="12" max="12" width="19.77734375" bestFit="1" customWidth="1"/>
    <col min="13" max="13" width="8.5546875" bestFit="1" customWidth="1"/>
    <col min="14" max="14" width="10.88671875" bestFit="1" customWidth="1"/>
  </cols>
  <sheetData>
    <row r="1" spans="2:5" x14ac:dyDescent="0.3">
      <c r="B1" s="15" t="s">
        <v>34</v>
      </c>
      <c r="C1" s="15" t="s">
        <v>30</v>
      </c>
      <c r="D1" s="15" t="s">
        <v>32</v>
      </c>
      <c r="E1" s="15" t="s">
        <v>33</v>
      </c>
    </row>
    <row r="2" spans="2:5" x14ac:dyDescent="0.3">
      <c r="B2" s="8" t="s">
        <v>22</v>
      </c>
      <c r="C2" s="16">
        <v>46068</v>
      </c>
      <c r="D2" s="17">
        <f>SUM($C$2:C2)</f>
        <v>46068</v>
      </c>
      <c r="E2" s="14">
        <f>D2/$D$18</f>
        <v>0.13089433666337072</v>
      </c>
    </row>
    <row r="3" spans="2:5" x14ac:dyDescent="0.3">
      <c r="B3" s="8" t="s">
        <v>17</v>
      </c>
      <c r="C3" s="16">
        <v>42120</v>
      </c>
      <c r="D3" s="17">
        <f>SUM($C$2:C3)</f>
        <v>88188</v>
      </c>
      <c r="E3" s="14">
        <f t="shared" ref="E3:E18" si="0">D3/$D$18</f>
        <v>0.25057110709536634</v>
      </c>
    </row>
    <row r="4" spans="2:5" x14ac:dyDescent="0.3">
      <c r="B4" s="8" t="s">
        <v>24</v>
      </c>
      <c r="C4" s="16">
        <v>41775</v>
      </c>
      <c r="D4" s="17">
        <f>SUM($C$2:C4)</f>
        <v>129963</v>
      </c>
      <c r="E4" s="14">
        <f t="shared" si="0"/>
        <v>0.36926761908009137</v>
      </c>
    </row>
    <row r="5" spans="2:5" x14ac:dyDescent="0.3">
      <c r="B5" s="8" t="s">
        <v>25</v>
      </c>
      <c r="C5" s="16">
        <v>38130</v>
      </c>
      <c r="D5" s="17">
        <f>SUM($C$2:C5)</f>
        <v>168093</v>
      </c>
      <c r="E5" s="14">
        <f t="shared" si="0"/>
        <v>0.47760748746973986</v>
      </c>
    </row>
    <row r="6" spans="2:5" x14ac:dyDescent="0.3">
      <c r="B6" s="8" t="s">
        <v>16</v>
      </c>
      <c r="C6" s="16">
        <v>36766</v>
      </c>
      <c r="D6" s="17">
        <f>SUM($C$2:C6)</f>
        <v>204859</v>
      </c>
      <c r="E6" s="14">
        <f t="shared" si="0"/>
        <v>0.58207178333162857</v>
      </c>
    </row>
    <row r="7" spans="2:5" x14ac:dyDescent="0.3">
      <c r="B7" s="8" t="s">
        <v>23</v>
      </c>
      <c r="C7" s="16">
        <v>19096</v>
      </c>
      <c r="D7" s="17">
        <f>SUM($C$2:C7)</f>
        <v>223955</v>
      </c>
      <c r="E7" s="14">
        <f t="shared" si="0"/>
        <v>0.63632979872026552</v>
      </c>
    </row>
    <row r="8" spans="2:5" x14ac:dyDescent="0.3">
      <c r="B8" s="8" t="s">
        <v>21</v>
      </c>
      <c r="C8" s="16">
        <v>16825</v>
      </c>
      <c r="D8" s="17">
        <f>SUM($C$2:C8)</f>
        <v>240780</v>
      </c>
      <c r="E8" s="14">
        <f t="shared" si="0"/>
        <v>0.6841351563299124</v>
      </c>
    </row>
    <row r="9" spans="2:5" x14ac:dyDescent="0.3">
      <c r="B9" s="8" t="s">
        <v>28</v>
      </c>
      <c r="C9" s="16">
        <v>15752</v>
      </c>
      <c r="D9" s="17">
        <f>SUM($C$2:C9)</f>
        <v>256532</v>
      </c>
      <c r="E9" s="14">
        <f t="shared" si="0"/>
        <v>0.72889176810210599</v>
      </c>
    </row>
    <row r="10" spans="2:5" x14ac:dyDescent="0.3">
      <c r="B10" s="8" t="s">
        <v>15</v>
      </c>
      <c r="C10" s="16">
        <v>15054</v>
      </c>
      <c r="D10" s="17">
        <f>SUM($C$2:C10)</f>
        <v>271586</v>
      </c>
      <c r="E10" s="14">
        <f t="shared" si="0"/>
        <v>0.77166513234909706</v>
      </c>
    </row>
    <row r="11" spans="2:5" x14ac:dyDescent="0.3">
      <c r="B11" s="8" t="s">
        <v>13</v>
      </c>
      <c r="C11" s="16">
        <v>14050</v>
      </c>
      <c r="D11" s="17">
        <f>SUM($C$2:C11)</f>
        <v>285636</v>
      </c>
      <c r="E11" s="14">
        <f t="shared" si="0"/>
        <v>0.81158580244808898</v>
      </c>
    </row>
    <row r="12" spans="2:5" x14ac:dyDescent="0.3">
      <c r="B12" s="8" t="s">
        <v>29</v>
      </c>
      <c r="C12" s="16">
        <v>13624</v>
      </c>
      <c r="D12" s="17">
        <f>SUM($C$2:C12)</f>
        <v>299260</v>
      </c>
      <c r="E12" s="14">
        <f t="shared" si="0"/>
        <v>0.85029606646436406</v>
      </c>
    </row>
    <row r="13" spans="2:5" x14ac:dyDescent="0.3">
      <c r="B13" s="8" t="s">
        <v>20</v>
      </c>
      <c r="C13" s="16">
        <v>11368</v>
      </c>
      <c r="D13" s="17">
        <f>SUM($C$2:C13)</f>
        <v>310628</v>
      </c>
      <c r="E13" s="14">
        <f t="shared" si="0"/>
        <v>0.88259629263413908</v>
      </c>
    </row>
    <row r="14" spans="2:5" x14ac:dyDescent="0.3">
      <c r="B14" s="8" t="s">
        <v>27</v>
      </c>
      <c r="C14" s="16">
        <v>10881</v>
      </c>
      <c r="D14" s="17">
        <f>SUM($C$2:C14)</f>
        <v>321509</v>
      </c>
      <c r="E14" s="14">
        <f t="shared" si="0"/>
        <v>0.91351279166240462</v>
      </c>
    </row>
    <row r="15" spans="2:5" x14ac:dyDescent="0.3">
      <c r="B15" s="8" t="s">
        <v>19</v>
      </c>
      <c r="C15" s="16">
        <v>10480</v>
      </c>
      <c r="D15" s="17">
        <f>SUM($C$2:C15)</f>
        <v>331989</v>
      </c>
      <c r="E15" s="14">
        <f t="shared" si="0"/>
        <v>0.94328991782877014</v>
      </c>
    </row>
    <row r="16" spans="2:5" x14ac:dyDescent="0.3">
      <c r="B16" s="8" t="s">
        <v>26</v>
      </c>
      <c r="C16" s="16">
        <v>8134</v>
      </c>
      <c r="D16" s="17">
        <f>SUM($C$2:C16)</f>
        <v>340123</v>
      </c>
      <c r="E16" s="14">
        <f t="shared" si="0"/>
        <v>0.96640128655369539</v>
      </c>
    </row>
    <row r="17" spans="2:5" x14ac:dyDescent="0.3">
      <c r="B17" s="8" t="s">
        <v>18</v>
      </c>
      <c r="C17" s="16">
        <v>7735</v>
      </c>
      <c r="D17" s="17">
        <f>SUM($C$2:C17)</f>
        <v>347858</v>
      </c>
      <c r="E17" s="14">
        <f t="shared" si="0"/>
        <v>0.98837896507438594</v>
      </c>
    </row>
    <row r="18" spans="2:5" x14ac:dyDescent="0.3">
      <c r="B18" s="8" t="s">
        <v>14</v>
      </c>
      <c r="C18" s="16">
        <v>4090</v>
      </c>
      <c r="D18" s="17">
        <f>SUM($C$2:C18)</f>
        <v>351948</v>
      </c>
      <c r="E18" s="14">
        <f t="shared" si="0"/>
        <v>1</v>
      </c>
    </row>
  </sheetData>
  <pageMargins left="0.7" right="0.7" top="0.75" bottom="0.75" header="0.3" footer="0.3"/>
  <ignoredErrors>
    <ignoredError sqref="D3 D4:D17" formulaRange="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EC820EC9-2D64-4C4F-90C3-5D8626BABF2D}">
  <ds:schemaRefs/>
</ds:datastoreItem>
</file>

<file path=customXml/itemProps2.xml><?xml version="1.0" encoding="utf-8"?>
<ds:datastoreItem xmlns:ds="http://schemas.openxmlformats.org/officeDocument/2006/customXml" ds:itemID="{E38DFE12-160D-4475-85C7-03074E7BDB1E}">
  <ds:schemaRefs/>
</ds:datastoreItem>
</file>

<file path=customXml/itemProps3.xml><?xml version="1.0" encoding="utf-8"?>
<ds:datastoreItem xmlns:ds="http://schemas.openxmlformats.org/officeDocument/2006/customXml" ds:itemID="{33756FF9-8203-4679-B7D2-F64A70F9C8D3}">
  <ds:schemaRefs/>
</ds:datastoreItem>
</file>

<file path=customXml/itemProps4.xml><?xml version="1.0" encoding="utf-8"?>
<ds:datastoreItem xmlns:ds="http://schemas.openxmlformats.org/officeDocument/2006/customXml" ds:itemID="{66ADA00A-0C9A-4E1A-83B2-B50D1AD2C0CE}">
  <ds:schemaRefs/>
</ds:datastoreItem>
</file>

<file path=customXml/itemProps5.xml><?xml version="1.0" encoding="utf-8"?>
<ds:datastoreItem xmlns:ds="http://schemas.openxmlformats.org/officeDocument/2006/customXml" ds:itemID="{8B58DE45-8C51-430D-8DC9-473FC5E195A8}">
  <ds:schemaRefs/>
</ds:datastoreItem>
</file>

<file path=customXml/itemProps6.xml><?xml version="1.0" encoding="utf-8"?>
<ds:datastoreItem xmlns:ds="http://schemas.openxmlformats.org/officeDocument/2006/customXml" ds:itemID="{EB47270F-5245-42E0-BB67-9918F7184EA2}">
  <ds:schemaRefs/>
</ds:datastoreItem>
</file>

<file path=customXml/itemProps7.xml><?xml version="1.0" encoding="utf-8"?>
<ds:datastoreItem xmlns:ds="http://schemas.openxmlformats.org/officeDocument/2006/customXml" ds:itemID="{6FEB1F24-F7FE-4DC9-9DD3-14D42A4B9079}">
  <ds:schemaRefs/>
</ds:datastoreItem>
</file>

<file path=customXml/itemProps8.xml><?xml version="1.0" encoding="utf-8"?>
<ds:datastoreItem xmlns:ds="http://schemas.openxmlformats.org/officeDocument/2006/customXml" ds:itemID="{8A21448D-1392-4BBA-A409-4193FDBD2737}">
  <ds:schemaRefs/>
</ds:datastoreItem>
</file>

<file path=customXml/itemProps9.xml><?xml version="1.0" encoding="utf-8"?>
<ds:datastoreItem xmlns:ds="http://schemas.openxmlformats.org/officeDocument/2006/customXml" ds:itemID="{5D54966A-642A-46A1-BFE7-4AD4135C7C8B}">
  <ds:schemaRefs/>
</ds:datastoreItem>
</file>

<file path=customXml/itemProps10.xml><?xml version="1.0" encoding="utf-8"?>
<ds:datastoreItem xmlns:ds="http://schemas.openxmlformats.org/officeDocument/2006/customXml" ds:itemID="{F30D6597-04F9-40B0-A50B-00DC77FB698A}">
  <ds:schemaRefs/>
</ds:datastoreItem>
</file>

<file path=customXml/itemProps11.xml><?xml version="1.0" encoding="utf-8"?>
<ds:datastoreItem xmlns:ds="http://schemas.openxmlformats.org/officeDocument/2006/customXml" ds:itemID="{9FC1C0B5-A715-4367-99FF-9D825E269EAF}">
  <ds:schemaRefs/>
</ds:datastoreItem>
</file>

<file path=customXml/itemProps12.xml><?xml version="1.0" encoding="utf-8"?>
<ds:datastoreItem xmlns:ds="http://schemas.openxmlformats.org/officeDocument/2006/customXml" ds:itemID="{2522D86D-C050-42C4-B4FF-7FC955F2AA67}">
  <ds:schemaRefs/>
</ds:datastoreItem>
</file>

<file path=customXml/itemProps13.xml><?xml version="1.0" encoding="utf-8"?>
<ds:datastoreItem xmlns:ds="http://schemas.openxmlformats.org/officeDocument/2006/customXml" ds:itemID="{1CDAFAB7-6232-4785-B8C0-E05113A85657}">
  <ds:schemaRefs>
    <ds:schemaRef ds:uri="http://schemas.microsoft.com/DataMashup"/>
  </ds:schemaRefs>
</ds:datastoreItem>
</file>

<file path=customXml/itemProps14.xml><?xml version="1.0" encoding="utf-8"?>
<ds:datastoreItem xmlns:ds="http://schemas.openxmlformats.org/officeDocument/2006/customXml" ds:itemID="{9E4EF525-5A4C-4DE6-9A61-FDBE0D0CB0AC}">
  <ds:schemaRefs/>
</ds:datastoreItem>
</file>

<file path=customXml/itemProps15.xml><?xml version="1.0" encoding="utf-8"?>
<ds:datastoreItem xmlns:ds="http://schemas.openxmlformats.org/officeDocument/2006/customXml" ds:itemID="{4D1DF4BE-4ED5-4909-8C54-9794AB623AA7}">
  <ds:schemaRefs/>
</ds:datastoreItem>
</file>

<file path=customXml/itemProps16.xml><?xml version="1.0" encoding="utf-8"?>
<ds:datastoreItem xmlns:ds="http://schemas.openxmlformats.org/officeDocument/2006/customXml" ds:itemID="{90FF8BD3-2308-494C-ADB0-39F8EE4D397E}">
  <ds:schemaRefs/>
</ds:datastoreItem>
</file>

<file path=customXml/itemProps17.xml><?xml version="1.0" encoding="utf-8"?>
<ds:datastoreItem xmlns:ds="http://schemas.openxmlformats.org/officeDocument/2006/customXml" ds:itemID="{303C0087-59D7-4C9C-873E-42EAB79B775A}">
  <ds:schemaRefs/>
</ds:datastoreItem>
</file>

<file path=customXml/itemProps18.xml><?xml version="1.0" encoding="utf-8"?>
<ds:datastoreItem xmlns:ds="http://schemas.openxmlformats.org/officeDocument/2006/customXml" ds:itemID="{0307EA69-973F-4A45-8879-1CA21B6E764C}">
  <ds:schemaRefs/>
</ds:datastoreItem>
</file>

<file path=customXml/itemProps19.xml><?xml version="1.0" encoding="utf-8"?>
<ds:datastoreItem xmlns:ds="http://schemas.openxmlformats.org/officeDocument/2006/customXml" ds:itemID="{6436EB2F-1FD6-4FA7-947E-CDB019B051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Cohort</vt:lpstr>
      <vt:lpstr>Stabil</vt:lpstr>
      <vt:lpstr>Pareto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Nuran Karimli (Telman)</dc:creator>
  <cp:lastModifiedBy>Nuran Karimli (Telman)</cp:lastModifiedBy>
  <dcterms:created xsi:type="dcterms:W3CDTF">2024-08-20T06:04:05Z</dcterms:created>
  <dcterms:modified xsi:type="dcterms:W3CDTF">2024-08-20T07:02:12Z</dcterms:modified>
</cp:coreProperties>
</file>