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jamil\Desktop\"/>
    </mc:Choice>
  </mc:AlternateContent>
  <bookViews>
    <workbookView xWindow="0" yWindow="0" windowWidth="19200" windowHeight="11205"/>
  </bookViews>
  <sheets>
    <sheet name="Tender 2021" sheetId="1" r:id="rId1"/>
  </sheets>
  <externalReferences>
    <externalReference r:id="rId2"/>
    <externalReference r:id="rId3"/>
  </externalReferences>
  <definedNames>
    <definedName name="_xlnm._FilterDatabase" localSheetId="0" hidden="1">'Tender 2021'!$B$4:$K$58</definedName>
    <definedName name="Budgeted">[2]Data!$F$3:$F$6</definedName>
    <definedName name="Division">[1]Data!$A$3:$A$8</definedName>
    <definedName name="Package" localSheetId="0">[1]Data!#REF!</definedName>
    <definedName name="Package">[1]Data!#REF!</definedName>
    <definedName name="Project_Duration" localSheetId="0">[1]Data!#REF!</definedName>
    <definedName name="Project_Duration">[1]Data!#REF!</definedName>
    <definedName name="Project_Duration_Months" localSheetId="0">[1]Data!#REF!</definedName>
    <definedName name="Project_Duration_Months">[1]Data!#REF!</definedName>
    <definedName name="Project_Location" localSheetId="0">[1]Data!#REF!</definedName>
    <definedName name="Project_Location">[1]Data!#REF!</definedName>
    <definedName name="Project_Location_Country" localSheetId="0">[1]Data!#REF!</definedName>
    <definedName name="Project_Location_Country">[1]Data!#REF!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4" i="1"/>
  <c r="F53" i="1"/>
  <c r="F52" i="1"/>
  <c r="F51" i="1"/>
  <c r="F5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<sst xmlns="http://schemas.openxmlformats.org/spreadsheetml/2006/main" count="353" uniqueCount="152">
  <si>
    <t>List of  Tender 2021</t>
  </si>
  <si>
    <t>Tender Title</t>
  </si>
  <si>
    <t>Date of Submission</t>
  </si>
  <si>
    <t>Clients</t>
  </si>
  <si>
    <t>Project Value</t>
  </si>
  <si>
    <t>Sector</t>
  </si>
  <si>
    <t>Category</t>
  </si>
  <si>
    <t>Stage of sales</t>
  </si>
  <si>
    <t>Person in Charge</t>
  </si>
  <si>
    <t>Timeline</t>
  </si>
  <si>
    <t>Remarks</t>
  </si>
  <si>
    <t>PENGUKUHAN KESELAMATAN DAN PENYELENGGARAAN INSFRASTRUKTUR RANGKAIAN ICT MAHKAMAH SABAH DAN SARAWAK BAGI TEMPOH TIGA (3) TAHUN</t>
  </si>
  <si>
    <t>POJ</t>
  </si>
  <si>
    <t>ICT</t>
  </si>
  <si>
    <t>Main Contractor</t>
  </si>
  <si>
    <t>Order/Contract</t>
  </si>
  <si>
    <t>Syafiq</t>
  </si>
  <si>
    <t>1) Awarded 1st March
2) Stage Site survey</t>
  </si>
  <si>
    <t>TENDER PENYEWAAN KOMPUTER PERIBADI SECARA SEWA GUNA (LEASE-TO-USE) UNTUK KEPERLUAN PENGURUSAN DAN PENTADBIRAN (PDT) DI SEKOLAH-SEKOLAH KEMENTERIAN PENDIDIKAN MALAYSIA (ZON 1:UTARA)</t>
  </si>
  <si>
    <t>15/1/2021</t>
  </si>
  <si>
    <t>Kementerian Pendidikan</t>
  </si>
  <si>
    <t>Leasing</t>
  </si>
  <si>
    <t>Lost</t>
  </si>
  <si>
    <t>1) Timbalan Menteri- result pengesyoran</t>
  </si>
  <si>
    <t>TENDER PENYEWAAN KOMPUTER PERIBADI SECARA SEWA GUNA (LEASE-TO-USE) UNTUK KEPERLUAN PENGURUSAN DAN PENTADBIRAN (PDT) DI SEKOLAH-SEKOLAH KEMENTERIAN PENDIDIKAN MALAYSIA (ZON 2:TIMUR)</t>
  </si>
  <si>
    <t>TENDER PENYEWAAN KOMPUTER PERIBADI SECARA SEWA GUNA (LEASE-TO-USE) UNTUK KEPERLUAN PENGURUSAN DAN PENTADBIRAN (PDT) DI SEKOLAH-SEKOLAH KEMENTERIAN PENDIDIKAN MALAYSIA (ZON 3:TENGAH)</t>
  </si>
  <si>
    <t>TENDER PENYEWAAN KOMPUTER PERIBADI SECARA SEWA GUNA (LEASE-TO-USE) UNTUK KEPERLUAN PENGURUSAN DAN PENTADBIRAN (PDT) DI SEKOLAH-SEKOLAH KEMENTERIAN PENDIDIKAN MALAYSIA (ZON 4:SELATAN)</t>
  </si>
  <si>
    <t>TENDER PENYEWAAN KOMPUTER PERIBADI SECARA SEWA GUNA (LEASE-TO-USE) UNTUK KEPERLUAN PENGURUSAN DAN PENTADBIRAN (PDT) DI SEKOLAH-SEKOLAH KEMENTERIAN PENDIDIKAN MALAYSIA (ZON 5: SABAH)</t>
  </si>
  <si>
    <t>TENDER PENYEWAAN KOMPUTER PERIBADI SECARA SEWA GUNA (LEASE-TO-USE) UNTUK KEPERLUAN PENGURUSAN DAN PENTADBIRAN (PDT) DI SEKOLAH-SEKOLAH KEMENTERIAN PENDIDIKAN MALAYSIA (ZON 6: SARAWAK)</t>
  </si>
  <si>
    <t>Tender Perkhidmatan Sewaan Komputer dan Pencetak di Institut Tadbiran Awam Negara (INTAN) Bukit Kiara, KL</t>
  </si>
  <si>
    <t>JPA</t>
  </si>
  <si>
    <t>Kikin</t>
  </si>
  <si>
    <t>1) Price range: middle
2) 63 company submit</t>
  </si>
  <si>
    <t>Tender Perolehan Sistem Penyimpanan Arkib Digital Berita (HD) untuk Jabatan Penyiaran Malaysia</t>
  </si>
  <si>
    <t>26/2/2021</t>
  </si>
  <si>
    <t>RTM</t>
  </si>
  <si>
    <t>Under Evaluation</t>
  </si>
  <si>
    <t>Hilmi</t>
  </si>
  <si>
    <t>1) Price range: top 3 (commercial)
2) dekat portal status still 'Menunggu Penyediaan Surat Setuju Terima'</t>
  </si>
  <si>
    <t>SUPPLY AND DELIVERY AVAYA IP PHONE AND HEADPHONE FOR TELEKOM MALAYSIA BERHAD</t>
  </si>
  <si>
    <t>29/1/2021</t>
  </si>
  <si>
    <t>TM</t>
  </si>
  <si>
    <t>Trading/Supply</t>
  </si>
  <si>
    <t>Chelsea</t>
  </si>
  <si>
    <t>1) Clarification</t>
  </si>
  <si>
    <t>Supply, Install, Testing &amp; Commissioning AV System, Meeting Room Management System, Digital Signage, Public Announcement (PA) and Background Music (BGM) for Menara CIDB (Mets Tower) Solaris - Retender</t>
  </si>
  <si>
    <t>CIDB</t>
  </si>
  <si>
    <t>Comms</t>
  </si>
  <si>
    <t>Tender interview with CIDB on 12/3/2021</t>
  </si>
  <si>
    <t>Perolehan Perkhidmatan ICT Komputer Peribadi, Komputer Riba dan Pencetak yang Mesra Alam secara Sewaan di Institut Latihan Perumahan dan Kerajaan Tempatan (I-KPKT)</t>
  </si>
  <si>
    <t>24/2/2021</t>
  </si>
  <si>
    <t>KPKT</t>
  </si>
  <si>
    <t>Ir Jamal</t>
  </si>
  <si>
    <t>Perkhidmatan Internet melalui VSAT Ku-Band di 35 Pejabat Kawalan / Kilang Sawit / Estet Felcra Berhad</t>
  </si>
  <si>
    <t>Felcra</t>
  </si>
  <si>
    <t>Sub-contractor</t>
  </si>
  <si>
    <t>Perkhidmatan Penyelenggaraan dan Khidmat Sokongan bagi Perkakasan dan Perisian Server di Pusat Data Wisma Felcra dan Pusat Dr Cyberjaya untuk Tempoh Dua (2) Tahun)</t>
  </si>
  <si>
    <t>15/3/2021</t>
  </si>
  <si>
    <t>Maintenance</t>
  </si>
  <si>
    <t>Sebutharga membekal, memasang, menguji dan mentauliah peralatan UPS di Jabatan Kastam Diraja Malaysia</t>
  </si>
  <si>
    <t>16/3/2021</t>
  </si>
  <si>
    <t>Jabatan Kastam</t>
  </si>
  <si>
    <t>Cadangan Pembangunan 1,140 Unit Kediaman Pangsapuri Seluas 19.03 Ekar di atas PT 21045, Taman Putra Perdana, Mukim Dengkil, Daerah Sepang (E'Island Lake Haven) - ELV System &amp; Telephone</t>
  </si>
  <si>
    <t>19/3/2021</t>
  </si>
  <si>
    <t>Gabungan Strategik S/B</t>
  </si>
  <si>
    <t xml:space="preserve">Ayu </t>
  </si>
  <si>
    <t>1) GBG secured the project 
2) Tender Questionnaire submitted on 18/5/2021
3) Revised price on 18/6/2021</t>
  </si>
  <si>
    <t>no update</t>
  </si>
  <si>
    <t>LRT3 Depot</t>
  </si>
  <si>
    <t>Sapura</t>
  </si>
  <si>
    <t>EPC</t>
  </si>
  <si>
    <t>PC Leasing</t>
  </si>
  <si>
    <t>Projek Hornbill Melaka - LV Works</t>
  </si>
  <si>
    <t>23/4/2021</t>
  </si>
  <si>
    <t>Winenrich Enterprise Sdn Bhd Melaka</t>
  </si>
  <si>
    <t>Projek Hornbill Melaka - ELV Works</t>
  </si>
  <si>
    <t>SEBUT HARGA MEMBEKAL, MEMASANG, MEMBUAT KONFIGURASI , MENGUJILARI, MENTAULIAH DAN MENYELENGGARA 300 UNIT WIRELESS ACCESS POINT (WIFI AP) BAGI KEGUNAAN MAHKAMAH SEMENANJUNG MALAYSIA</t>
  </si>
  <si>
    <t>27/4/2021</t>
  </si>
  <si>
    <t>Mahkamah Persekutuan Malaysia</t>
  </si>
  <si>
    <t>Sebut Harga Perolehan Peralatan Sidang Video bagi Online Hearing di Mahkamah Persekutuan 1 &amp; 2, Mahkamah Rayuan 1, Serta Penambahan Perkakasan Mahkamah Teknologi Malaysia serta Jaminan selama setahun</t>
  </si>
  <si>
    <t>28/4/2021</t>
  </si>
  <si>
    <t>Supply, Delivery, Install, Testing and Commissioning of New Batteries for System Equipment at LRT Stations, Substations and Other Related Works for Ampang Line</t>
  </si>
  <si>
    <t>28/5/2021</t>
  </si>
  <si>
    <t>Prasarana Malaysia Berhad</t>
  </si>
  <si>
    <t>-</t>
  </si>
  <si>
    <t>Declined</t>
  </si>
  <si>
    <t>No support from principals</t>
  </si>
  <si>
    <t>Perkhidmatan Perlaksanaan IPV6 Rangkaian Komunikasi Setempat di Jabatan Penjara Malaysia</t>
  </si>
  <si>
    <t>24/6/2021</t>
  </si>
  <si>
    <t>KDN (Ibu Pejabat Penjara)</t>
  </si>
  <si>
    <t>TENDER MENAIKTARAF PERALATAN SISTEM PENYIARAN RADIO DIGITAL JABATAN PENYIARAN NEGERI SARAWAK.</t>
  </si>
  <si>
    <t>Kementerian Komunikasi &amp; Multimedia</t>
  </si>
  <si>
    <t>QT210000000016852 - TENDER MENAIKTARAF PERALATAN SISTEM PENYIARAN RADIO DIGITAL PENYIARAN NEGERI PAHANG &amp; TERENGGANU</t>
  </si>
  <si>
    <t>30/6/2021</t>
  </si>
  <si>
    <t>Tender membekal &amp; menghantar Peralatan Komunikasi (Very High Frequency) Angkatan Tentera Awam Malaysia bagi Tempoh 12 bulan</t>
  </si>
  <si>
    <t>APM</t>
  </si>
  <si>
    <t>Result out December 2021</t>
  </si>
  <si>
    <t>PEMBANGUNAN PUSAT DATA DAN KERJA-KERJA BERKAITAN DI BANGUNAN PERDANA PUTRA, MAJLIS KESELAMATAN NEGARA
(JKR/IP/CSFB/T/13/2021)</t>
  </si>
  <si>
    <t>JKR</t>
  </si>
  <si>
    <t>EXTENSION OF NEXTCLOUD + ADDITIONAL STORAGE</t>
  </si>
  <si>
    <t>n/a</t>
  </si>
  <si>
    <t>Opportunity</t>
  </si>
  <si>
    <t>DESIGN, DEVELOPMENT AND IMPLEMENTATION
OF DATA LAKE, DASHBOARD &amp; REPORTING AND
PREDICTIVE ANALYTICS</t>
  </si>
  <si>
    <t>PELAKSANAAN PENAIKTARAFAN INFRASTRUKTUR SERVER, STORAN, DAN SISTEM EMEL PKPMP TERMASUK PERKHIDMATAN PENYELENGGARAAN, PENAMBAHBAIKAN SISTEM DAN SOKONGAN TEKNIKAL BAGI TEMPOH DUA (2) TAHUN</t>
  </si>
  <si>
    <t>Sarawak Metro - Systems</t>
  </si>
  <si>
    <t>Sarawak Metro</t>
  </si>
  <si>
    <t>TBC</t>
  </si>
  <si>
    <t>Potential</t>
  </si>
  <si>
    <t>LSS@ Mentari/ LSS4 - EPCC</t>
  </si>
  <si>
    <t>Oct-Nov 21</t>
  </si>
  <si>
    <t>UZMA</t>
  </si>
  <si>
    <t>Justin</t>
  </si>
  <si>
    <t>2022-23</t>
  </si>
  <si>
    <t>UZMA (Developer)
1) EPCC -Sept/October  (tender will float out)</t>
  </si>
  <si>
    <t>ESTABLISHMENT OF SCHEDULE OF RATES (SOR) FOR SUPPLY, DELIVERY, INSTALL AND SUPPLY, DELIVERY OF ELECTRICAL PARTS AND SERVICES FOR FACILITIES MANAGEMENT CENTRAL FOR TELEKOM MALAYSIA BERHAD</t>
  </si>
  <si>
    <t>22/7/2021</t>
  </si>
  <si>
    <t>Permohonan Kajian Pasaran Kontrak Perkhidmatan Sewaan Peralatan Dan Pesisian Video Teleconference (VTC) untuk MARKAS/Unit TLDM</t>
  </si>
  <si>
    <t>TLDM</t>
  </si>
  <si>
    <t>waiting for quotation from supplier 
meeting 28/7 -principal arrangement
maybe direct nego</t>
  </si>
  <si>
    <t>Security System, IDS, EAC &amp; CCTV System  for Projek Rapid Transit System Link (RTS Link) Antara Johor Bahru dan Singapura CP01-Construction and Completion of Viaduct Guideway, Bukit Chagar Station, Maintenance Depot and Other Associated Works from Wadi Hana to International Boundary of Malaysia</t>
  </si>
  <si>
    <t>TRC</t>
  </si>
  <si>
    <t>TRC was giving short notices resulting to inadequate time to respond.</t>
  </si>
  <si>
    <t>PMU 275/132kV THE LIGHT, PULAU PINANG</t>
  </si>
  <si>
    <t>TNB</t>
  </si>
  <si>
    <t>Power</t>
  </si>
  <si>
    <t>No partner and no experience. Expensive tender document.</t>
  </si>
  <si>
    <t>CADANGAN PEMBANGUNAN  SISTEM PEMANTAUAN  KUALITI ALAM SEKITAR BERSEPADU (IEMS) PUTRAJAYA,</t>
  </si>
  <si>
    <t>PPJ</t>
  </si>
  <si>
    <t>Submitted-tender evaluation</t>
  </si>
  <si>
    <t>PEMASANGAN SISTEM ELEKTRIK DAN SISTEM ELV UNTUK PEMBINAAN IPD HULU TERENGGANU, TERENGGANU</t>
  </si>
  <si>
    <t>33kV XLPE UGC &amp; ACC, PPU SONG BAN KHENG, DN4000038962</t>
  </si>
  <si>
    <t>Unable to meet the mandatory requirement</t>
  </si>
  <si>
    <t>THE OPERATION AND MAINTENANCE SERVICES OF HIGH VOLTAGE POWER DISTRIBUTION SYSTEM (FOR KELANA JAYA/AMPANG/MONORAIL/MRT KAJANG LINE)</t>
  </si>
  <si>
    <t>1.October.2021</t>
  </si>
  <si>
    <t>REQUEST FOR PROPOSAL (RFP) FOR DESIGN, SUPPLY, INSTALL AND MAINTENANCE OF SOLAR PHOTOVOLTAIC SYSTEM THROUGH SOLAR POWER PURCHASE AGREEMENT (SPPA) FOR UNIVERSITI MALAYSIA TERENGGANU (UMT)</t>
  </si>
  <si>
    <t>21.October.2021</t>
  </si>
  <si>
    <t>UMTJ</t>
  </si>
  <si>
    <t>2O21</t>
  </si>
  <si>
    <t>On-Going</t>
  </si>
  <si>
    <t xml:space="preserve">RFX 4000039337 SUPPLY OF POWER CABLE, CABLE SEALING END </t>
  </si>
  <si>
    <t>8.October.2021</t>
  </si>
  <si>
    <t>For Year 2021</t>
  </si>
  <si>
    <t>A</t>
  </si>
  <si>
    <t>Tenders/RFQ</t>
  </si>
  <si>
    <t>Quantity</t>
  </si>
  <si>
    <t>Value (RM)</t>
  </si>
  <si>
    <t>Total</t>
  </si>
  <si>
    <t>Participated</t>
  </si>
  <si>
    <t>Won</t>
  </si>
  <si>
    <t>Cancelled</t>
  </si>
  <si>
    <t>Retender</t>
  </si>
  <si>
    <t>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</si>
</sst>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RM&quot;#,##0.00"/>
    <numFmt numFmtId="165" formatCode="_-[$RM-4409]* #,##0.00_-;\-[$RM-4409]* #,##0.00_-;_-[$RM-4409]* &quot;-&quot;??_-;_-@_-"/>
    <numFmt numFmtId="166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Border="1"/>
    <xf numFmtId="0" fontId="3" fillId="0" borderId="0" xfId="0" applyFont="1" applyFill="1" applyBorder="1"/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5" fontId="4" fillId="2" borderId="0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center" wrapText="1"/>
    </xf>
    <xf numFmtId="1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165" fontId="2" fillId="0" borderId="1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14" fontId="2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165" fontId="2" fillId="0" borderId="1" xfId="1" quotePrefix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1" xfId="0" applyFont="1" applyFill="1" applyBorder="1"/>
    <xf numFmtId="0" fontId="2" fillId="0" borderId="0" xfId="0" applyFont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top"/>
    </xf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top" wrapText="1"/>
    </xf>
    <xf numFmtId="15" fontId="0" fillId="0" borderId="1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15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65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5" xfId="0" applyBorder="1"/>
    <xf numFmtId="165" fontId="0" fillId="0" borderId="5" xfId="0" applyNumberFormat="1" applyBorder="1"/>
    <xf numFmtId="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quotePrefix="1" applyNumberFormat="1" applyFont="1" applyFill="1" applyBorder="1" applyAlignment="1">
      <alignment horizontal="right" vertical="center"/>
    </xf>
    <xf numFmtId="165" fontId="0" fillId="0" borderId="1" xfId="0" quotePrefix="1" applyNumberFormat="1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horizontal="center"/>
    </xf>
    <xf numFmtId="4" fontId="2" fillId="0" borderId="0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BD%20Business%20Pipeline%20as%20at%20September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ender 2020"/>
      <sheetName val="Tender 2021"/>
      <sheetName val="Unsolicated Proposal"/>
      <sheetName val="Tender 2022"/>
      <sheetName val="Summary"/>
    </sheetNames>
    <sheetDataSet>
      <sheetData sheetId="0">
        <row r="3">
          <cell r="A3" t="str">
            <v>Ir Jamal</v>
          </cell>
        </row>
        <row r="4">
          <cell r="A4" t="str">
            <v>Syafiq</v>
          </cell>
        </row>
        <row r="5">
          <cell r="A5" t="str">
            <v>Chelsea</v>
          </cell>
        </row>
        <row r="6">
          <cell r="A6" t="str">
            <v xml:space="preserve">Ayu </v>
          </cell>
        </row>
        <row r="7">
          <cell r="A7" t="str">
            <v>Hilmi</v>
          </cell>
        </row>
        <row r="8">
          <cell r="A8" t="str">
            <v>Azhar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urrency Rate"/>
      <sheetName val="BP Definition"/>
      <sheetName val="Project Detail"/>
      <sheetName val="Summary"/>
      <sheetName val="Revenue"/>
    </sheetNames>
    <sheetDataSet>
      <sheetData sheetId="0">
        <row r="3">
          <cell r="A3" t="str">
            <v>Comms</v>
          </cell>
          <cell r="F3" t="str">
            <v xml:space="preserve">Yes </v>
          </cell>
        </row>
        <row r="4">
          <cell r="F4" t="str">
            <v>No</v>
          </cell>
        </row>
        <row r="5">
          <cell r="F5" t="str">
            <v>N/A</v>
          </cell>
        </row>
        <row r="6">
          <cell r="F6" t="str">
            <v>Unknown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64"/>
  <sheetViews>
    <sheetView tabSelected="1" zoomScale="80" zoomScaleNormal="80" workbookViewId="0">
      <pane xSplit="2" ySplit="4" topLeftCell="C40" activePane="bottomRight" state="frozen"/>
      <selection activeCell="G18" sqref="G18"/>
      <selection pane="topRight" activeCell="G18" sqref="G18"/>
      <selection pane="bottomLeft" activeCell="G18" sqref="G18"/>
      <selection pane="bottomRight" activeCell="F4" sqref="F4"/>
    </sheetView>
  </sheetViews>
  <sheetFormatPr defaultColWidth="9.140625" defaultRowHeight="12.75" x14ac:dyDescent="0.2"/>
  <cols>
    <col min="1" max="1" width="9.140625" style="1"/>
    <col min="2" max="2" width="50.85546875" style="33" bestFit="1" customWidth="1"/>
    <col min="3" max="3" width="21" style="3" customWidth="1"/>
    <col min="4" max="4" width="20.28515625" style="4" customWidth="1"/>
    <col min="5" max="5" width="21.140625" style="4" customWidth="1"/>
    <col min="6" max="6" width="21.85546875" style="4" customWidth="1"/>
    <col min="7" max="7" width="18.42578125" style="5" customWidth="1"/>
    <col min="8" max="8" width="18.140625" style="6" customWidth="1"/>
    <col min="9" max="9" width="19.140625" style="6" customWidth="1"/>
    <col min="10" max="10" width="19.28515625" style="7" customWidth="1"/>
    <col min="11" max="11" width="27.85546875" style="7" customWidth="1"/>
    <col min="12" max="12" width="18.42578125" style="1" customWidth="1"/>
    <col min="13" max="16384" width="9.140625" style="1"/>
  </cols>
  <sheetData>
    <row r="2" spans="1:11" ht="19.5" customHeight="1" x14ac:dyDescent="0.25">
      <c r="B2" s="2" t="s">
        <v>0</v>
      </c>
    </row>
    <row r="4" spans="1:11" s="8" customFormat="1" x14ac:dyDescent="0.25">
      <c r="B4" s="8" t="s">
        <v>1</v>
      </c>
      <c r="C4" s="9" t="s">
        <v>2</v>
      </c>
      <c r="D4" s="8" t="s">
        <v>3</v>
      </c>
      <c r="E4" s="10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8" t="s">
        <v>9</v>
      </c>
      <c r="K4" s="8" t="s">
        <v>10</v>
      </c>
    </row>
    <row r="5" spans="1:11" ht="56.25" customHeight="1" x14ac:dyDescent="0.2">
      <c r="A5" s="12">
        <v>1</v>
      </c>
      <c r="B5" s="13" t="s">
        <v>11</v>
      </c>
      <c r="C5" s="14">
        <v>44378</v>
      </c>
      <c r="D5" s="15" t="s">
        <v>12</v>
      </c>
      <c r="E5" s="16">
        <v>4776976.54</v>
      </c>
      <c r="F5" s="17" t="s">
        <v>13</v>
      </c>
      <c r="G5" s="18" t="s">
        <v>14</v>
      </c>
      <c r="H5" s="18" t="s">
        <v>15</v>
      </c>
      <c r="I5" s="18" t="s">
        <v>16</v>
      </c>
      <c r="J5" s="17"/>
      <c r="K5" s="19" t="s">
        <v>17</v>
      </c>
    </row>
    <row r="6" spans="1:11" ht="51" x14ac:dyDescent="0.2">
      <c r="A6" s="12">
        <f>A5+1</f>
        <v>2</v>
      </c>
      <c r="B6" s="20" t="s">
        <v>18</v>
      </c>
      <c r="C6" s="21" t="s">
        <v>19</v>
      </c>
      <c r="D6" s="22" t="s">
        <v>20</v>
      </c>
      <c r="E6" s="23">
        <v>10675888.800000001</v>
      </c>
      <c r="F6" s="24" t="s">
        <v>13</v>
      </c>
      <c r="G6" s="25" t="s">
        <v>21</v>
      </c>
      <c r="H6" s="25" t="s">
        <v>22</v>
      </c>
      <c r="I6" s="25" t="s">
        <v>16</v>
      </c>
      <c r="J6" s="24"/>
      <c r="K6" s="22" t="s">
        <v>23</v>
      </c>
    </row>
    <row r="7" spans="1:11" ht="51" x14ac:dyDescent="0.2">
      <c r="A7" s="12">
        <f t="shared" ref="A7:A44" si="0">A6+1</f>
        <v>3</v>
      </c>
      <c r="B7" s="26" t="s">
        <v>24</v>
      </c>
      <c r="C7" s="21" t="s">
        <v>19</v>
      </c>
      <c r="D7" s="22" t="s">
        <v>20</v>
      </c>
      <c r="E7" s="23">
        <v>10272741</v>
      </c>
      <c r="F7" s="24" t="s">
        <v>13</v>
      </c>
      <c r="G7" s="27" t="s">
        <v>21</v>
      </c>
      <c r="H7" s="27" t="s">
        <v>22</v>
      </c>
      <c r="I7" s="27" t="s">
        <v>16</v>
      </c>
      <c r="J7" s="28"/>
      <c r="K7" s="22" t="s">
        <v>23</v>
      </c>
    </row>
    <row r="8" spans="1:11" ht="51" x14ac:dyDescent="0.2">
      <c r="A8" s="12">
        <f t="shared" si="0"/>
        <v>4</v>
      </c>
      <c r="B8" s="29" t="s">
        <v>25</v>
      </c>
      <c r="C8" s="21" t="s">
        <v>19</v>
      </c>
      <c r="D8" s="22" t="s">
        <v>20</v>
      </c>
      <c r="E8" s="23">
        <v>21595387.199999999</v>
      </c>
      <c r="F8" s="24" t="s">
        <v>13</v>
      </c>
      <c r="G8" s="25" t="s">
        <v>21</v>
      </c>
      <c r="H8" s="25" t="s">
        <v>22</v>
      </c>
      <c r="I8" s="25" t="s">
        <v>16</v>
      </c>
      <c r="J8" s="24"/>
      <c r="K8" s="22" t="s">
        <v>23</v>
      </c>
    </row>
    <row r="9" spans="1:11" ht="54" customHeight="1" x14ac:dyDescent="0.2">
      <c r="A9" s="12">
        <f t="shared" si="0"/>
        <v>5</v>
      </c>
      <c r="B9" s="30" t="s">
        <v>26</v>
      </c>
      <c r="C9" s="21" t="s">
        <v>19</v>
      </c>
      <c r="D9" s="22" t="s">
        <v>20</v>
      </c>
      <c r="E9" s="23">
        <v>14908094.4</v>
      </c>
      <c r="F9" s="24" t="s">
        <v>13</v>
      </c>
      <c r="G9" s="25" t="s">
        <v>21</v>
      </c>
      <c r="H9" s="25" t="s">
        <v>22</v>
      </c>
      <c r="I9" s="25" t="s">
        <v>16</v>
      </c>
      <c r="J9" s="24"/>
      <c r="K9" s="22" t="s">
        <v>23</v>
      </c>
    </row>
    <row r="10" spans="1:11" ht="51" x14ac:dyDescent="0.2">
      <c r="A10" s="12">
        <f t="shared" si="0"/>
        <v>6</v>
      </c>
      <c r="B10" s="26" t="s">
        <v>27</v>
      </c>
      <c r="C10" s="21" t="s">
        <v>19</v>
      </c>
      <c r="D10" s="22" t="s">
        <v>20</v>
      </c>
      <c r="E10" s="23">
        <v>5163952.2</v>
      </c>
      <c r="F10" s="24" t="s">
        <v>13</v>
      </c>
      <c r="G10" s="25" t="s">
        <v>21</v>
      </c>
      <c r="H10" s="25" t="s">
        <v>22</v>
      </c>
      <c r="I10" s="25" t="s">
        <v>16</v>
      </c>
      <c r="J10" s="24"/>
      <c r="K10" s="22" t="s">
        <v>23</v>
      </c>
    </row>
    <row r="11" spans="1:11" s="32" customFormat="1" ht="52.5" customHeight="1" x14ac:dyDescent="0.25">
      <c r="A11" s="12">
        <f t="shared" si="0"/>
        <v>7</v>
      </c>
      <c r="B11" s="30" t="s">
        <v>28</v>
      </c>
      <c r="C11" s="21" t="s">
        <v>19</v>
      </c>
      <c r="D11" s="22" t="s">
        <v>20</v>
      </c>
      <c r="E11" s="31">
        <v>6174993</v>
      </c>
      <c r="F11" s="24" t="s">
        <v>13</v>
      </c>
      <c r="G11" s="25" t="s">
        <v>21</v>
      </c>
      <c r="H11" s="25" t="s">
        <v>22</v>
      </c>
      <c r="I11" s="25" t="s">
        <v>16</v>
      </c>
      <c r="J11" s="22"/>
      <c r="K11" s="22" t="s">
        <v>23</v>
      </c>
    </row>
    <row r="12" spans="1:11" s="32" customFormat="1" ht="25.5" x14ac:dyDescent="0.25">
      <c r="A12" s="12">
        <f t="shared" si="0"/>
        <v>8</v>
      </c>
      <c r="B12" s="20" t="s">
        <v>29</v>
      </c>
      <c r="C12" s="21">
        <v>44229</v>
      </c>
      <c r="D12" s="24" t="s">
        <v>30</v>
      </c>
      <c r="E12" s="23">
        <v>4500000</v>
      </c>
      <c r="F12" s="24" t="s">
        <v>13</v>
      </c>
      <c r="G12" s="25" t="s">
        <v>21</v>
      </c>
      <c r="H12" s="25" t="s">
        <v>22</v>
      </c>
      <c r="I12" s="25" t="s">
        <v>31</v>
      </c>
      <c r="J12" s="24"/>
      <c r="K12" s="22" t="s">
        <v>32</v>
      </c>
    </row>
    <row r="13" spans="1:11" s="32" customFormat="1" ht="61.5" customHeight="1" x14ac:dyDescent="0.25">
      <c r="A13" s="12">
        <f t="shared" si="0"/>
        <v>9</v>
      </c>
      <c r="B13" s="20" t="s">
        <v>33</v>
      </c>
      <c r="C13" s="21" t="s">
        <v>34</v>
      </c>
      <c r="D13" s="24" t="s">
        <v>35</v>
      </c>
      <c r="E13" s="23">
        <v>13199000</v>
      </c>
      <c r="F13" s="24" t="s">
        <v>13</v>
      </c>
      <c r="G13" s="25" t="s">
        <v>14</v>
      </c>
      <c r="H13" s="25" t="s">
        <v>36</v>
      </c>
      <c r="I13" s="25" t="s">
        <v>37</v>
      </c>
      <c r="J13" s="22"/>
      <c r="K13" s="22" t="s">
        <v>38</v>
      </c>
    </row>
    <row r="14" spans="1:11" s="33" customFormat="1" ht="25.5" x14ac:dyDescent="0.2">
      <c r="A14" s="12">
        <f t="shared" si="0"/>
        <v>10</v>
      </c>
      <c r="B14" s="30" t="s">
        <v>39</v>
      </c>
      <c r="C14" s="21" t="s">
        <v>40</v>
      </c>
      <c r="D14" s="22" t="s">
        <v>41</v>
      </c>
      <c r="E14" s="31">
        <v>26000</v>
      </c>
      <c r="F14" s="24" t="s">
        <v>13</v>
      </c>
      <c r="G14" s="25" t="s">
        <v>42</v>
      </c>
      <c r="H14" s="25" t="s">
        <v>22</v>
      </c>
      <c r="I14" s="25" t="s">
        <v>43</v>
      </c>
      <c r="J14" s="24"/>
      <c r="K14" s="24" t="s">
        <v>44</v>
      </c>
    </row>
    <row r="15" spans="1:11" s="33" customFormat="1" ht="54.75" customHeight="1" x14ac:dyDescent="0.2">
      <c r="A15" s="12">
        <f t="shared" si="0"/>
        <v>11</v>
      </c>
      <c r="B15" s="30" t="s">
        <v>45</v>
      </c>
      <c r="C15" s="34">
        <v>44502</v>
      </c>
      <c r="D15" s="22" t="s">
        <v>46</v>
      </c>
      <c r="E15" s="23">
        <v>6862371.1500000004</v>
      </c>
      <c r="F15" s="24" t="s">
        <v>47</v>
      </c>
      <c r="G15" s="25" t="s">
        <v>14</v>
      </c>
      <c r="H15" s="25" t="s">
        <v>22</v>
      </c>
      <c r="I15" s="25" t="s">
        <v>43</v>
      </c>
      <c r="J15" s="24"/>
      <c r="K15" s="22" t="s">
        <v>48</v>
      </c>
    </row>
    <row r="16" spans="1:11" s="33" customFormat="1" ht="58.5" customHeight="1" x14ac:dyDescent="0.2">
      <c r="A16" s="12">
        <f t="shared" si="0"/>
        <v>12</v>
      </c>
      <c r="B16" s="30" t="s">
        <v>49</v>
      </c>
      <c r="C16" s="21" t="s">
        <v>50</v>
      </c>
      <c r="D16" s="22" t="s">
        <v>51</v>
      </c>
      <c r="E16" s="23">
        <v>1125414</v>
      </c>
      <c r="F16" s="24" t="s">
        <v>13</v>
      </c>
      <c r="G16" s="25" t="s">
        <v>21</v>
      </c>
      <c r="H16" s="25" t="s">
        <v>22</v>
      </c>
      <c r="I16" s="25" t="s">
        <v>52</v>
      </c>
      <c r="J16" s="24"/>
      <c r="K16" s="22"/>
    </row>
    <row r="17" spans="1:12" s="33" customFormat="1" ht="33.75" customHeight="1" x14ac:dyDescent="0.2">
      <c r="A17" s="12">
        <f t="shared" si="0"/>
        <v>13</v>
      </c>
      <c r="B17" s="20" t="s">
        <v>53</v>
      </c>
      <c r="C17" s="35">
        <v>44503</v>
      </c>
      <c r="D17" s="22" t="s">
        <v>54</v>
      </c>
      <c r="E17" s="36">
        <v>7155000</v>
      </c>
      <c r="F17" s="24" t="s">
        <v>13</v>
      </c>
      <c r="G17" s="25" t="s">
        <v>55</v>
      </c>
      <c r="H17" s="25" t="s">
        <v>22</v>
      </c>
      <c r="I17" s="25" t="s">
        <v>37</v>
      </c>
      <c r="J17" s="24"/>
      <c r="K17" s="22"/>
    </row>
    <row r="18" spans="1:12" s="33" customFormat="1" ht="48" customHeight="1" x14ac:dyDescent="0.2">
      <c r="A18" s="12">
        <f t="shared" si="0"/>
        <v>14</v>
      </c>
      <c r="B18" s="20" t="s">
        <v>56</v>
      </c>
      <c r="C18" s="21" t="s">
        <v>57</v>
      </c>
      <c r="D18" s="22" t="s">
        <v>54</v>
      </c>
      <c r="E18" s="36">
        <v>334808.40000000002</v>
      </c>
      <c r="F18" s="24" t="s">
        <v>13</v>
      </c>
      <c r="G18" s="25" t="s">
        <v>58</v>
      </c>
      <c r="H18" s="25" t="s">
        <v>36</v>
      </c>
      <c r="I18" s="25" t="s">
        <v>37</v>
      </c>
      <c r="J18" s="24"/>
      <c r="K18" s="22"/>
    </row>
    <row r="19" spans="1:12" s="33" customFormat="1" ht="25.5" x14ac:dyDescent="0.2">
      <c r="A19" s="12">
        <f t="shared" si="0"/>
        <v>15</v>
      </c>
      <c r="B19" s="20" t="s">
        <v>59</v>
      </c>
      <c r="C19" s="21" t="s">
        <v>60</v>
      </c>
      <c r="D19" s="22" t="s">
        <v>61</v>
      </c>
      <c r="E19" s="36">
        <v>99988</v>
      </c>
      <c r="F19" s="24" t="s">
        <v>47</v>
      </c>
      <c r="G19" s="25" t="s">
        <v>55</v>
      </c>
      <c r="H19" s="25" t="s">
        <v>22</v>
      </c>
      <c r="I19" s="25" t="s">
        <v>52</v>
      </c>
      <c r="J19" s="24"/>
      <c r="K19" s="22"/>
    </row>
    <row r="20" spans="1:12" s="33" customFormat="1" ht="46.5" customHeight="1" x14ac:dyDescent="0.2">
      <c r="A20" s="12">
        <f t="shared" si="0"/>
        <v>16</v>
      </c>
      <c r="B20" s="20" t="s">
        <v>62</v>
      </c>
      <c r="C20" s="21" t="s">
        <v>63</v>
      </c>
      <c r="D20" s="22" t="s">
        <v>64</v>
      </c>
      <c r="E20" s="36">
        <v>2363402.4</v>
      </c>
      <c r="F20" s="24" t="s">
        <v>47</v>
      </c>
      <c r="G20" s="25" t="s">
        <v>55</v>
      </c>
      <c r="H20" s="25" t="s">
        <v>36</v>
      </c>
      <c r="I20" s="25" t="s">
        <v>65</v>
      </c>
      <c r="J20" s="24"/>
      <c r="K20" s="22" t="s">
        <v>66</v>
      </c>
      <c r="L20" s="33" t="s">
        <v>67</v>
      </c>
    </row>
    <row r="21" spans="1:12" s="33" customFormat="1" ht="24.95" customHeight="1" x14ac:dyDescent="0.2">
      <c r="A21" s="12">
        <f t="shared" si="0"/>
        <v>17</v>
      </c>
      <c r="B21" s="20" t="s">
        <v>68</v>
      </c>
      <c r="C21" s="21"/>
      <c r="D21" s="22" t="s">
        <v>69</v>
      </c>
      <c r="E21" s="36"/>
      <c r="F21" s="24" t="s">
        <v>70</v>
      </c>
      <c r="G21" s="22" t="s">
        <v>55</v>
      </c>
      <c r="H21" s="22" t="s">
        <v>22</v>
      </c>
      <c r="I21" s="22" t="s">
        <v>16</v>
      </c>
      <c r="J21" s="24"/>
      <c r="K21" s="22"/>
    </row>
    <row r="22" spans="1:12" s="33" customFormat="1" ht="15.75" customHeight="1" x14ac:dyDescent="0.2">
      <c r="A22" s="12">
        <f t="shared" si="0"/>
        <v>18</v>
      </c>
      <c r="B22" s="20" t="s">
        <v>71</v>
      </c>
      <c r="C22" s="21"/>
      <c r="D22" s="22" t="s">
        <v>12</v>
      </c>
      <c r="E22" s="36"/>
      <c r="F22" s="24" t="s">
        <v>13</v>
      </c>
      <c r="G22" s="22" t="s">
        <v>55</v>
      </c>
      <c r="H22" s="22" t="s">
        <v>22</v>
      </c>
      <c r="I22" s="22" t="s">
        <v>16</v>
      </c>
      <c r="J22" s="24"/>
      <c r="K22" s="22"/>
    </row>
    <row r="23" spans="1:12" s="33" customFormat="1" ht="25.5" x14ac:dyDescent="0.2">
      <c r="A23" s="12">
        <f t="shared" si="0"/>
        <v>19</v>
      </c>
      <c r="B23" s="20" t="s">
        <v>72</v>
      </c>
      <c r="C23" s="21" t="s">
        <v>73</v>
      </c>
      <c r="D23" s="22" t="s">
        <v>74</v>
      </c>
      <c r="E23" s="36">
        <v>5163573.7699999996</v>
      </c>
      <c r="F23" s="24" t="s">
        <v>70</v>
      </c>
      <c r="G23" s="22" t="s">
        <v>55</v>
      </c>
      <c r="H23" s="22" t="s">
        <v>36</v>
      </c>
      <c r="I23" s="22" t="s">
        <v>52</v>
      </c>
      <c r="J23" s="24"/>
      <c r="K23" s="22"/>
    </row>
    <row r="24" spans="1:12" s="33" customFormat="1" ht="25.5" x14ac:dyDescent="0.2">
      <c r="A24" s="12">
        <f t="shared" si="0"/>
        <v>20</v>
      </c>
      <c r="B24" s="20" t="s">
        <v>75</v>
      </c>
      <c r="C24" s="21" t="s">
        <v>73</v>
      </c>
      <c r="D24" s="22" t="s">
        <v>74</v>
      </c>
      <c r="E24" s="36">
        <v>1069269.97</v>
      </c>
      <c r="F24" s="24" t="s">
        <v>70</v>
      </c>
      <c r="G24" s="22" t="s">
        <v>55</v>
      </c>
      <c r="H24" s="22" t="s">
        <v>36</v>
      </c>
      <c r="I24" s="22" t="s">
        <v>52</v>
      </c>
      <c r="J24" s="24"/>
      <c r="K24" s="22"/>
    </row>
    <row r="25" spans="1:12" s="33" customFormat="1" ht="56.45" customHeight="1" x14ac:dyDescent="0.2">
      <c r="A25" s="12">
        <f t="shared" si="0"/>
        <v>21</v>
      </c>
      <c r="B25" s="20" t="s">
        <v>76</v>
      </c>
      <c r="C25" s="21" t="s">
        <v>77</v>
      </c>
      <c r="D25" s="22" t="s">
        <v>78</v>
      </c>
      <c r="E25" s="36">
        <v>485800</v>
      </c>
      <c r="F25" s="24" t="s">
        <v>13</v>
      </c>
      <c r="G25" s="22" t="s">
        <v>14</v>
      </c>
      <c r="H25" s="22" t="s">
        <v>22</v>
      </c>
      <c r="I25" s="22" t="s">
        <v>16</v>
      </c>
      <c r="J25" s="24"/>
      <c r="K25" s="22"/>
    </row>
    <row r="26" spans="1:12" s="33" customFormat="1" ht="55.5" customHeight="1" x14ac:dyDescent="0.2">
      <c r="A26" s="12">
        <f t="shared" si="0"/>
        <v>22</v>
      </c>
      <c r="B26" s="20" t="s">
        <v>79</v>
      </c>
      <c r="C26" s="21" t="s">
        <v>80</v>
      </c>
      <c r="D26" s="22" t="s">
        <v>78</v>
      </c>
      <c r="E26" s="36">
        <v>757063.2</v>
      </c>
      <c r="F26" s="24" t="s">
        <v>13</v>
      </c>
      <c r="G26" s="22" t="s">
        <v>14</v>
      </c>
      <c r="H26" s="22" t="s">
        <v>22</v>
      </c>
      <c r="I26" s="22" t="s">
        <v>16</v>
      </c>
      <c r="J26" s="24"/>
      <c r="K26" s="22"/>
    </row>
    <row r="27" spans="1:12" s="33" customFormat="1" ht="42.6" customHeight="1" x14ac:dyDescent="0.2">
      <c r="A27" s="12">
        <f t="shared" si="0"/>
        <v>23</v>
      </c>
      <c r="B27" s="20" t="s">
        <v>81</v>
      </c>
      <c r="C27" s="21" t="s">
        <v>82</v>
      </c>
      <c r="D27" s="22" t="s">
        <v>83</v>
      </c>
      <c r="E27" s="37" t="s">
        <v>84</v>
      </c>
      <c r="F27" s="24" t="s">
        <v>70</v>
      </c>
      <c r="G27" s="22" t="s">
        <v>14</v>
      </c>
      <c r="H27" s="22" t="s">
        <v>85</v>
      </c>
      <c r="I27" s="22" t="s">
        <v>16</v>
      </c>
      <c r="J27" s="24"/>
      <c r="K27" s="22" t="s">
        <v>86</v>
      </c>
    </row>
    <row r="28" spans="1:12" s="33" customFormat="1" ht="29.25" customHeight="1" x14ac:dyDescent="0.2">
      <c r="A28" s="12">
        <f t="shared" si="0"/>
        <v>24</v>
      </c>
      <c r="B28" s="20" t="s">
        <v>87</v>
      </c>
      <c r="C28" s="21" t="s">
        <v>88</v>
      </c>
      <c r="D28" s="22" t="s">
        <v>89</v>
      </c>
      <c r="E28" s="37" t="s">
        <v>84</v>
      </c>
      <c r="F28" s="24" t="s">
        <v>13</v>
      </c>
      <c r="G28" s="22" t="s">
        <v>14</v>
      </c>
      <c r="H28" s="22" t="s">
        <v>85</v>
      </c>
      <c r="I28" s="22" t="s">
        <v>31</v>
      </c>
      <c r="J28" s="24"/>
      <c r="K28" s="22" t="s">
        <v>86</v>
      </c>
    </row>
    <row r="29" spans="1:12" s="33" customFormat="1" ht="38.25" x14ac:dyDescent="0.2">
      <c r="A29" s="12">
        <f t="shared" si="0"/>
        <v>25</v>
      </c>
      <c r="B29" s="20" t="s">
        <v>90</v>
      </c>
      <c r="C29" s="34">
        <v>44203</v>
      </c>
      <c r="D29" s="22" t="s">
        <v>91</v>
      </c>
      <c r="E29" s="37" t="s">
        <v>84</v>
      </c>
      <c r="F29" s="24" t="s">
        <v>13</v>
      </c>
      <c r="G29" s="22" t="s">
        <v>14</v>
      </c>
      <c r="H29" s="22" t="s">
        <v>85</v>
      </c>
      <c r="I29" s="22" t="s">
        <v>43</v>
      </c>
      <c r="J29" s="24"/>
      <c r="K29" s="22" t="s">
        <v>86</v>
      </c>
    </row>
    <row r="30" spans="1:12" s="33" customFormat="1" ht="38.25" x14ac:dyDescent="0.2">
      <c r="A30" s="12">
        <f t="shared" si="0"/>
        <v>26</v>
      </c>
      <c r="B30" s="20" t="s">
        <v>92</v>
      </c>
      <c r="C30" s="21" t="s">
        <v>93</v>
      </c>
      <c r="D30" s="22" t="s">
        <v>91</v>
      </c>
      <c r="E30" s="37" t="s">
        <v>84</v>
      </c>
      <c r="F30" s="24" t="s">
        <v>13</v>
      </c>
      <c r="G30" s="22" t="s">
        <v>14</v>
      </c>
      <c r="H30" s="22" t="s">
        <v>85</v>
      </c>
      <c r="I30" s="22" t="s">
        <v>31</v>
      </c>
      <c r="J30" s="24"/>
      <c r="K30" s="22" t="s">
        <v>86</v>
      </c>
    </row>
    <row r="31" spans="1:12" s="33" customFormat="1" ht="42.75" customHeight="1" x14ac:dyDescent="0.2">
      <c r="A31" s="12">
        <f t="shared" si="0"/>
        <v>27</v>
      </c>
      <c r="B31" s="20" t="s">
        <v>94</v>
      </c>
      <c r="C31" s="21" t="s">
        <v>93</v>
      </c>
      <c r="D31" s="22" t="s">
        <v>95</v>
      </c>
      <c r="E31" s="36">
        <v>2513189.12</v>
      </c>
      <c r="F31" s="24" t="s">
        <v>13</v>
      </c>
      <c r="G31" s="22" t="s">
        <v>42</v>
      </c>
      <c r="H31" s="22" t="s">
        <v>36</v>
      </c>
      <c r="I31" s="22" t="s">
        <v>31</v>
      </c>
      <c r="J31" s="24"/>
      <c r="K31" s="22" t="s">
        <v>96</v>
      </c>
    </row>
    <row r="32" spans="1:12" s="33" customFormat="1" ht="41.25" customHeight="1" x14ac:dyDescent="0.2">
      <c r="A32" s="12">
        <f t="shared" si="0"/>
        <v>28</v>
      </c>
      <c r="B32" s="20" t="s">
        <v>97</v>
      </c>
      <c r="C32" s="34">
        <v>44410</v>
      </c>
      <c r="D32" s="22" t="s">
        <v>98</v>
      </c>
      <c r="E32" s="36">
        <v>6543272</v>
      </c>
      <c r="F32" s="24" t="s">
        <v>70</v>
      </c>
      <c r="G32" s="22" t="s">
        <v>14</v>
      </c>
      <c r="H32" s="22" t="s">
        <v>36</v>
      </c>
      <c r="I32" s="22" t="s">
        <v>52</v>
      </c>
      <c r="J32" s="24">
        <v>2021</v>
      </c>
      <c r="K32" s="22"/>
    </row>
    <row r="33" spans="1:11" s="33" customFormat="1" ht="25.5" customHeight="1" x14ac:dyDescent="0.2">
      <c r="A33" s="12">
        <f t="shared" si="0"/>
        <v>29</v>
      </c>
      <c r="B33" s="20" t="s">
        <v>99</v>
      </c>
      <c r="C33" s="21" t="s">
        <v>100</v>
      </c>
      <c r="D33" s="22" t="s">
        <v>12</v>
      </c>
      <c r="E33" s="36">
        <v>600000</v>
      </c>
      <c r="F33" s="24" t="s">
        <v>13</v>
      </c>
      <c r="G33" s="22" t="s">
        <v>14</v>
      </c>
      <c r="H33" s="22" t="s">
        <v>101</v>
      </c>
      <c r="I33" s="22" t="s">
        <v>16</v>
      </c>
      <c r="J33" s="24">
        <v>2021</v>
      </c>
      <c r="K33" s="22"/>
    </row>
    <row r="34" spans="1:11" s="33" customFormat="1" ht="38.25" x14ac:dyDescent="0.2">
      <c r="A34" s="12">
        <f t="shared" si="0"/>
        <v>30</v>
      </c>
      <c r="B34" s="20" t="s">
        <v>102</v>
      </c>
      <c r="C34" s="21" t="s">
        <v>100</v>
      </c>
      <c r="D34" s="22" t="s">
        <v>12</v>
      </c>
      <c r="E34" s="36">
        <v>9000000</v>
      </c>
      <c r="F34" s="24" t="s">
        <v>13</v>
      </c>
      <c r="G34" s="22" t="s">
        <v>14</v>
      </c>
      <c r="H34" s="22" t="s">
        <v>101</v>
      </c>
      <c r="I34" s="22" t="s">
        <v>16</v>
      </c>
      <c r="J34" s="24">
        <v>2021</v>
      </c>
      <c r="K34" s="22"/>
    </row>
    <row r="35" spans="1:11" s="33" customFormat="1" ht="51" x14ac:dyDescent="0.2">
      <c r="A35" s="12">
        <f t="shared" si="0"/>
        <v>31</v>
      </c>
      <c r="B35" s="38" t="s">
        <v>103</v>
      </c>
      <c r="C35" s="21" t="s">
        <v>100</v>
      </c>
      <c r="D35" s="22" t="s">
        <v>12</v>
      </c>
      <c r="E35" s="36">
        <v>2400000</v>
      </c>
      <c r="F35" s="12" t="s">
        <v>13</v>
      </c>
      <c r="G35" s="12" t="s">
        <v>14</v>
      </c>
      <c r="H35" s="12" t="s">
        <v>101</v>
      </c>
      <c r="I35" s="12" t="s">
        <v>16</v>
      </c>
      <c r="J35" s="24">
        <v>2021</v>
      </c>
      <c r="K35" s="22"/>
    </row>
    <row r="36" spans="1:11" s="33" customFormat="1" ht="23.1" customHeight="1" x14ac:dyDescent="0.2">
      <c r="A36" s="12">
        <f t="shared" si="0"/>
        <v>32</v>
      </c>
      <c r="B36" s="20" t="s">
        <v>104</v>
      </c>
      <c r="C36" s="21"/>
      <c r="D36" s="24" t="s">
        <v>105</v>
      </c>
      <c r="E36" s="36" t="s">
        <v>106</v>
      </c>
      <c r="F36" s="24" t="s">
        <v>70</v>
      </c>
      <c r="G36" s="22" t="s">
        <v>14</v>
      </c>
      <c r="H36" s="22" t="s">
        <v>107</v>
      </c>
      <c r="I36" s="22" t="s">
        <v>52</v>
      </c>
      <c r="J36" s="24">
        <v>2021</v>
      </c>
      <c r="K36" s="39"/>
    </row>
    <row r="37" spans="1:11" s="33" customFormat="1" ht="38.25" x14ac:dyDescent="0.2">
      <c r="A37" s="12">
        <f t="shared" si="0"/>
        <v>33</v>
      </c>
      <c r="B37" s="40" t="s">
        <v>108</v>
      </c>
      <c r="C37" s="34" t="s">
        <v>109</v>
      </c>
      <c r="D37" s="24" t="s">
        <v>110</v>
      </c>
      <c r="E37" s="36" t="s">
        <v>106</v>
      </c>
      <c r="F37" s="36" t="s">
        <v>70</v>
      </c>
      <c r="G37" s="25" t="s">
        <v>14</v>
      </c>
      <c r="H37" s="25" t="s">
        <v>107</v>
      </c>
      <c r="I37" s="24" t="s">
        <v>111</v>
      </c>
      <c r="J37" s="41" t="s">
        <v>112</v>
      </c>
      <c r="K37" s="22" t="s">
        <v>113</v>
      </c>
    </row>
    <row r="38" spans="1:11" s="33" customFormat="1" ht="51" x14ac:dyDescent="0.2">
      <c r="A38" s="12">
        <f t="shared" si="0"/>
        <v>34</v>
      </c>
      <c r="B38" s="20" t="s">
        <v>114</v>
      </c>
      <c r="C38" s="21" t="s">
        <v>115</v>
      </c>
      <c r="D38" s="22" t="s">
        <v>41</v>
      </c>
      <c r="E38" s="36" t="s">
        <v>106</v>
      </c>
      <c r="F38" s="24" t="s">
        <v>70</v>
      </c>
      <c r="G38" s="22" t="s">
        <v>55</v>
      </c>
      <c r="H38" s="22" t="s">
        <v>85</v>
      </c>
      <c r="I38" s="22" t="s">
        <v>52</v>
      </c>
      <c r="J38" s="24"/>
      <c r="K38" s="22"/>
    </row>
    <row r="39" spans="1:11" s="45" customFormat="1" ht="52.5" customHeight="1" x14ac:dyDescent="0.25">
      <c r="A39" s="12">
        <f t="shared" si="0"/>
        <v>35</v>
      </c>
      <c r="B39" s="42" t="s">
        <v>116</v>
      </c>
      <c r="C39" s="43">
        <v>44440</v>
      </c>
      <c r="D39" s="12" t="s">
        <v>117</v>
      </c>
      <c r="E39" s="12" t="s">
        <v>106</v>
      </c>
      <c r="F39" s="12" t="s">
        <v>13</v>
      </c>
      <c r="G39" s="12" t="s">
        <v>55</v>
      </c>
      <c r="H39" s="12" t="s">
        <v>101</v>
      </c>
      <c r="I39" s="12" t="s">
        <v>43</v>
      </c>
      <c r="J39" s="12">
        <v>2021</v>
      </c>
      <c r="K39" s="44" t="s">
        <v>118</v>
      </c>
    </row>
    <row r="40" spans="1:11" s="32" customFormat="1" ht="66.75" customHeight="1" x14ac:dyDescent="0.25">
      <c r="A40" s="12">
        <f t="shared" si="0"/>
        <v>36</v>
      </c>
      <c r="B40" s="20" t="s">
        <v>119</v>
      </c>
      <c r="C40" s="21">
        <v>44410</v>
      </c>
      <c r="D40" s="22" t="s">
        <v>120</v>
      </c>
      <c r="E40" s="22" t="s">
        <v>106</v>
      </c>
      <c r="F40" s="24" t="s">
        <v>47</v>
      </c>
      <c r="G40" s="46" t="s">
        <v>55</v>
      </c>
      <c r="H40" s="22" t="s">
        <v>85</v>
      </c>
      <c r="I40" s="22" t="s">
        <v>52</v>
      </c>
      <c r="J40" s="24">
        <v>2021</v>
      </c>
      <c r="K40" s="47" t="s">
        <v>121</v>
      </c>
    </row>
    <row r="41" spans="1:11" s="32" customFormat="1" ht="34.5" customHeight="1" x14ac:dyDescent="0.25">
      <c r="A41" s="12">
        <f t="shared" si="0"/>
        <v>37</v>
      </c>
      <c r="B41" s="48" t="s">
        <v>122</v>
      </c>
      <c r="C41" s="21">
        <v>44431</v>
      </c>
      <c r="D41" s="22" t="s">
        <v>123</v>
      </c>
      <c r="E41" s="22" t="s">
        <v>106</v>
      </c>
      <c r="F41" s="24" t="s">
        <v>124</v>
      </c>
      <c r="G41" s="25" t="s">
        <v>14</v>
      </c>
      <c r="H41" s="22" t="s">
        <v>85</v>
      </c>
      <c r="I41" s="22"/>
      <c r="J41" s="49"/>
      <c r="K41" s="47" t="s">
        <v>125</v>
      </c>
    </row>
    <row r="42" spans="1:11" s="32" customFormat="1" ht="33.6" customHeight="1" x14ac:dyDescent="0.25">
      <c r="A42" s="12">
        <f t="shared" si="0"/>
        <v>38</v>
      </c>
      <c r="B42" s="50" t="s">
        <v>126</v>
      </c>
      <c r="C42" s="51">
        <v>44445</v>
      </c>
      <c r="D42" s="52" t="s">
        <v>127</v>
      </c>
      <c r="E42" s="53">
        <v>2088088</v>
      </c>
      <c r="F42" s="52" t="s">
        <v>13</v>
      </c>
      <c r="G42" s="25" t="s">
        <v>14</v>
      </c>
      <c r="H42" s="54" t="s">
        <v>36</v>
      </c>
      <c r="I42" s="54" t="s">
        <v>31</v>
      </c>
      <c r="J42" s="24">
        <v>2021</v>
      </c>
      <c r="K42" s="49" t="s">
        <v>128</v>
      </c>
    </row>
    <row r="43" spans="1:11" s="32" customFormat="1" ht="26.1" customHeight="1" x14ac:dyDescent="0.25">
      <c r="A43" s="12">
        <f t="shared" si="0"/>
        <v>39</v>
      </c>
      <c r="B43" s="55" t="s">
        <v>129</v>
      </c>
      <c r="C43" s="56">
        <v>44462</v>
      </c>
      <c r="D43" s="57" t="s">
        <v>98</v>
      </c>
      <c r="E43" s="58">
        <v>9233395</v>
      </c>
      <c r="F43" s="24" t="s">
        <v>70</v>
      </c>
      <c r="G43" s="25" t="s">
        <v>14</v>
      </c>
      <c r="H43" s="54" t="s">
        <v>36</v>
      </c>
      <c r="I43" s="54" t="s">
        <v>52</v>
      </c>
      <c r="J43" s="24">
        <v>2021</v>
      </c>
      <c r="K43" s="49" t="s">
        <v>128</v>
      </c>
    </row>
    <row r="44" spans="1:11" s="32" customFormat="1" ht="29.25" customHeight="1" x14ac:dyDescent="0.25">
      <c r="A44" s="12">
        <f t="shared" si="0"/>
        <v>40</v>
      </c>
      <c r="B44" s="59" t="s">
        <v>130</v>
      </c>
      <c r="C44" s="56">
        <v>44459</v>
      </c>
      <c r="D44" s="57" t="s">
        <v>123</v>
      </c>
      <c r="E44" s="58" t="s">
        <v>106</v>
      </c>
      <c r="F44" s="57" t="s">
        <v>70</v>
      </c>
      <c r="G44" s="25" t="s">
        <v>14</v>
      </c>
      <c r="H44" s="54" t="s">
        <v>85</v>
      </c>
      <c r="I44" s="54" t="s">
        <v>31</v>
      </c>
      <c r="J44" s="57">
        <v>2021</v>
      </c>
      <c r="K44" s="60" t="s">
        <v>131</v>
      </c>
    </row>
    <row r="45" spans="1:11" s="32" customFormat="1" ht="42.75" customHeight="1" x14ac:dyDescent="0.25">
      <c r="A45" s="12">
        <v>41</v>
      </c>
      <c r="B45" s="59" t="s">
        <v>132</v>
      </c>
      <c r="C45" s="56" t="s">
        <v>133</v>
      </c>
      <c r="D45" s="54" t="s">
        <v>83</v>
      </c>
      <c r="E45" s="58" t="s">
        <v>106</v>
      </c>
      <c r="F45" s="57" t="s">
        <v>47</v>
      </c>
      <c r="G45" s="25" t="s">
        <v>58</v>
      </c>
      <c r="H45" s="54" t="s">
        <v>85</v>
      </c>
      <c r="I45" s="54" t="s">
        <v>31</v>
      </c>
      <c r="J45" s="57">
        <v>2021</v>
      </c>
      <c r="K45" s="60" t="s">
        <v>131</v>
      </c>
    </row>
    <row r="46" spans="1:11" s="32" customFormat="1" ht="54" customHeight="1" x14ac:dyDescent="0.25">
      <c r="A46" s="24">
        <v>42</v>
      </c>
      <c r="B46" s="61" t="s">
        <v>134</v>
      </c>
      <c r="C46" s="21" t="s">
        <v>135</v>
      </c>
      <c r="D46" s="24" t="s">
        <v>136</v>
      </c>
      <c r="E46" s="62">
        <v>10000000</v>
      </c>
      <c r="F46" s="24" t="s">
        <v>124</v>
      </c>
      <c r="G46" s="22" t="s">
        <v>14</v>
      </c>
      <c r="H46" s="22" t="s">
        <v>101</v>
      </c>
      <c r="I46" s="54" t="s">
        <v>31</v>
      </c>
      <c r="J46" s="24" t="s">
        <v>137</v>
      </c>
      <c r="K46" s="63" t="s">
        <v>138</v>
      </c>
    </row>
    <row r="47" spans="1:11" s="32" customFormat="1" ht="33.75" customHeight="1" x14ac:dyDescent="0.25">
      <c r="A47" s="24">
        <v>43</v>
      </c>
      <c r="B47" s="47" t="s">
        <v>139</v>
      </c>
      <c r="C47" s="21" t="s">
        <v>140</v>
      </c>
      <c r="D47" s="24" t="s">
        <v>123</v>
      </c>
      <c r="E47" s="24" t="s">
        <v>106</v>
      </c>
      <c r="F47" s="24" t="s">
        <v>124</v>
      </c>
      <c r="G47" s="22" t="s">
        <v>42</v>
      </c>
      <c r="H47" s="22" t="s">
        <v>101</v>
      </c>
      <c r="I47" s="54" t="s">
        <v>65</v>
      </c>
      <c r="J47" s="24">
        <v>2021</v>
      </c>
      <c r="K47" s="49"/>
    </row>
    <row r="48" spans="1:11" s="32" customFormat="1" ht="15" x14ac:dyDescent="0.25">
      <c r="C48" s="64"/>
      <c r="D48" s="64" t="s">
        <v>141</v>
      </c>
      <c r="E48" s="64"/>
      <c r="F48" s="65"/>
      <c r="G48" s="66"/>
      <c r="H48" s="67"/>
      <c r="I48" s="67"/>
      <c r="J48" s="68"/>
    </row>
    <row r="49" spans="2:11" s="32" customFormat="1" ht="15" x14ac:dyDescent="0.25">
      <c r="C49" s="69" t="s">
        <v>142</v>
      </c>
      <c r="D49" s="70" t="s">
        <v>143</v>
      </c>
      <c r="E49" s="70" t="s">
        <v>144</v>
      </c>
      <c r="F49" s="70" t="s">
        <v>145</v>
      </c>
      <c r="G49" s="66"/>
      <c r="H49" s="67"/>
      <c r="I49" s="67"/>
      <c r="J49" s="68"/>
    </row>
    <row r="50" spans="2:11" s="32" customFormat="1" ht="15" x14ac:dyDescent="0.25">
      <c r="C50" s="69"/>
      <c r="D50" s="70" t="s">
        <v>146</v>
      </c>
      <c r="E50" s="70">
        <v>43</v>
      </c>
      <c r="F50" s="71">
        <f>SUM(E5:E47)</f>
        <v>159087668.15000004</v>
      </c>
      <c r="G50" s="66"/>
      <c r="H50" s="67"/>
      <c r="I50" s="67"/>
      <c r="J50" s="68"/>
    </row>
    <row r="51" spans="2:11" s="32" customFormat="1" ht="15" x14ac:dyDescent="0.25">
      <c r="C51" s="69">
        <v>1</v>
      </c>
      <c r="D51" s="70" t="s">
        <v>147</v>
      </c>
      <c r="E51" s="70">
        <v>24</v>
      </c>
      <c r="F51" s="71">
        <f>E5+E6+E7+E8+E9+E10+E11+E12+E13+E14+E15+E16+E17+E18+E19+E20+E23+E24+E25+E26+E31+E32+E42+E43</f>
        <v>137087668.15000004</v>
      </c>
      <c r="G51" s="66"/>
      <c r="H51" s="67"/>
      <c r="I51" s="67"/>
      <c r="J51" s="68"/>
    </row>
    <row r="52" spans="2:11" s="32" customFormat="1" ht="15" x14ac:dyDescent="0.25">
      <c r="C52" s="69">
        <v>2</v>
      </c>
      <c r="D52" s="70" t="s">
        <v>148</v>
      </c>
      <c r="E52" s="70">
        <v>1</v>
      </c>
      <c r="F52" s="71">
        <f>E5</f>
        <v>4776976.54</v>
      </c>
      <c r="G52" s="66"/>
      <c r="H52" s="67"/>
      <c r="I52" s="67"/>
      <c r="J52" s="68"/>
    </row>
    <row r="53" spans="2:11" s="32" customFormat="1" ht="15" x14ac:dyDescent="0.25">
      <c r="C53" s="69">
        <v>3</v>
      </c>
      <c r="D53" s="70" t="s">
        <v>22</v>
      </c>
      <c r="E53" s="70">
        <v>16</v>
      </c>
      <c r="F53" s="71">
        <f>E6+E7+E8+E9+E10+E11+E12+E14+E15+E16+E17+E19+E25+E26</f>
        <v>89802692.950000003</v>
      </c>
      <c r="G53" s="66"/>
      <c r="H53" s="67"/>
      <c r="I53" s="67"/>
      <c r="J53" s="68"/>
    </row>
    <row r="54" spans="2:11" s="32" customFormat="1" ht="15" x14ac:dyDescent="0.25">
      <c r="C54" s="69">
        <v>4</v>
      </c>
      <c r="D54" s="70" t="s">
        <v>36</v>
      </c>
      <c r="E54" s="70">
        <v>9</v>
      </c>
      <c r="F54" s="71">
        <f>E13+E18+E20+E23+E24+E31+E32+E42+E43</f>
        <v>42507998.659999996</v>
      </c>
      <c r="G54" s="66"/>
      <c r="H54" s="67"/>
      <c r="I54" s="67"/>
      <c r="J54" s="68"/>
    </row>
    <row r="55" spans="2:11" ht="15" x14ac:dyDescent="0.25">
      <c r="C55" s="69">
        <v>5</v>
      </c>
      <c r="D55" s="70" t="s">
        <v>149</v>
      </c>
      <c r="E55" s="70"/>
      <c r="F55" s="71"/>
      <c r="G55" s="66"/>
      <c r="K55" s="1"/>
    </row>
    <row r="56" spans="2:11" ht="15" x14ac:dyDescent="0.25">
      <c r="C56" s="69">
        <v>6</v>
      </c>
      <c r="D56" s="70" t="s">
        <v>150</v>
      </c>
      <c r="E56" s="70"/>
      <c r="F56" s="71"/>
      <c r="G56" s="66"/>
      <c r="K56" s="1"/>
    </row>
    <row r="57" spans="2:11" ht="15" x14ac:dyDescent="0.25">
      <c r="C57" s="69">
        <v>7</v>
      </c>
      <c r="D57" s="70" t="s">
        <v>151</v>
      </c>
      <c r="E57" s="70">
        <v>6</v>
      </c>
      <c r="F57" s="71">
        <f>E33+E34+E35+E46</f>
        <v>22000000</v>
      </c>
      <c r="G57" s="66"/>
      <c r="K57" s="1"/>
    </row>
    <row r="58" spans="2:11" s="7" customFormat="1" ht="15" x14ac:dyDescent="0.25">
      <c r="B58" s="33"/>
      <c r="C58" s="72">
        <v>8</v>
      </c>
      <c r="D58" s="73" t="s">
        <v>85</v>
      </c>
      <c r="E58" s="74">
        <v>9</v>
      </c>
      <c r="F58" s="75" t="s">
        <v>84</v>
      </c>
      <c r="G58" s="76"/>
      <c r="H58" s="6"/>
      <c r="I58" s="6"/>
    </row>
    <row r="59" spans="2:11" s="7" customFormat="1" ht="15" x14ac:dyDescent="0.2">
      <c r="B59" s="33"/>
      <c r="C59" s="77"/>
      <c r="D59" s="4"/>
      <c r="E59" s="4"/>
      <c r="F59" s="4"/>
      <c r="G59" s="76"/>
      <c r="H59" s="6"/>
      <c r="I59" s="6"/>
    </row>
    <row r="60" spans="2:11" x14ac:dyDescent="0.2">
      <c r="G60" s="78"/>
      <c r="H60" s="78"/>
      <c r="I60" s="78"/>
    </row>
    <row r="61" spans="2:11" s="7" customFormat="1" x14ac:dyDescent="0.2">
      <c r="B61" s="33"/>
      <c r="C61" s="79"/>
      <c r="D61" s="4"/>
      <c r="E61" s="4"/>
      <c r="F61" s="4"/>
      <c r="G61" s="78"/>
      <c r="H61" s="78"/>
      <c r="I61" s="78"/>
    </row>
    <row r="62" spans="2:11" x14ac:dyDescent="0.2">
      <c r="G62" s="78"/>
      <c r="H62" s="78"/>
      <c r="I62" s="78"/>
    </row>
    <row r="63" spans="2:11" x14ac:dyDescent="0.2">
      <c r="G63" s="78"/>
      <c r="H63" s="78"/>
      <c r="I63" s="78"/>
    </row>
    <row r="64" spans="2:11" x14ac:dyDescent="0.2">
      <c r="H64" s="80"/>
      <c r="I64" s="80"/>
    </row>
  </sheetData>
  <autoFilter ref="B4:K58"/>
  <dataConsolidate/>
  <dataValidations count="1">
    <dataValidation type="list" allowBlank="1" showInputMessage="1" showErrorMessage="1" sqref="D59:E68">
      <formula1>Division</formula1>
    </dataValidation>
  </dataValidations>
  <pageMargins left="0.7" right="0.7" top="0.75" bottom="0.75" header="0.3" footer="0.3"/>
  <pageSetup paperSize="9" scale="49" fitToHeight="0" orientation="landscape" r:id="rId1"/>
  <headerFooter>
    <oddHeader>&amp;LSubmitted Tender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[1]Data!#REF!</xm:f>
          </x14:formula1>
          <xm:sqref>I1:I1048576</xm:sqref>
        </x14:dataValidation>
        <x14:dataValidation type="list" allowBlank="1" showInputMessage="1" showErrorMessage="1">
          <x14:formula1>
            <xm:f>[1]Data!#REF!</xm:f>
          </x14:formula1>
          <xm:sqref>H36:H37</xm:sqref>
        </x14:dataValidation>
        <x14:dataValidation type="list" allowBlank="1" showInputMessage="1" showErrorMessage="1">
          <x14:formula1>
            <xm:f>[1]Data!#REF!</xm:f>
          </x14:formula1>
          <xm:sqref>G41:G47 G4:G39</xm:sqref>
        </x14:dataValidation>
        <x14:dataValidation type="list" allowBlank="1" showInputMessage="1" showErrorMessage="1">
          <x14:formula1>
            <xm:f>[1]Data!#REF!</xm:f>
          </x14:formula1>
          <xm:sqref>H1:H35 H38:H1048576</xm:sqref>
        </x14:dataValidation>
        <x14:dataValidation type="list" allowBlank="1" showInputMessage="1" showErrorMessage="1">
          <x14:formula1>
            <xm:f>[1]Data!#REF!</xm:f>
          </x14:formula1>
          <xm:sqref>F59:F1048576 F1:F38 F40:F47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Tender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Ashikin Jamil</dc:creator>
  <cp:lastModifiedBy>Nur Ashikin Jamil</cp:lastModifiedBy>
  <dcterms:created xsi:type="dcterms:W3CDTF">2021-10-04T04:34:14Z</dcterms:created>
  <dcterms:modified xsi:type="dcterms:W3CDTF">2021-10-04T04:35:10Z</dcterms:modified>
</cp:coreProperties>
</file>