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pelatihan" sheetId="1" r:id="rId1"/>
    <sheet name="prediksi" sheetId="2" r:id="rId2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E17" authorId="0">
      <text>
        <r>
          <rPr>
            <b/>
            <sz val="9"/>
            <rFont val="Times New Roman"/>
            <charset val="0"/>
          </rPr>
          <t>user:</t>
        </r>
        <r>
          <rPr>
            <sz val="9"/>
            <rFont val="Times New Roman"/>
            <charset val="0"/>
          </rPr>
          <t xml:space="preserve">
0,666666666666667</t>
        </r>
      </text>
    </comment>
  </commentList>
</comments>
</file>

<file path=xl/sharedStrings.xml><?xml version="1.0" encoding="utf-8"?>
<sst xmlns="http://schemas.openxmlformats.org/spreadsheetml/2006/main" count="4683" uniqueCount="91">
  <si>
    <t>WO No Seri</t>
  </si>
  <si>
    <t>Date</t>
  </si>
  <si>
    <t>Notes</t>
  </si>
  <si>
    <t>Reg No.</t>
  </si>
  <si>
    <t>Date Closed</t>
  </si>
  <si>
    <t>jml perbaikan</t>
  </si>
  <si>
    <t>jml onderdil</t>
  </si>
  <si>
    <t>lama servis</t>
  </si>
  <si>
    <t>normalisasi</t>
  </si>
  <si>
    <t>no urut</t>
  </si>
  <si>
    <t>jml perbaikan (x1)</t>
  </si>
  <si>
    <t>jml onderdil (x2)</t>
  </si>
  <si>
    <t>lama servis (t)</t>
  </si>
  <si>
    <t xml:space="preserve">SERVICE B </t>
  </si>
  <si>
    <t>L-1-RR</t>
  </si>
  <si>
    <t xml:space="preserve">TRANSMISI SUSAH PINDAH </t>
  </si>
  <si>
    <t>W-7309-UZ</t>
  </si>
  <si>
    <t>baru</t>
  </si>
  <si>
    <t>α :</t>
  </si>
  <si>
    <t>faktor error :</t>
  </si>
  <si>
    <t>δ _ netj = δ wij</t>
  </si>
  <si>
    <t xml:space="preserve">SERVICE A </t>
  </si>
  <si>
    <t>M-111-CZ</t>
  </si>
  <si>
    <t>min</t>
  </si>
  <si>
    <t>jml data</t>
  </si>
  <si>
    <r>
      <rPr>
        <sz val="12"/>
        <color theme="1"/>
        <rFont val="Calibri"/>
        <charset val="134"/>
        <scheme val="minor"/>
      </rPr>
      <t>δ</t>
    </r>
    <r>
      <rPr>
        <vertAlign val="subscript"/>
        <sz val="12"/>
        <color theme="1"/>
        <rFont val="Calibri"/>
        <charset val="134"/>
        <scheme val="minor"/>
      </rPr>
      <t>k</t>
    </r>
    <r>
      <rPr>
        <sz val="12"/>
        <color theme="1"/>
        <rFont val="Calibri"/>
        <charset val="134"/>
        <scheme val="minor"/>
      </rPr>
      <t xml:space="preserve"> = δ = ( t – y ) y ( 1 – y )</t>
    </r>
  </si>
  <si>
    <t>δ_net = δ_net (j ) z_j (1-z_j)</t>
  </si>
  <si>
    <t xml:space="preserve">PERIKSA STEER </t>
  </si>
  <si>
    <t>AG-7204-A</t>
  </si>
  <si>
    <t>max</t>
  </si>
  <si>
    <t>mse standar</t>
  </si>
  <si>
    <t>&lt; 0.01</t>
  </si>
  <si>
    <t>perubahan error</t>
  </si>
  <si>
    <t>L-99-HJ</t>
  </si>
  <si>
    <t>max epoh</t>
  </si>
  <si>
    <t>∆w_jk= αδ_k  z _ 〖in〗_j</t>
  </si>
  <si>
    <t>aktivasi z &amp; y = sigmoid</t>
  </si>
  <si>
    <t>misal, jml neuron di hidden = 2 neuron</t>
  </si>
  <si>
    <t>random bobot dengan range 0 - 1</t>
  </si>
  <si>
    <t>epoh ke-</t>
  </si>
  <si>
    <t>data</t>
  </si>
  <si>
    <t>bobot input ke hidden</t>
  </si>
  <si>
    <t>hidden</t>
  </si>
  <si>
    <t>aktivasi</t>
  </si>
  <si>
    <t>bobot hidden ke output</t>
  </si>
  <si>
    <t>output</t>
  </si>
  <si>
    <t>faktor error Y</t>
  </si>
  <si>
    <t>perubahan bobot w</t>
  </si>
  <si>
    <t>faktor error Z</t>
  </si>
  <si>
    <t>perubahan bobot v</t>
  </si>
  <si>
    <t>ke-</t>
  </si>
  <si>
    <t>x1</t>
  </si>
  <si>
    <t>x2</t>
  </si>
  <si>
    <t>t</t>
  </si>
  <si>
    <t>v11</t>
  </si>
  <si>
    <t>v12</t>
  </si>
  <si>
    <t>v21</t>
  </si>
  <si>
    <t>v22</t>
  </si>
  <si>
    <t>bias 1</t>
  </si>
  <si>
    <t>bias 2</t>
  </si>
  <si>
    <t>Z1</t>
  </si>
  <si>
    <t>Z2</t>
  </si>
  <si>
    <t>w1</t>
  </si>
  <si>
    <t>w2</t>
  </si>
  <si>
    <t>b</t>
  </si>
  <si>
    <t>Y</t>
  </si>
  <si>
    <t>δ</t>
  </si>
  <si>
    <t>∆w1</t>
  </si>
  <si>
    <t>∆w2</t>
  </si>
  <si>
    <t>∆w bias</t>
  </si>
  <si>
    <t>δ _ net1</t>
  </si>
  <si>
    <t>δ _ net2</t>
  </si>
  <si>
    <t>δ1</t>
  </si>
  <si>
    <t>δ2</t>
  </si>
  <si>
    <t>∆v11</t>
  </si>
  <si>
    <t>∆v12</t>
  </si>
  <si>
    <t>∆v21</t>
  </si>
  <si>
    <t>∆v22</t>
  </si>
  <si>
    <t>∆vb1</t>
  </si>
  <si>
    <t>∆vb2</t>
  </si>
  <si>
    <t>error</t>
  </si>
  <si>
    <t>error^2</t>
  </si>
  <si>
    <t>MSE</t>
  </si>
  <si>
    <t>STOP EPOH, MSE terpenuhi</t>
  </si>
  <si>
    <t>error terkecil</t>
  </si>
  <si>
    <t>STOP EPOH, karena sudah MSE &lt; 0.01</t>
  </si>
  <si>
    <t>contoh, akan memprediksi lama servis (t) dari inputan berikut</t>
  </si>
  <si>
    <t>hanya proses feedforward, menggunakan bobot yg sudah dilatih</t>
  </si>
  <si>
    <t>bobot yg dipilih, yg memiliki nilai error paling kecil</t>
  </si>
  <si>
    <t>denormalisasi</t>
  </si>
  <si>
    <t>kemudian Y dibalikkan normalisasinya (denormalisasi</t>
  </si>
</sst>
</file>

<file path=xl/styles.xml><?xml version="1.0" encoding="utf-8"?>
<styleSheet xmlns="http://schemas.openxmlformats.org/spreadsheetml/2006/main">
  <numFmts count="7">
    <numFmt numFmtId="176" formatCode="_(* #,##0_);_(* \(#,##0\);_(* &quot;-&quot;_);_(@_)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-&quot;Rp&quot;* #,##0.00_-;\-&quot;Rp&quot;* #,##0.00_-;_-&quot;Rp&quot;* &quot;-&quot;??_-;_-@_-"/>
    <numFmt numFmtId="180" formatCode="0.000"/>
    <numFmt numFmtId="181" formatCode="dd/mm/yy;@"/>
    <numFmt numFmtId="182" formatCode="dd\-mmm\-yy"/>
  </numFmts>
  <fonts count="28">
    <font>
      <sz val="11"/>
      <color theme="1"/>
      <name val="Calibri"/>
      <charset val="1"/>
      <scheme val="minor"/>
    </font>
    <font>
      <sz val="11"/>
      <color rgb="FFFF0000"/>
      <name val="Calibri"/>
      <charset val="1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vertAlign val="subscript"/>
      <sz val="12"/>
      <color theme="1"/>
      <name val="Calibri"/>
      <charset val="134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5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0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26" borderId="6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5" borderId="4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1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13" borderId="4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3" borderId="0" xfId="0" applyNumberFormat="1" applyFill="1"/>
    <xf numFmtId="0" fontId="0" fillId="0" borderId="0" xfId="0" applyAlignment="1">
      <alignment horizontal="left"/>
    </xf>
    <xf numFmtId="0" fontId="0" fillId="4" borderId="0" xfId="0" applyFill="1" applyAlignment="1"/>
    <xf numFmtId="0" fontId="0" fillId="0" borderId="0" xfId="0" applyAlignment="1">
      <alignment horizontal="center" vertical="center"/>
    </xf>
    <xf numFmtId="180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/>
    <xf numFmtId="181" fontId="0" fillId="2" borderId="0" xfId="0" applyNumberFormat="1" applyFill="1"/>
    <xf numFmtId="182" fontId="0" fillId="0" borderId="0" xfId="0" applyNumberFormat="1"/>
    <xf numFmtId="181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/>
    <xf numFmtId="1" fontId="0" fillId="3" borderId="0" xfId="0" applyNumberFormat="1" applyFill="1"/>
    <xf numFmtId="0" fontId="0" fillId="0" borderId="0" xfId="0" applyFill="1"/>
    <xf numFmtId="1" fontId="0" fillId="0" borderId="0" xfId="0" applyNumberFormat="1"/>
    <xf numFmtId="0" fontId="0" fillId="6" borderId="0" xfId="0" applyFill="1"/>
    <xf numFmtId="2" fontId="0" fillId="6" borderId="0" xfId="0" applyNumberFormat="1" applyFill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4" fillId="0" borderId="0" xfId="0" applyFont="1"/>
    <xf numFmtId="0" fontId="3" fillId="4" borderId="0" xfId="0" applyFont="1" applyFill="1" applyAlignment="1">
      <alignment horizontal="center"/>
    </xf>
    <xf numFmtId="0" fontId="4" fillId="4" borderId="0" xfId="0" applyFont="1" applyFill="1"/>
    <xf numFmtId="180" fontId="0" fillId="6" borderId="0" xfId="0" applyNumberFormat="1" applyFill="1"/>
    <xf numFmtId="0" fontId="0" fillId="7" borderId="0" xfId="0" applyFill="1"/>
    <xf numFmtId="0" fontId="0" fillId="8" borderId="0" xfId="0" applyFill="1" applyAlignment="1">
      <alignment horizontal="center" vertical="center" wrapText="1"/>
    </xf>
    <xf numFmtId="180" fontId="0" fillId="7" borderId="0" xfId="0" applyNumberFormat="1" applyFill="1"/>
    <xf numFmtId="0" fontId="2" fillId="7" borderId="0" xfId="0" applyFont="1" applyFill="1" applyBorder="1" applyAlignment="1">
      <alignment horizontal="center" vertical="center" wrapText="1"/>
    </xf>
    <xf numFmtId="2" fontId="0" fillId="9" borderId="0" xfId="0" applyNumberFormat="1" applyFill="1"/>
    <xf numFmtId="0" fontId="0" fillId="9" borderId="0" xfId="0" applyFill="1"/>
    <xf numFmtId="0" fontId="0" fillId="8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9525</xdr:colOff>
      <xdr:row>6</xdr:row>
      <xdr:rowOff>19050</xdr:rowOff>
    </xdr:from>
    <xdr:to>
      <xdr:col>16</xdr:col>
      <xdr:colOff>171450</xdr:colOff>
      <xdr:row>8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40245" y="1543050"/>
          <a:ext cx="409067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25</xdr:col>
      <xdr:colOff>238125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38725" y="1341120"/>
          <a:ext cx="1061085" cy="21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</xdr:row>
      <xdr:rowOff>47625</xdr:rowOff>
    </xdr:from>
    <xdr:to>
      <xdr:col>14</xdr:col>
      <xdr:colOff>495300</xdr:colOff>
      <xdr:row>1</xdr:row>
      <xdr:rowOff>542925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71110" y="230505"/>
          <a:ext cx="406527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161925</xdr:colOff>
      <xdr:row>13</xdr:row>
      <xdr:rowOff>85725</xdr:rowOff>
    </xdr:from>
    <xdr:to>
      <xdr:col>17</xdr:col>
      <xdr:colOff>828675</xdr:colOff>
      <xdr:row>14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785" y="2828925"/>
          <a:ext cx="3135630" cy="201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11"/>
  <sheetViews>
    <sheetView tabSelected="1" zoomScale="85" zoomScaleNormal="85" topLeftCell="B1" workbookViewId="0">
      <selection activeCell="H30" sqref="H30"/>
    </sheetView>
  </sheetViews>
  <sheetFormatPr defaultColWidth="9" defaultRowHeight="14.4"/>
  <cols>
    <col min="1" max="1" width="9.13888888888889" customWidth="1"/>
    <col min="2" max="2" width="9.71296296296296" customWidth="1"/>
    <col min="6" max="8" width="12.8888888888889" customWidth="1"/>
    <col min="16" max="18" width="12.287037037037" customWidth="1"/>
    <col min="19" max="19" width="14.4259259259259" customWidth="1"/>
    <col min="21" max="24" width="12.712962962963" customWidth="1"/>
    <col min="25" max="26" width="12" customWidth="1"/>
    <col min="35" max="35" width="9.13888888888889" customWidth="1"/>
    <col min="36" max="36" width="7.42592592592593" customWidth="1"/>
    <col min="38" max="38" width="9.13888888888889" customWidth="1"/>
  </cols>
  <sheetData>
    <row r="1" ht="43.2" spans="1:16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3" t="s">
        <v>5</v>
      </c>
      <c r="G1" s="13" t="s">
        <v>6</v>
      </c>
      <c r="H1" s="13" t="s">
        <v>7</v>
      </c>
      <c r="L1" s="21" t="s">
        <v>8</v>
      </c>
      <c r="M1" s="13" t="s">
        <v>9</v>
      </c>
      <c r="N1" s="1" t="s">
        <v>10</v>
      </c>
      <c r="O1" s="1" t="s">
        <v>11</v>
      </c>
      <c r="P1" s="1" t="s">
        <v>12</v>
      </c>
    </row>
    <row r="2" spans="1:16">
      <c r="A2">
        <v>1</v>
      </c>
      <c r="B2" s="15">
        <v>43836</v>
      </c>
      <c r="C2" t="s">
        <v>13</v>
      </c>
      <c r="D2" t="s">
        <v>14</v>
      </c>
      <c r="E2" s="16">
        <v>43837</v>
      </c>
      <c r="F2">
        <v>3</v>
      </c>
      <c r="G2">
        <v>1</v>
      </c>
      <c r="H2">
        <f>E2-B2</f>
        <v>1</v>
      </c>
      <c r="M2" s="13">
        <v>1</v>
      </c>
      <c r="N2" s="3">
        <f>(((F2-$F$7)/($F$8-$F$7))*($L$5-$L$4))+$L$4</f>
        <v>0.5</v>
      </c>
      <c r="O2" s="3">
        <f>(((G2-$G$7)/($G$8-$G$7))*($L$5-$L$4))+$L$4</f>
        <v>0.25</v>
      </c>
      <c r="P2" s="3">
        <f>(((H2-$H$7)/($H$8-$H$7))*($L$5-$L$4))+$L$4</f>
        <v>0.0555555555555556</v>
      </c>
    </row>
    <row r="3" spans="1:25">
      <c r="A3">
        <v>10</v>
      </c>
      <c r="B3" s="15">
        <v>43837</v>
      </c>
      <c r="C3" t="s">
        <v>15</v>
      </c>
      <c r="D3" t="s">
        <v>16</v>
      </c>
      <c r="E3" s="16">
        <v>43837</v>
      </c>
      <c r="F3">
        <v>1</v>
      </c>
      <c r="G3">
        <v>0</v>
      </c>
      <c r="H3">
        <f t="shared" ref="H3:H6" si="0">E3-B3</f>
        <v>0</v>
      </c>
      <c r="K3" t="s">
        <v>17</v>
      </c>
      <c r="M3" s="13">
        <v>2</v>
      </c>
      <c r="N3" s="22">
        <f>(((F3-$F$7)/($F$8-$F$7))*($L$5-$L$4))+$L$4</f>
        <v>0</v>
      </c>
      <c r="O3" s="22">
        <f>(((G3-$G$7)/($G$8-$G$7))*($L$5-$L$4))+$L$4</f>
        <v>0</v>
      </c>
      <c r="P3" s="22">
        <f t="shared" ref="P3:P6" si="1">(((H3-$H$7)/($H$8-$H$7))*($L$5-$L$4))+$L$4</f>
        <v>0</v>
      </c>
      <c r="R3" s="26" t="s">
        <v>18</v>
      </c>
      <c r="S3">
        <v>0.1</v>
      </c>
      <c r="V3" t="s">
        <v>19</v>
      </c>
      <c r="Y3" t="s">
        <v>20</v>
      </c>
    </row>
    <row r="4" ht="19.2" spans="1:25">
      <c r="A4">
        <v>42</v>
      </c>
      <c r="B4" s="15">
        <v>43845</v>
      </c>
      <c r="C4" t="s">
        <v>21</v>
      </c>
      <c r="D4" t="s">
        <v>22</v>
      </c>
      <c r="E4" s="16">
        <v>43853</v>
      </c>
      <c r="F4">
        <v>4</v>
      </c>
      <c r="G4">
        <v>4</v>
      </c>
      <c r="H4">
        <f t="shared" si="0"/>
        <v>8</v>
      </c>
      <c r="K4" t="s">
        <v>23</v>
      </c>
      <c r="L4" s="7">
        <v>0</v>
      </c>
      <c r="M4" s="13">
        <v>3</v>
      </c>
      <c r="N4" s="3">
        <f>(((F4-$F$7)/($F$8-$F$7))*($L$5-$L$4))+$L$4</f>
        <v>0.75</v>
      </c>
      <c r="O4" s="22">
        <f>(((G4-$G$7)/($G$8-$G$7))*($L$5-$L$4))+$L$4</f>
        <v>1</v>
      </c>
      <c r="P4" s="3">
        <f t="shared" si="1"/>
        <v>0.444444444444444</v>
      </c>
      <c r="R4" s="2" t="s">
        <v>24</v>
      </c>
      <c r="S4">
        <f>COUNT(M2:M6)</f>
        <v>5</v>
      </c>
      <c r="V4" s="27" t="s">
        <v>25</v>
      </c>
      <c r="Y4" t="s">
        <v>26</v>
      </c>
    </row>
    <row r="5" spans="1:22">
      <c r="A5">
        <v>208</v>
      </c>
      <c r="B5" s="15">
        <v>43873</v>
      </c>
      <c r="C5" t="s">
        <v>27</v>
      </c>
      <c r="D5" t="s">
        <v>28</v>
      </c>
      <c r="E5" s="16">
        <v>43885</v>
      </c>
      <c r="F5">
        <v>2</v>
      </c>
      <c r="G5">
        <v>2</v>
      </c>
      <c r="H5">
        <f t="shared" si="0"/>
        <v>12</v>
      </c>
      <c r="K5" t="s">
        <v>29</v>
      </c>
      <c r="L5" s="7">
        <v>1</v>
      </c>
      <c r="M5" s="13">
        <v>4</v>
      </c>
      <c r="N5" s="3">
        <f>(((F5-$F$7)/($F$8-$F$7))*($L$5-$L$4))+$L$4</f>
        <v>0.25</v>
      </c>
      <c r="O5" s="3">
        <f>(((G5-$G$7)/($G$8-$G$7))*($L$5-$L$4))+$L$4</f>
        <v>0.5</v>
      </c>
      <c r="P5" s="3">
        <f t="shared" si="1"/>
        <v>0.666666666666667</v>
      </c>
      <c r="R5" s="2" t="s">
        <v>30</v>
      </c>
      <c r="S5" t="s">
        <v>31</v>
      </c>
      <c r="V5" t="s">
        <v>32</v>
      </c>
    </row>
    <row r="6" spans="1:22">
      <c r="A6">
        <v>248</v>
      </c>
      <c r="B6" s="15">
        <v>43900</v>
      </c>
      <c r="C6" t="s">
        <v>13</v>
      </c>
      <c r="D6" t="s">
        <v>33</v>
      </c>
      <c r="E6" s="16">
        <v>43918</v>
      </c>
      <c r="F6">
        <v>5</v>
      </c>
      <c r="G6">
        <v>4</v>
      </c>
      <c r="H6">
        <f t="shared" si="0"/>
        <v>18</v>
      </c>
      <c r="M6" s="13">
        <v>5</v>
      </c>
      <c r="N6" s="22">
        <f>(((F6-$F$7)/($F$8-$F$7))*($L$5-$L$4))+$L$4</f>
        <v>1</v>
      </c>
      <c r="O6" s="22">
        <f>(((G6-$G$7)/($G$8-$G$7))*($L$5-$L$4))+$L$4</f>
        <v>1</v>
      </c>
      <c r="P6" s="22">
        <f t="shared" si="1"/>
        <v>1</v>
      </c>
      <c r="R6" t="s">
        <v>34</v>
      </c>
      <c r="S6">
        <v>100</v>
      </c>
      <c r="V6" t="s">
        <v>35</v>
      </c>
    </row>
    <row r="7" spans="5:18">
      <c r="E7" t="s">
        <v>23</v>
      </c>
      <c r="F7">
        <f>MIN(F2:F6)</f>
        <v>1</v>
      </c>
      <c r="G7">
        <f>MIN(G2:G6)</f>
        <v>0</v>
      </c>
      <c r="H7">
        <f>MIN(H2:H6)</f>
        <v>0</v>
      </c>
      <c r="R7" t="s">
        <v>36</v>
      </c>
    </row>
    <row r="8" spans="5:8">
      <c r="E8" t="s">
        <v>29</v>
      </c>
      <c r="F8">
        <f>MAX(F2:F6)</f>
        <v>5</v>
      </c>
      <c r="G8">
        <f>MAX(G2:G6)</f>
        <v>4</v>
      </c>
      <c r="H8">
        <f>MAX(H2:H6)</f>
        <v>18</v>
      </c>
    </row>
    <row r="9" spans="18:18">
      <c r="R9" t="s">
        <v>37</v>
      </c>
    </row>
    <row r="10" spans="18:18">
      <c r="R10" t="s">
        <v>38</v>
      </c>
    </row>
    <row r="12" spans="1:34">
      <c r="A12" t="s">
        <v>39</v>
      </c>
      <c r="B12" s="4" t="s">
        <v>40</v>
      </c>
      <c r="C12" s="4"/>
      <c r="D12" s="4"/>
      <c r="E12" s="4"/>
      <c r="F12" s="5" t="s">
        <v>41</v>
      </c>
      <c r="G12" s="5"/>
      <c r="H12" s="5"/>
      <c r="I12" s="5"/>
      <c r="J12" s="5"/>
      <c r="K12" s="5"/>
      <c r="L12" s="5" t="s">
        <v>42</v>
      </c>
      <c r="M12" s="5"/>
      <c r="N12" s="5" t="s">
        <v>43</v>
      </c>
      <c r="O12" s="5"/>
      <c r="P12" s="5" t="s">
        <v>44</v>
      </c>
      <c r="Q12" s="5"/>
      <c r="R12" s="5"/>
      <c r="S12" s="5" t="s">
        <v>45</v>
      </c>
      <c r="T12" s="5"/>
      <c r="U12" s="8" t="s">
        <v>46</v>
      </c>
      <c r="V12" s="5" t="s">
        <v>47</v>
      </c>
      <c r="W12" s="5"/>
      <c r="X12" s="5"/>
      <c r="Y12" s="5" t="s">
        <v>48</v>
      </c>
      <c r="Z12" s="5"/>
      <c r="AA12" s="5"/>
      <c r="AB12" s="5"/>
      <c r="AC12" s="5" t="s">
        <v>49</v>
      </c>
      <c r="AD12" s="5"/>
      <c r="AE12" s="5"/>
      <c r="AF12" s="5"/>
      <c r="AG12" s="5"/>
      <c r="AH12" s="5"/>
    </row>
    <row r="13" ht="15.6" spans="1:37">
      <c r="A13" s="2">
        <v>1</v>
      </c>
      <c r="B13" s="17" t="s">
        <v>50</v>
      </c>
      <c r="C13" s="4" t="s">
        <v>51</v>
      </c>
      <c r="D13" s="4" t="s">
        <v>52</v>
      </c>
      <c r="E13" s="4" t="s">
        <v>53</v>
      </c>
      <c r="F13" s="5" t="s">
        <v>54</v>
      </c>
      <c r="G13" s="5" t="s">
        <v>55</v>
      </c>
      <c r="H13" s="5" t="s">
        <v>56</v>
      </c>
      <c r="I13" s="5" t="s">
        <v>57</v>
      </c>
      <c r="J13" s="5" t="s">
        <v>58</v>
      </c>
      <c r="K13" s="5" t="s">
        <v>59</v>
      </c>
      <c r="L13" s="5" t="s">
        <v>60</v>
      </c>
      <c r="M13" s="5" t="s">
        <v>61</v>
      </c>
      <c r="N13" s="5" t="s">
        <v>60</v>
      </c>
      <c r="O13" s="5" t="s">
        <v>61</v>
      </c>
      <c r="P13" s="5" t="s">
        <v>62</v>
      </c>
      <c r="Q13" s="5" t="s">
        <v>63</v>
      </c>
      <c r="R13" s="5" t="s">
        <v>64</v>
      </c>
      <c r="S13" s="5" t="s">
        <v>65</v>
      </c>
      <c r="T13" s="5" t="s">
        <v>43</v>
      </c>
      <c r="U13" s="28" t="s">
        <v>66</v>
      </c>
      <c r="V13" s="29" t="s">
        <v>67</v>
      </c>
      <c r="W13" s="29" t="s">
        <v>68</v>
      </c>
      <c r="X13" s="29" t="s">
        <v>69</v>
      </c>
      <c r="Y13" s="29" t="s">
        <v>70</v>
      </c>
      <c r="Z13" s="29" t="s">
        <v>71</v>
      </c>
      <c r="AA13" s="28" t="s">
        <v>72</v>
      </c>
      <c r="AB13" s="28" t="s">
        <v>73</v>
      </c>
      <c r="AC13" s="29" t="s">
        <v>74</v>
      </c>
      <c r="AD13" s="29" t="s">
        <v>75</v>
      </c>
      <c r="AE13" s="29" t="s">
        <v>76</v>
      </c>
      <c r="AF13" s="29" t="s">
        <v>77</v>
      </c>
      <c r="AG13" s="29" t="s">
        <v>78</v>
      </c>
      <c r="AH13" s="29" t="s">
        <v>79</v>
      </c>
      <c r="AI13" s="31" t="s">
        <v>80</v>
      </c>
      <c r="AJ13" s="31" t="s">
        <v>81</v>
      </c>
      <c r="AK13" s="31" t="s">
        <v>82</v>
      </c>
    </row>
    <row r="14" spans="2:36">
      <c r="B14" s="18">
        <v>1</v>
      </c>
      <c r="C14" s="19">
        <v>0.5</v>
      </c>
      <c r="D14" s="19">
        <v>0.25</v>
      </c>
      <c r="E14" s="6">
        <v>0.0555555555555556</v>
      </c>
      <c r="F14">
        <v>0.03</v>
      </c>
      <c r="G14">
        <v>0.02</v>
      </c>
      <c r="H14">
        <v>0.2</v>
      </c>
      <c r="I14">
        <v>0.3</v>
      </c>
      <c r="J14">
        <v>0.7</v>
      </c>
      <c r="K14">
        <v>0.3</v>
      </c>
      <c r="L14" s="23">
        <f>J14+(C14*F14)+(D14*G14)</f>
        <v>0.72</v>
      </c>
      <c r="M14" s="23">
        <f>K14+(C14*H14)+(D14*I14)</f>
        <v>0.475</v>
      </c>
      <c r="N14" s="24">
        <f>1/(1+EXP(-(L14)))</f>
        <v>0.67260701706776</v>
      </c>
      <c r="O14" s="24">
        <f>1/(1+EXP(-(M14)))</f>
        <v>0.616566504521319</v>
      </c>
      <c r="P14" s="9">
        <v>0.5</v>
      </c>
      <c r="Q14" s="9">
        <v>0.09</v>
      </c>
      <c r="R14" s="9">
        <v>0.31</v>
      </c>
      <c r="S14" s="30">
        <f>R14+(N14*P14)+(O14*Q14)</f>
        <v>0.701794493940799</v>
      </c>
      <c r="T14" s="30">
        <f>1/(1+EXP(-S14))</f>
        <v>0.668585514425792</v>
      </c>
      <c r="U14" s="23">
        <f>(E14-S14)*S14*(1-S14)</f>
        <v>-0.13524422729308</v>
      </c>
      <c r="V14" s="23">
        <f>$S$3*U14*N14</f>
        <v>-0.00909662162952328</v>
      </c>
      <c r="W14" s="23">
        <f>$S$3*U14*O14</f>
        <v>-0.00833870604787812</v>
      </c>
      <c r="X14" s="23">
        <f>$S$3*U14*1</f>
        <v>-0.013524422729308</v>
      </c>
      <c r="Y14" s="23">
        <f>U14*P14</f>
        <v>-0.0676221136465401</v>
      </c>
      <c r="Z14" s="23">
        <f>U14*Q14</f>
        <v>-0.0121719804563772</v>
      </c>
      <c r="AA14" s="23">
        <f>Y14*N14*(1-N14)</f>
        <v>-0.0148908504494778</v>
      </c>
      <c r="AB14" s="23">
        <f>Z14*O14*(1-O14)</f>
        <v>-0.00287760528693641</v>
      </c>
      <c r="AC14" s="23">
        <f>$S$3*AA14*C14</f>
        <v>-0.000744542522473889</v>
      </c>
      <c r="AD14" s="23">
        <f>$S$3*AA14*D14</f>
        <v>-0.000372271261236945</v>
      </c>
      <c r="AE14" s="23">
        <f>$S$3*AB14*C14</f>
        <v>-0.000143880264346821</v>
      </c>
      <c r="AF14" s="23">
        <f>$S$3*AB14*D14</f>
        <v>-7.19401321734103e-5</v>
      </c>
      <c r="AG14" s="23">
        <f>$S$3*AA14*1</f>
        <v>-0.00148908504494778</v>
      </c>
      <c r="AH14" s="23">
        <f>$S$3*AB14*1</f>
        <v>-0.000287760528693641</v>
      </c>
      <c r="AI14" s="24">
        <f>E14-S14</f>
        <v>-0.646238938385243</v>
      </c>
      <c r="AJ14" s="24">
        <f>(AI14)^2</f>
        <v>0.417624765485286</v>
      </c>
    </row>
    <row r="15" spans="2:36">
      <c r="B15" s="18">
        <v>2</v>
      </c>
      <c r="C15" s="19">
        <v>0</v>
      </c>
      <c r="D15" s="19">
        <v>0</v>
      </c>
      <c r="E15" s="20">
        <v>0</v>
      </c>
      <c r="F15">
        <v>0.03</v>
      </c>
      <c r="G15">
        <v>0.02</v>
      </c>
      <c r="H15">
        <v>0.2</v>
      </c>
      <c r="I15">
        <v>0.3</v>
      </c>
      <c r="J15">
        <v>0.7</v>
      </c>
      <c r="K15">
        <v>0.3</v>
      </c>
      <c r="L15" s="23">
        <f t="shared" ref="L15:L18" si="2">J15+(C15*F15)+(D15*G15)</f>
        <v>0.7</v>
      </c>
      <c r="M15" s="23">
        <f t="shared" ref="M15:M18" si="3">K15+(C15*H15)+(D15*I15)</f>
        <v>0.3</v>
      </c>
      <c r="N15" s="24">
        <f t="shared" ref="N15:O18" si="4">1/(1+EXP(-(L15)))</f>
        <v>0.668187772168166</v>
      </c>
      <c r="O15" s="24">
        <f>1/(1+EXP(-(M15)))</f>
        <v>0.574442516811659</v>
      </c>
      <c r="P15" s="9">
        <v>0.5</v>
      </c>
      <c r="Q15" s="9">
        <v>0.09</v>
      </c>
      <c r="R15" s="9">
        <v>0.31</v>
      </c>
      <c r="S15" s="30">
        <f>R15+(N15*P15)+(O15*Q15)</f>
        <v>0.695793712597132</v>
      </c>
      <c r="T15" s="30">
        <f t="shared" ref="T15:T18" si="5">1/(1+EXP(-S15))</f>
        <v>0.667254525256268</v>
      </c>
      <c r="U15" s="23">
        <f>(E15-S15)*S15*(1-S15)</f>
        <v>-0.147275052400341</v>
      </c>
      <c r="V15" s="23">
        <f>$S$3*U15*N15</f>
        <v>-0.0098407389159334</v>
      </c>
      <c r="W15" s="23">
        <f>$S$3*U15*O15</f>
        <v>-0.00846010517644211</v>
      </c>
      <c r="X15" s="23">
        <f>$S$3*U15*1</f>
        <v>-0.0147275052400341</v>
      </c>
      <c r="Y15" s="23">
        <f>U15*P15</f>
        <v>-0.0736375262001707</v>
      </c>
      <c r="Z15" s="23">
        <f>U15*Q15</f>
        <v>-0.0132547547160307</v>
      </c>
      <c r="AA15" s="23">
        <f>Y15*N15*(1-N15)</f>
        <v>-0.0163263875160364</v>
      </c>
      <c r="AB15" s="23">
        <f>Z15*O15*(1-O15)</f>
        <v>-0.00324023495975582</v>
      </c>
      <c r="AC15" s="23">
        <f>$S$3*AA15*C15</f>
        <v>0</v>
      </c>
      <c r="AD15" s="23">
        <f>$S$3*AA15*D15</f>
        <v>0</v>
      </c>
      <c r="AE15" s="23">
        <f>$S$3*AB15*C15</f>
        <v>0</v>
      </c>
      <c r="AF15" s="23">
        <f>$S$3*AB15*D15</f>
        <v>0</v>
      </c>
      <c r="AG15" s="23">
        <f>$S$3*AA15*1</f>
        <v>-0.00163263875160364</v>
      </c>
      <c r="AH15" s="23">
        <f>$S$3*AB15*1</f>
        <v>-0.000324023495975582</v>
      </c>
      <c r="AI15" s="24">
        <f t="shared" ref="AI15:AI18" si="6">E15-S15</f>
        <v>-0.695793712597132</v>
      </c>
      <c r="AJ15" s="24">
        <f t="shared" ref="AJ15:AJ18" si="7">(AI15)^2</f>
        <v>0.484128890489701</v>
      </c>
    </row>
    <row r="16" spans="2:36">
      <c r="B16" s="18">
        <v>3</v>
      </c>
      <c r="C16" s="19">
        <v>0.75</v>
      </c>
      <c r="D16" s="19">
        <v>1</v>
      </c>
      <c r="E16" s="6">
        <v>0.444444444444444</v>
      </c>
      <c r="F16">
        <v>0.03</v>
      </c>
      <c r="G16">
        <v>0.02</v>
      </c>
      <c r="H16">
        <v>0.2</v>
      </c>
      <c r="I16">
        <v>0.3</v>
      </c>
      <c r="J16">
        <v>0.7</v>
      </c>
      <c r="K16">
        <v>0.3</v>
      </c>
      <c r="L16" s="23">
        <f t="shared" si="2"/>
        <v>0.7425</v>
      </c>
      <c r="M16" s="23">
        <f t="shared" si="3"/>
        <v>0.75</v>
      </c>
      <c r="N16" s="24">
        <f t="shared" si="4"/>
        <v>0.677542295327469</v>
      </c>
      <c r="O16" s="24">
        <f t="shared" si="4"/>
        <v>0.679178699175393</v>
      </c>
      <c r="P16" s="9">
        <v>0.5</v>
      </c>
      <c r="Q16" s="9">
        <v>0.09</v>
      </c>
      <c r="R16" s="9">
        <v>0.31</v>
      </c>
      <c r="S16" s="30">
        <f>R16+(N16*P16)+(O16*Q16)</f>
        <v>0.70989723058952</v>
      </c>
      <c r="T16" s="30">
        <f t="shared" si="5"/>
        <v>0.67037845112826</v>
      </c>
      <c r="U16" s="23">
        <f>(E16-S16)*S16*(1-S16)</f>
        <v>-0.0546681836427415</v>
      </c>
      <c r="V16" s="23">
        <f t="shared" ref="V16:V18" si="8">$S$3*U16*N16</f>
        <v>-0.00370400066266867</v>
      </c>
      <c r="W16" s="23">
        <f t="shared" ref="W16:W18" si="9">$S$3*U16*O16</f>
        <v>-0.00371294658527587</v>
      </c>
      <c r="X16" s="23">
        <f t="shared" ref="X16:X18" si="10">$S$3*U16*1</f>
        <v>-0.00546681836427415</v>
      </c>
      <c r="Y16" s="23">
        <f t="shared" ref="Y16:Y18" si="11">U16*P16</f>
        <v>-0.0273340918213708</v>
      </c>
      <c r="Z16" s="23">
        <f t="shared" ref="Z16:Z18" si="12">U16*Q16</f>
        <v>-0.00492013652784674</v>
      </c>
      <c r="AA16" s="23">
        <f t="shared" ref="AA16:AB18" si="13">Y16*N16*(1-N16)</f>
        <v>-0.00597191775894836</v>
      </c>
      <c r="AB16" s="23">
        <f t="shared" si="13"/>
        <v>-0.00107207311804244</v>
      </c>
      <c r="AC16" s="23">
        <f t="shared" ref="AC16:AC18" si="14">$S$3*AA16*C16</f>
        <v>-0.000447893831921127</v>
      </c>
      <c r="AD16" s="23">
        <f t="shared" ref="AD16:AD18" si="15">$S$3*AA16*D16</f>
        <v>-0.000597191775894836</v>
      </c>
      <c r="AE16" s="23">
        <f t="shared" ref="AE16:AE18" si="16">$S$3*AB16*C16</f>
        <v>-8.04054838531829e-5</v>
      </c>
      <c r="AF16" s="23">
        <f t="shared" ref="AF16:AF18" si="17">$S$3*AB16*D16</f>
        <v>-0.000107207311804244</v>
      </c>
      <c r="AG16" s="23">
        <f t="shared" ref="AG16:AH18" si="18">$S$3*AA16*1</f>
        <v>-0.000597191775894836</v>
      </c>
      <c r="AH16" s="23">
        <f t="shared" si="18"/>
        <v>-0.000107207311804244</v>
      </c>
      <c r="AI16" s="24">
        <f t="shared" si="6"/>
        <v>-0.265452786145076</v>
      </c>
      <c r="AJ16" s="24">
        <f t="shared" si="7"/>
        <v>0.0704651816721832</v>
      </c>
    </row>
    <row r="17" spans="2:36">
      <c r="B17" s="18">
        <v>4</v>
      </c>
      <c r="C17" s="19">
        <v>0.25</v>
      </c>
      <c r="D17" s="19">
        <v>0.5</v>
      </c>
      <c r="E17" s="20">
        <v>0.666666666666667</v>
      </c>
      <c r="F17">
        <v>0.03</v>
      </c>
      <c r="G17">
        <v>0.02</v>
      </c>
      <c r="H17">
        <v>0.2</v>
      </c>
      <c r="I17">
        <v>0.3</v>
      </c>
      <c r="J17">
        <v>0.7</v>
      </c>
      <c r="K17">
        <v>0.3</v>
      </c>
      <c r="L17" s="23">
        <f t="shared" si="2"/>
        <v>0.7175</v>
      </c>
      <c r="M17" s="23">
        <f t="shared" si="3"/>
        <v>0.5</v>
      </c>
      <c r="N17" s="24">
        <f t="shared" si="4"/>
        <v>0.672056262650271</v>
      </c>
      <c r="O17" s="24">
        <f t="shared" si="4"/>
        <v>0.622459331201855</v>
      </c>
      <c r="P17" s="9">
        <v>0.5</v>
      </c>
      <c r="Q17" s="9">
        <v>0.09</v>
      </c>
      <c r="R17" s="9">
        <v>0.31</v>
      </c>
      <c r="S17" s="30">
        <f>R17+(N17*P17)+(O17*Q17)</f>
        <v>0.702049471133303</v>
      </c>
      <c r="T17" s="30">
        <f t="shared" si="5"/>
        <v>0.668642009569058</v>
      </c>
      <c r="U17" s="23">
        <f t="shared" ref="U17:U18" si="19">(E17-S17)*S17*(1-S17)</f>
        <v>-0.00740123390392245</v>
      </c>
      <c r="V17" s="23">
        <f t="shared" si="8"/>
        <v>-0.00049740455964706</v>
      </c>
      <c r="W17" s="23">
        <f t="shared" si="9"/>
        <v>-0.000460696710590406</v>
      </c>
      <c r="X17" s="23">
        <f t="shared" si="10"/>
        <v>-0.000740123390392245</v>
      </c>
      <c r="Y17" s="23">
        <f t="shared" si="11"/>
        <v>-0.00370061695196123</v>
      </c>
      <c r="Z17" s="23">
        <f t="shared" si="12"/>
        <v>-0.000666111051353021</v>
      </c>
      <c r="AA17" s="23">
        <f t="shared" si="13"/>
        <v>-0.000815603551327265</v>
      </c>
      <c r="AB17" s="23">
        <f t="shared" si="13"/>
        <v>-0.000156538569806467</v>
      </c>
      <c r="AC17" s="23">
        <f t="shared" si="14"/>
        <v>-2.03900887831816e-5</v>
      </c>
      <c r="AD17" s="23">
        <f t="shared" si="15"/>
        <v>-4.07801775663632e-5</v>
      </c>
      <c r="AE17" s="23">
        <f t="shared" si="16"/>
        <v>-3.91346424516167e-6</v>
      </c>
      <c r="AF17" s="23">
        <f t="shared" si="17"/>
        <v>-7.82692849032334e-6</v>
      </c>
      <c r="AG17" s="23">
        <f t="shared" si="18"/>
        <v>-8.15603551327265e-5</v>
      </c>
      <c r="AH17" s="23">
        <f t="shared" si="18"/>
        <v>-1.56538569806467e-5</v>
      </c>
      <c r="AI17" s="24">
        <f t="shared" si="6"/>
        <v>-0.035382804466636</v>
      </c>
      <c r="AJ17" s="24">
        <f t="shared" si="7"/>
        <v>0.0012519428519242</v>
      </c>
    </row>
    <row r="18" spans="2:37">
      <c r="B18" s="18">
        <v>5</v>
      </c>
      <c r="C18" s="19">
        <v>1</v>
      </c>
      <c r="D18" s="19">
        <v>1</v>
      </c>
      <c r="E18" s="6">
        <v>1</v>
      </c>
      <c r="F18">
        <v>0.03</v>
      </c>
      <c r="G18">
        <v>0.02</v>
      </c>
      <c r="H18">
        <v>0.2</v>
      </c>
      <c r="I18">
        <v>0.3</v>
      </c>
      <c r="J18">
        <v>0.7</v>
      </c>
      <c r="K18">
        <v>0.3</v>
      </c>
      <c r="L18" s="23">
        <f t="shared" si="2"/>
        <v>0.75</v>
      </c>
      <c r="M18" s="23">
        <f t="shared" si="3"/>
        <v>0.8</v>
      </c>
      <c r="N18" s="24">
        <f t="shared" si="4"/>
        <v>0.679178699175393</v>
      </c>
      <c r="O18" s="24">
        <f t="shared" si="4"/>
        <v>0.689974481127613</v>
      </c>
      <c r="P18" s="9">
        <v>0.5</v>
      </c>
      <c r="Q18" s="9">
        <v>0.09</v>
      </c>
      <c r="R18" s="9">
        <v>0.31</v>
      </c>
      <c r="S18" s="30">
        <f>R18+(N18*P18)+(O18*Q18)</f>
        <v>0.711687052889182</v>
      </c>
      <c r="T18" s="30">
        <f t="shared" si="5"/>
        <v>0.670773829604788</v>
      </c>
      <c r="U18" s="23">
        <f t="shared" si="19"/>
        <v>0.0591585275689851</v>
      </c>
      <c r="V18" s="23">
        <f t="shared" si="8"/>
        <v>0.00401792117994349</v>
      </c>
      <c r="W18" s="23">
        <f t="shared" si="9"/>
        <v>0.0040817874363684</v>
      </c>
      <c r="X18" s="23">
        <f t="shared" si="10"/>
        <v>0.00591585275689851</v>
      </c>
      <c r="Y18" s="23">
        <f t="shared" si="11"/>
        <v>0.0295792637844925</v>
      </c>
      <c r="Z18" s="23">
        <f t="shared" si="12"/>
        <v>0.00532426748120866</v>
      </c>
      <c r="AA18" s="23">
        <f t="shared" si="13"/>
        <v>0.00644517349780105</v>
      </c>
      <c r="AB18" s="23">
        <f t="shared" si="13"/>
        <v>0.00113891244109822</v>
      </c>
      <c r="AC18" s="23">
        <f t="shared" si="14"/>
        <v>0.000644517349780105</v>
      </c>
      <c r="AD18" s="23">
        <f t="shared" si="15"/>
        <v>0.000644517349780105</v>
      </c>
      <c r="AE18" s="23">
        <f t="shared" si="16"/>
        <v>0.000113891244109822</v>
      </c>
      <c r="AF18" s="23">
        <f t="shared" si="17"/>
        <v>0.000113891244109822</v>
      </c>
      <c r="AG18" s="23">
        <f t="shared" si="18"/>
        <v>0.000644517349780105</v>
      </c>
      <c r="AH18" s="23">
        <f t="shared" si="18"/>
        <v>0.000113891244109822</v>
      </c>
      <c r="AI18" s="24">
        <f t="shared" si="6"/>
        <v>0.288312947110818</v>
      </c>
      <c r="AJ18" s="24">
        <f t="shared" si="7"/>
        <v>0.0831243554717255</v>
      </c>
      <c r="AK18">
        <f>SUM(AJ14:AJ18)/$S$4</f>
        <v>0.211319027194164</v>
      </c>
    </row>
    <row r="19" spans="2:34">
      <c r="B19" s="4" t="s">
        <v>40</v>
      </c>
      <c r="C19" s="4"/>
      <c r="D19" s="4"/>
      <c r="E19" s="4"/>
      <c r="F19" s="5" t="s">
        <v>41</v>
      </c>
      <c r="G19" s="5"/>
      <c r="H19" s="5"/>
      <c r="I19" s="5"/>
      <c r="J19" s="5"/>
      <c r="K19" s="5"/>
      <c r="L19" s="5" t="s">
        <v>42</v>
      </c>
      <c r="M19" s="5"/>
      <c r="N19" s="5" t="s">
        <v>43</v>
      </c>
      <c r="O19" s="5"/>
      <c r="P19" s="5" t="s">
        <v>44</v>
      </c>
      <c r="Q19" s="5"/>
      <c r="R19" s="5"/>
      <c r="S19" s="5" t="s">
        <v>45</v>
      </c>
      <c r="T19" s="5"/>
      <c r="U19" s="8" t="s">
        <v>46</v>
      </c>
      <c r="V19" s="5" t="s">
        <v>47</v>
      </c>
      <c r="W19" s="5"/>
      <c r="X19" s="5"/>
      <c r="Y19" s="5" t="s">
        <v>48</v>
      </c>
      <c r="Z19" s="5"/>
      <c r="AA19" s="5"/>
      <c r="AB19" s="5"/>
      <c r="AC19" s="5" t="s">
        <v>49</v>
      </c>
      <c r="AD19" s="5"/>
      <c r="AE19" s="5"/>
      <c r="AF19" s="5"/>
      <c r="AG19" s="5"/>
      <c r="AH19" s="5"/>
    </row>
    <row r="20" ht="15.6" spans="1:37">
      <c r="A20">
        <f>A13+1</f>
        <v>2</v>
      </c>
      <c r="B20" s="17" t="s">
        <v>50</v>
      </c>
      <c r="C20" s="4" t="s">
        <v>51</v>
      </c>
      <c r="D20" s="4" t="s">
        <v>52</v>
      </c>
      <c r="E20" s="4" t="s">
        <v>53</v>
      </c>
      <c r="F20" s="5" t="s">
        <v>54</v>
      </c>
      <c r="G20" s="5" t="s">
        <v>55</v>
      </c>
      <c r="H20" s="5" t="s">
        <v>56</v>
      </c>
      <c r="I20" s="5" t="s">
        <v>57</v>
      </c>
      <c r="J20" s="5" t="s">
        <v>58</v>
      </c>
      <c r="K20" s="5" t="s">
        <v>59</v>
      </c>
      <c r="L20" s="5" t="s">
        <v>60</v>
      </c>
      <c r="M20" s="5" t="s">
        <v>61</v>
      </c>
      <c r="N20" s="5" t="s">
        <v>60</v>
      </c>
      <c r="O20" s="5" t="s">
        <v>61</v>
      </c>
      <c r="P20" s="5" t="s">
        <v>62</v>
      </c>
      <c r="Q20" s="5" t="s">
        <v>63</v>
      </c>
      <c r="R20" s="5" t="s">
        <v>64</v>
      </c>
      <c r="S20" s="5" t="s">
        <v>65</v>
      </c>
      <c r="T20" s="5" t="s">
        <v>43</v>
      </c>
      <c r="U20" s="28" t="s">
        <v>66</v>
      </c>
      <c r="V20" s="29" t="s">
        <v>67</v>
      </c>
      <c r="W20" s="29" t="s">
        <v>68</v>
      </c>
      <c r="X20" s="29" t="s">
        <v>69</v>
      </c>
      <c r="Y20" s="29" t="s">
        <v>70</v>
      </c>
      <c r="Z20" s="29" t="s">
        <v>71</v>
      </c>
      <c r="AA20" s="28" t="s">
        <v>72</v>
      </c>
      <c r="AB20" s="28" t="s">
        <v>73</v>
      </c>
      <c r="AC20" s="29" t="s">
        <v>74</v>
      </c>
      <c r="AD20" s="29" t="s">
        <v>75</v>
      </c>
      <c r="AE20" s="29" t="s">
        <v>76</v>
      </c>
      <c r="AF20" s="29" t="s">
        <v>77</v>
      </c>
      <c r="AG20" s="29" t="s">
        <v>78</v>
      </c>
      <c r="AH20" s="29" t="s">
        <v>79</v>
      </c>
      <c r="AI20" s="31" t="s">
        <v>80</v>
      </c>
      <c r="AJ20" s="31" t="s">
        <v>81</v>
      </c>
      <c r="AK20" s="31" t="s">
        <v>82</v>
      </c>
    </row>
    <row r="21" spans="2:36">
      <c r="B21" s="18">
        <v>1</v>
      </c>
      <c r="C21" s="19">
        <v>0.5</v>
      </c>
      <c r="D21" s="19">
        <v>0.25</v>
      </c>
      <c r="E21" s="6">
        <v>0.0555555555555556</v>
      </c>
      <c r="F21" s="10">
        <f>F14+AC14</f>
        <v>0.0292554574775261</v>
      </c>
      <c r="G21">
        <f t="shared" ref="G21:K25" si="20">G14+AD14</f>
        <v>0.0196277287387631</v>
      </c>
      <c r="H21">
        <f t="shared" si="20"/>
        <v>0.199856119735653</v>
      </c>
      <c r="I21">
        <f t="shared" si="20"/>
        <v>0.299928059867827</v>
      </c>
      <c r="J21">
        <f t="shared" si="20"/>
        <v>0.698510914955052</v>
      </c>
      <c r="K21">
        <f t="shared" si="20"/>
        <v>0.299712239471306</v>
      </c>
      <c r="L21">
        <f>J21+(C21*F21)+(D21*G21)</f>
        <v>0.718045575878506</v>
      </c>
      <c r="M21">
        <f>K21+(C21*H21)+(D21*I21)</f>
        <v>0.47462231430609</v>
      </c>
      <c r="N21" s="3">
        <f>1/(1+EXP(-(L21)))</f>
        <v>0.672176494453003</v>
      </c>
      <c r="O21" s="3">
        <f>1/(1+EXP(-(M21)))</f>
        <v>0.616477211066493</v>
      </c>
      <c r="P21" s="25">
        <f>P14+V14</f>
        <v>0.490903378370477</v>
      </c>
      <c r="Q21" s="25">
        <f>Q14+W14</f>
        <v>0.0816612939521219</v>
      </c>
      <c r="R21" s="25">
        <f>R14+X14</f>
        <v>0.296475577270692</v>
      </c>
      <c r="S21" s="10">
        <f>R21+(N21*P21)+(O21*Q21)</f>
        <v>0.67679161600658</v>
      </c>
      <c r="T21" s="10">
        <f>1/(1+EXP(-S21))</f>
        <v>0.663022243574328</v>
      </c>
      <c r="U21">
        <f>(E21-S21)*S21*(1-S21)</f>
        <v>-0.135892110898902</v>
      </c>
      <c r="V21">
        <f>$S$3*U21*N21</f>
        <v>-0.00913434827278424</v>
      </c>
      <c r="W21">
        <f>$S$3*U21*O21</f>
        <v>-0.00837743895328934</v>
      </c>
      <c r="X21">
        <f>$S$3*U21*1</f>
        <v>-0.0135892110898902</v>
      </c>
      <c r="Y21">
        <f>U21*P21</f>
        <v>-0.0667098963341663</v>
      </c>
      <c r="Z21">
        <f>U21*Q21</f>
        <v>-0.0110971256138895</v>
      </c>
      <c r="AA21">
        <f>Y21*N21*(1-N21)</f>
        <v>-0.0146998762015867</v>
      </c>
      <c r="AB21">
        <f>Z21*O21*(1-O21)</f>
        <v>-0.0026237273583524</v>
      </c>
      <c r="AC21">
        <f>$S$3*AA21*C21</f>
        <v>-0.000734993810079333</v>
      </c>
      <c r="AD21">
        <f>$S$3*AA21*D21</f>
        <v>-0.000367496905039666</v>
      </c>
      <c r="AE21">
        <f>$S$3*AB21*C21</f>
        <v>-0.00013118636791762</v>
      </c>
      <c r="AF21">
        <f>$S$3*AB21*D21</f>
        <v>-6.55931839588099e-5</v>
      </c>
      <c r="AG21">
        <f>$S$3*AA21*1</f>
        <v>-0.00146998762015867</v>
      </c>
      <c r="AH21">
        <f>$S$3*AB21*1</f>
        <v>-0.00026237273583524</v>
      </c>
      <c r="AI21" s="3">
        <f>E21-S21</f>
        <v>-0.621236060451025</v>
      </c>
      <c r="AJ21" s="3">
        <f>(AI21)^2</f>
        <v>0.385934242804709</v>
      </c>
    </row>
    <row r="22" spans="2:36">
      <c r="B22" s="18">
        <v>2</v>
      </c>
      <c r="C22" s="19">
        <v>0</v>
      </c>
      <c r="D22" s="19">
        <v>0</v>
      </c>
      <c r="E22" s="20">
        <v>0</v>
      </c>
      <c r="F22" s="10">
        <f>F15+AC15</f>
        <v>0.03</v>
      </c>
      <c r="G22">
        <f t="shared" si="20"/>
        <v>0.02</v>
      </c>
      <c r="H22">
        <f t="shared" si="20"/>
        <v>0.2</v>
      </c>
      <c r="I22">
        <f t="shared" si="20"/>
        <v>0.3</v>
      </c>
      <c r="J22">
        <f t="shared" si="20"/>
        <v>0.698367361248396</v>
      </c>
      <c r="K22">
        <f t="shared" si="20"/>
        <v>0.299675976504024</v>
      </c>
      <c r="L22">
        <f t="shared" ref="L22:L25" si="21">J22+(C22*F22)+(D22*G22)</f>
        <v>0.698367361248396</v>
      </c>
      <c r="M22">
        <f t="shared" ref="M22:M25" si="22">K22+(C22*H22)+(D22*I22)</f>
        <v>0.299675976504024</v>
      </c>
      <c r="N22" s="3">
        <f t="shared" ref="N22:O25" si="23">1/(1+EXP(-(L22)))</f>
        <v>0.66782569579742</v>
      </c>
      <c r="O22" s="3">
        <f>1/(1+EXP(-(M22)))</f>
        <v>0.574363304664892</v>
      </c>
      <c r="P22" s="25">
        <f t="shared" ref="P22:P25" si="24">P15+V15</f>
        <v>0.490159261084067</v>
      </c>
      <c r="Q22" s="25">
        <f>Q15+W15</f>
        <v>0.0815398948235579</v>
      </c>
      <c r="R22" s="25">
        <f t="shared" ref="R22:R25" si="25">R15+X15</f>
        <v>0.295272494759966</v>
      </c>
      <c r="S22" s="10">
        <f>R22+(N22*P22)+(O22*Q22)</f>
        <v>0.669446967797868</v>
      </c>
      <c r="T22" s="10">
        <f t="shared" ref="T22:T25" si="26">1/(1+EXP(-S22))</f>
        <v>0.661379314982736</v>
      </c>
      <c r="U22">
        <f>(E22-S22)*S22*(1-S22)</f>
        <v>-0.148140396581833</v>
      </c>
      <c r="V22">
        <f>$S$3*U22*N22</f>
        <v>-0.00989319634229686</v>
      </c>
      <c r="W22">
        <f>$S$3*U22*O22</f>
        <v>-0.00850864077351095</v>
      </c>
      <c r="X22">
        <f>$S$3*U22*1</f>
        <v>-0.0148140396581833</v>
      </c>
      <c r="Y22">
        <f>U22*P22</f>
        <v>-0.0726123873252521</v>
      </c>
      <c r="Z22">
        <f>U22*Q22</f>
        <v>-0.0120793523564029</v>
      </c>
      <c r="AA22">
        <f>Y22*N22*(1-N22)</f>
        <v>-0.0161079352378136</v>
      </c>
      <c r="AB22">
        <f>Z22*O22*(1-O22)</f>
        <v>-0.00295304046545108</v>
      </c>
      <c r="AC22">
        <f>$S$3*AA22*C22</f>
        <v>0</v>
      </c>
      <c r="AD22">
        <f>$S$3*AA22*D22</f>
        <v>0</v>
      </c>
      <c r="AE22">
        <f>$S$3*AB22*C22</f>
        <v>0</v>
      </c>
      <c r="AF22">
        <f>$S$3*AB22*D22</f>
        <v>0</v>
      </c>
      <c r="AG22">
        <f>$S$3*AA22*1</f>
        <v>-0.00161079352378136</v>
      </c>
      <c r="AH22">
        <f>$S$3*AB22*1</f>
        <v>-0.000295304046545109</v>
      </c>
      <c r="AI22" s="3">
        <f t="shared" ref="AI22:AI25" si="27">E22-S22</f>
        <v>-0.669446967797868</v>
      </c>
      <c r="AJ22" s="3">
        <f t="shared" ref="AJ22:AJ25" si="28">(AI22)^2</f>
        <v>0.44815924269376</v>
      </c>
    </row>
    <row r="23" spans="2:36">
      <c r="B23" s="18">
        <v>3</v>
      </c>
      <c r="C23" s="19">
        <v>0.75</v>
      </c>
      <c r="D23" s="19">
        <v>1</v>
      </c>
      <c r="E23" s="6">
        <v>0.444444444444444</v>
      </c>
      <c r="F23" s="10">
        <f>F16+AC16</f>
        <v>0.0295521061680789</v>
      </c>
      <c r="G23">
        <f t="shared" si="20"/>
        <v>0.0194028082241052</v>
      </c>
      <c r="H23">
        <f t="shared" si="20"/>
        <v>0.199919594516147</v>
      </c>
      <c r="I23">
        <f t="shared" si="20"/>
        <v>0.299892792688196</v>
      </c>
      <c r="J23">
        <f t="shared" si="20"/>
        <v>0.699402808224105</v>
      </c>
      <c r="K23">
        <f t="shared" si="20"/>
        <v>0.299892792688196</v>
      </c>
      <c r="L23">
        <f t="shared" si="21"/>
        <v>0.740969696074269</v>
      </c>
      <c r="M23">
        <f t="shared" si="22"/>
        <v>0.749725281263502</v>
      </c>
      <c r="N23" s="3">
        <f t="shared" si="23"/>
        <v>0.677207865666947</v>
      </c>
      <c r="O23" s="3">
        <f t="shared" si="23"/>
        <v>0.679118836391723</v>
      </c>
      <c r="P23" s="25">
        <f t="shared" si="24"/>
        <v>0.496295999337331</v>
      </c>
      <c r="Q23" s="25">
        <f>Q16+W16</f>
        <v>0.0862870534147241</v>
      </c>
      <c r="R23" s="25">
        <f t="shared" si="25"/>
        <v>0.304533181635726</v>
      </c>
      <c r="S23" s="10">
        <f>R23+(N23*P23)+(O23*Q23)</f>
        <v>0.699227899396683</v>
      </c>
      <c r="T23" s="10">
        <f t="shared" si="26"/>
        <v>0.668016565300878</v>
      </c>
      <c r="U23">
        <f>(E23-S23)*S23*(1-S23)</f>
        <v>-0.0535830610372425</v>
      </c>
      <c r="V23">
        <f t="shared" ref="V23:V25" si="29">$S$3*U23*N23</f>
        <v>-0.00362868704009327</v>
      </c>
      <c r="W23">
        <f t="shared" ref="W23:W25" si="30">$S$3*U23*O23</f>
        <v>-0.00363892660619188</v>
      </c>
      <c r="X23">
        <f t="shared" ref="X23:X25" si="31">$S$3*U23*1</f>
        <v>-0.00535830610372425</v>
      </c>
      <c r="Y23">
        <f t="shared" ref="Y23:Y25" si="32">U23*P23</f>
        <v>-0.0265930588250315</v>
      </c>
      <c r="Z23">
        <f t="shared" ref="Z23:Z25" si="33">U23*Q23</f>
        <v>-0.00462352444984497</v>
      </c>
      <c r="AA23">
        <f t="shared" ref="AA23:AB25" si="34">Y23*N23*(1-N23)</f>
        <v>-0.00581317278178824</v>
      </c>
      <c r="AB23">
        <f t="shared" si="34"/>
        <v>-0.00100754199968931</v>
      </c>
      <c r="AC23">
        <f t="shared" ref="AC23:AC25" si="35">$S$3*AA23*C23</f>
        <v>-0.000435987958634118</v>
      </c>
      <c r="AD23">
        <f t="shared" ref="AD23:AD25" si="36">$S$3*AA23*D23</f>
        <v>-0.000581317278178824</v>
      </c>
      <c r="AE23">
        <f t="shared" ref="AE23:AE25" si="37">$S$3*AB23*C23</f>
        <v>-7.55656499766979e-5</v>
      </c>
      <c r="AF23">
        <f t="shared" ref="AF23:AF25" si="38">$S$3*AB23*D23</f>
        <v>-0.000100754199968931</v>
      </c>
      <c r="AG23">
        <f t="shared" ref="AG23:AH25" si="39">$S$3*AA23*1</f>
        <v>-0.000581317278178824</v>
      </c>
      <c r="AH23">
        <f t="shared" si="39"/>
        <v>-0.000100754199968931</v>
      </c>
      <c r="AI23" s="3">
        <f t="shared" si="27"/>
        <v>-0.254783454952238</v>
      </c>
      <c r="AJ23" s="3">
        <f t="shared" si="28"/>
        <v>0.0649146089173991</v>
      </c>
    </row>
    <row r="24" spans="2:36">
      <c r="B24" s="18">
        <v>4</v>
      </c>
      <c r="C24" s="19">
        <v>0.25</v>
      </c>
      <c r="D24" s="19">
        <v>0.5</v>
      </c>
      <c r="E24" s="20">
        <v>0.666666666666667</v>
      </c>
      <c r="F24" s="10">
        <f>F17+AC17</f>
        <v>0.0299796099112168</v>
      </c>
      <c r="G24">
        <f t="shared" si="20"/>
        <v>0.0199592198224336</v>
      </c>
      <c r="H24">
        <f t="shared" si="20"/>
        <v>0.199996086535755</v>
      </c>
      <c r="I24">
        <f>I17+AF17</f>
        <v>0.29999217307151</v>
      </c>
      <c r="J24">
        <f t="shared" si="20"/>
        <v>0.699918439644867</v>
      </c>
      <c r="K24">
        <f t="shared" si="20"/>
        <v>0.299984346143019</v>
      </c>
      <c r="L24">
        <f t="shared" si="21"/>
        <v>0.717392952033888</v>
      </c>
      <c r="M24">
        <f t="shared" si="22"/>
        <v>0.499979454312713</v>
      </c>
      <c r="N24" s="3">
        <f t="shared" si="23"/>
        <v>0.672032669203428</v>
      </c>
      <c r="O24" s="3">
        <f t="shared" si="23"/>
        <v>0.622454502876924</v>
      </c>
      <c r="P24" s="25">
        <f t="shared" si="24"/>
        <v>0.499502595440353</v>
      </c>
      <c r="Q24" s="25">
        <f>Q17+W17</f>
        <v>0.0895393032894096</v>
      </c>
      <c r="R24" s="25">
        <f t="shared" si="25"/>
        <v>0.309259876609608</v>
      </c>
      <c r="S24" s="10">
        <f>R24+(N24*P24)+(O24*Q24)</f>
        <v>0.700676081614384</v>
      </c>
      <c r="T24" s="10">
        <f t="shared" si="26"/>
        <v>0.668337651117228</v>
      </c>
      <c r="U24">
        <f t="shared" ref="U24:U25" si="40">(E24-S24)*S24*(1-S24)</f>
        <v>-0.00713276433771642</v>
      </c>
      <c r="V24">
        <f t="shared" si="29"/>
        <v>-0.000479345065667458</v>
      </c>
      <c r="W24">
        <f t="shared" si="30"/>
        <v>-0.000443982127997153</v>
      </c>
      <c r="X24">
        <f t="shared" si="31"/>
        <v>-0.000713276433771642</v>
      </c>
      <c r="Y24">
        <f t="shared" si="32"/>
        <v>-0.00356283429935374</v>
      </c>
      <c r="Z24">
        <f t="shared" si="33"/>
        <v>-0.000638662749326675</v>
      </c>
      <c r="AA24">
        <f t="shared" si="34"/>
        <v>-0.000785265641258098</v>
      </c>
      <c r="AB24">
        <f t="shared" si="34"/>
        <v>-0.0001500888721704</v>
      </c>
      <c r="AC24">
        <f t="shared" si="35"/>
        <v>-1.96316410314524e-5</v>
      </c>
      <c r="AD24">
        <f t="shared" si="36"/>
        <v>-3.92632820629049e-5</v>
      </c>
      <c r="AE24">
        <f t="shared" si="37"/>
        <v>-3.75222180426e-6</v>
      </c>
      <c r="AF24">
        <f t="shared" si="38"/>
        <v>-7.50444360852e-6</v>
      </c>
      <c r="AG24">
        <f t="shared" si="39"/>
        <v>-7.85265641258098e-5</v>
      </c>
      <c r="AH24">
        <f t="shared" si="39"/>
        <v>-1.500888721704e-5</v>
      </c>
      <c r="AI24" s="3">
        <f t="shared" si="27"/>
        <v>-0.034009414947717</v>
      </c>
      <c r="AJ24" s="3">
        <f t="shared" si="28"/>
        <v>0.001156640305086</v>
      </c>
    </row>
    <row r="25" spans="2:37">
      <c r="B25" s="18">
        <v>5</v>
      </c>
      <c r="C25" s="19">
        <v>1</v>
      </c>
      <c r="D25" s="19">
        <v>1</v>
      </c>
      <c r="E25" s="6">
        <v>1</v>
      </c>
      <c r="F25" s="10">
        <f>F18+AC18</f>
        <v>0.0306445173497801</v>
      </c>
      <c r="G25">
        <f t="shared" si="20"/>
        <v>0.0206445173497801</v>
      </c>
      <c r="H25">
        <f t="shared" si="20"/>
        <v>0.20011389124411</v>
      </c>
      <c r="I25">
        <f t="shared" si="20"/>
        <v>0.30011389124411</v>
      </c>
      <c r="J25">
        <f t="shared" si="20"/>
        <v>0.70064451734978</v>
      </c>
      <c r="K25">
        <f t="shared" si="20"/>
        <v>0.30011389124411</v>
      </c>
      <c r="L25">
        <f t="shared" si="21"/>
        <v>0.75193355204934</v>
      </c>
      <c r="M25">
        <f t="shared" si="22"/>
        <v>0.800341673732329</v>
      </c>
      <c r="N25" s="3">
        <f t="shared" si="23"/>
        <v>0.679599864442636</v>
      </c>
      <c r="O25" s="3">
        <f t="shared" si="23"/>
        <v>0.690047563707555</v>
      </c>
      <c r="P25" s="25">
        <f t="shared" si="24"/>
        <v>0.504017921179943</v>
      </c>
      <c r="Q25" s="25">
        <f>Q18+W18</f>
        <v>0.0940817874363684</v>
      </c>
      <c r="R25" s="25">
        <f t="shared" si="25"/>
        <v>0.315915852756898</v>
      </c>
      <c r="S25" s="10">
        <f>R25+(N25*P25)+(O25*Q25)</f>
        <v>0.723367271877165</v>
      </c>
      <c r="T25" s="10">
        <f t="shared" si="26"/>
        <v>0.67334808187401</v>
      </c>
      <c r="U25">
        <f t="shared" si="40"/>
        <v>0.0553561624373591</v>
      </c>
      <c r="V25">
        <f t="shared" si="29"/>
        <v>0.00376200404884937</v>
      </c>
      <c r="W25">
        <f t="shared" si="30"/>
        <v>0.00381983850260993</v>
      </c>
      <c r="X25">
        <f t="shared" si="31"/>
        <v>0.00553561624373591</v>
      </c>
      <c r="Y25">
        <f t="shared" si="32"/>
        <v>0.027900497916177</v>
      </c>
      <c r="Z25">
        <f t="shared" si="33"/>
        <v>0.0052080067077247</v>
      </c>
      <c r="AA25">
        <f t="shared" si="34"/>
        <v>0.00607516291271664</v>
      </c>
      <c r="AB25">
        <f t="shared" si="34"/>
        <v>0.00111389849239917</v>
      </c>
      <c r="AC25">
        <f t="shared" si="35"/>
        <v>0.000607516291271664</v>
      </c>
      <c r="AD25">
        <f t="shared" si="36"/>
        <v>0.000607516291271664</v>
      </c>
      <c r="AE25">
        <f t="shared" si="37"/>
        <v>0.000111389849239917</v>
      </c>
      <c r="AF25">
        <f t="shared" si="38"/>
        <v>0.000111389849239917</v>
      </c>
      <c r="AG25">
        <f t="shared" si="39"/>
        <v>0.000607516291271664</v>
      </c>
      <c r="AH25">
        <f t="shared" si="39"/>
        <v>0.000111389849239917</v>
      </c>
      <c r="AI25" s="3">
        <f t="shared" si="27"/>
        <v>0.276632728122835</v>
      </c>
      <c r="AJ25" s="3">
        <f t="shared" si="28"/>
        <v>0.0765256662686822</v>
      </c>
      <c r="AK25">
        <f>SUM(AJ21:AJ25)/$S$4</f>
        <v>0.195338080197927</v>
      </c>
    </row>
    <row r="26" spans="2:34">
      <c r="B26" s="4" t="s">
        <v>40</v>
      </c>
      <c r="C26" s="4"/>
      <c r="D26" s="4"/>
      <c r="E26" s="4"/>
      <c r="F26" s="5" t="s">
        <v>41</v>
      </c>
      <c r="G26" s="5"/>
      <c r="H26" s="5"/>
      <c r="I26" s="5"/>
      <c r="J26" s="5"/>
      <c r="K26" s="5"/>
      <c r="L26" s="5" t="s">
        <v>42</v>
      </c>
      <c r="M26" s="5"/>
      <c r="N26" s="5" t="s">
        <v>43</v>
      </c>
      <c r="O26" s="5"/>
      <c r="P26" s="5" t="s">
        <v>44</v>
      </c>
      <c r="Q26" s="5"/>
      <c r="R26" s="5"/>
      <c r="S26" s="5" t="s">
        <v>45</v>
      </c>
      <c r="T26" s="5"/>
      <c r="U26" s="8" t="s">
        <v>46</v>
      </c>
      <c r="V26" s="5" t="s">
        <v>47</v>
      </c>
      <c r="W26" s="5"/>
      <c r="X26" s="5"/>
      <c r="Y26" s="5" t="s">
        <v>48</v>
      </c>
      <c r="Z26" s="5"/>
      <c r="AA26" s="5"/>
      <c r="AB26" s="5"/>
      <c r="AC26" s="5" t="s">
        <v>49</v>
      </c>
      <c r="AD26" s="5"/>
      <c r="AE26" s="5"/>
      <c r="AF26" s="5"/>
      <c r="AG26" s="5"/>
      <c r="AH26" s="5"/>
    </row>
    <row r="27" ht="15.6" spans="1:37">
      <c r="A27">
        <f>A20+1</f>
        <v>3</v>
      </c>
      <c r="B27" s="17" t="s">
        <v>50</v>
      </c>
      <c r="C27" s="4" t="s">
        <v>51</v>
      </c>
      <c r="D27" s="4" t="s">
        <v>52</v>
      </c>
      <c r="E27" s="4" t="s">
        <v>53</v>
      </c>
      <c r="F27" s="5" t="s">
        <v>54</v>
      </c>
      <c r="G27" s="5" t="s">
        <v>55</v>
      </c>
      <c r="H27" s="5" t="s">
        <v>56</v>
      </c>
      <c r="I27" s="5" t="s">
        <v>57</v>
      </c>
      <c r="J27" s="5" t="s">
        <v>58</v>
      </c>
      <c r="K27" s="5" t="s">
        <v>59</v>
      </c>
      <c r="L27" s="5" t="s">
        <v>60</v>
      </c>
      <c r="M27" s="5" t="s">
        <v>61</v>
      </c>
      <c r="N27" s="5" t="s">
        <v>60</v>
      </c>
      <c r="O27" s="5" t="s">
        <v>61</v>
      </c>
      <c r="P27" s="5" t="s">
        <v>62</v>
      </c>
      <c r="Q27" s="5" t="s">
        <v>63</v>
      </c>
      <c r="R27" s="5" t="s">
        <v>64</v>
      </c>
      <c r="S27" s="5" t="s">
        <v>65</v>
      </c>
      <c r="T27" s="5" t="s">
        <v>43</v>
      </c>
      <c r="U27" s="28" t="s">
        <v>66</v>
      </c>
      <c r="V27" s="29" t="s">
        <v>67</v>
      </c>
      <c r="W27" s="29" t="s">
        <v>68</v>
      </c>
      <c r="X27" s="29" t="s">
        <v>69</v>
      </c>
      <c r="Y27" s="29" t="s">
        <v>70</v>
      </c>
      <c r="Z27" s="29" t="s">
        <v>71</v>
      </c>
      <c r="AA27" s="28" t="s">
        <v>72</v>
      </c>
      <c r="AB27" s="28" t="s">
        <v>73</v>
      </c>
      <c r="AC27" s="29" t="s">
        <v>74</v>
      </c>
      <c r="AD27" s="29" t="s">
        <v>75</v>
      </c>
      <c r="AE27" s="29" t="s">
        <v>76</v>
      </c>
      <c r="AF27" s="29" t="s">
        <v>77</v>
      </c>
      <c r="AG27" s="29" t="s">
        <v>78</v>
      </c>
      <c r="AH27" s="29" t="s">
        <v>79</v>
      </c>
      <c r="AI27" s="31" t="s">
        <v>80</v>
      </c>
      <c r="AJ27" s="31" t="s">
        <v>81</v>
      </c>
      <c r="AK27" s="31" t="s">
        <v>82</v>
      </c>
    </row>
    <row r="28" spans="2:36">
      <c r="B28" s="18">
        <v>1</v>
      </c>
      <c r="C28" s="19">
        <v>0.5</v>
      </c>
      <c r="D28" s="19">
        <v>0.25</v>
      </c>
      <c r="E28" s="6">
        <v>0.0555555555555556</v>
      </c>
      <c r="F28" s="10">
        <f>F21+AC21</f>
        <v>0.0285204636674468</v>
      </c>
      <c r="G28">
        <f t="shared" ref="G28:K32" si="41">G21+AD21</f>
        <v>0.0192602318337234</v>
      </c>
      <c r="H28">
        <f t="shared" si="41"/>
        <v>0.199724933367736</v>
      </c>
      <c r="I28">
        <f t="shared" si="41"/>
        <v>0.299862466683868</v>
      </c>
      <c r="J28">
        <f t="shared" si="41"/>
        <v>0.697040927334893</v>
      </c>
      <c r="K28">
        <f t="shared" si="41"/>
        <v>0.299449866735471</v>
      </c>
      <c r="L28">
        <f>J28+(C28*F28)+(D28*G28)</f>
        <v>0.716116217127048</v>
      </c>
      <c r="M28">
        <f>K28+(C28*H28)+(D28*I28)</f>
        <v>0.474277950090306</v>
      </c>
      <c r="N28" s="3">
        <f>1/(1+EXP(-(L28)))</f>
        <v>0.671751208970049</v>
      </c>
      <c r="O28" s="3">
        <f>1/(1+EXP(-(M28)))</f>
        <v>0.616395788716347</v>
      </c>
      <c r="P28" s="25">
        <f>P21+V21</f>
        <v>0.481769030097692</v>
      </c>
      <c r="Q28" s="25">
        <f>Q21+W21</f>
        <v>0.0732838549988325</v>
      </c>
      <c r="R28" s="25">
        <f>R21+X21</f>
        <v>0.282886366180802</v>
      </c>
      <c r="S28" s="10">
        <f>R28+(N28*P28)+(O28*Q28)</f>
        <v>0.651687154195435</v>
      </c>
      <c r="T28" s="10">
        <f>1/(1+EXP(-S28))</f>
        <v>0.657390558237833</v>
      </c>
      <c r="U28">
        <f>(E28-S28)*S28*(1-S28)</f>
        <v>-0.135316512030065</v>
      </c>
      <c r="V28">
        <f>$S$3*U28*N28</f>
        <v>-0.00908990305498064</v>
      </c>
      <c r="W28">
        <f>$S$3*U28*O28</f>
        <v>-0.0083408528159117</v>
      </c>
      <c r="X28">
        <f>$S$3*U28*1</f>
        <v>-0.0135316512030065</v>
      </c>
      <c r="Y28">
        <f>U28*P28</f>
        <v>-0.0651913047569272</v>
      </c>
      <c r="Z28">
        <f>U28*Q28</f>
        <v>-0.00991651564655907</v>
      </c>
      <c r="AA28">
        <f>Y28*N28*(1-N28)</f>
        <v>-0.0143747819342361</v>
      </c>
      <c r="AB28">
        <f>Z28*O28*(1-O28)</f>
        <v>-0.00234478015965068</v>
      </c>
      <c r="AC28">
        <f>$S$3*AA28*C28</f>
        <v>-0.000718739096711804</v>
      </c>
      <c r="AD28">
        <f>$S$3*AA28*D28</f>
        <v>-0.000359369548355902</v>
      </c>
      <c r="AE28">
        <f>$S$3*AB28*C28</f>
        <v>-0.000117239007982534</v>
      </c>
      <c r="AF28">
        <f>$S$3*AB28*D28</f>
        <v>-5.86195039912669e-5</v>
      </c>
      <c r="AG28">
        <f>$S$3*AA28*1</f>
        <v>-0.00143747819342361</v>
      </c>
      <c r="AH28">
        <f>$S$3*AB28*1</f>
        <v>-0.000234478015965068</v>
      </c>
      <c r="AI28" s="3">
        <f>E28-S28</f>
        <v>-0.596131598639879</v>
      </c>
      <c r="AJ28" s="3">
        <f>(AI28)^2</f>
        <v>0.355372882896938</v>
      </c>
    </row>
    <row r="29" spans="2:36">
      <c r="B29" s="18">
        <v>2</v>
      </c>
      <c r="C29" s="19">
        <v>0</v>
      </c>
      <c r="D29" s="19">
        <v>0</v>
      </c>
      <c r="E29" s="20">
        <v>0</v>
      </c>
      <c r="F29" s="10">
        <f>F22+AC22</f>
        <v>0.03</v>
      </c>
      <c r="G29">
        <f t="shared" si="41"/>
        <v>0.02</v>
      </c>
      <c r="H29">
        <f t="shared" si="41"/>
        <v>0.2</v>
      </c>
      <c r="I29">
        <f t="shared" si="41"/>
        <v>0.3</v>
      </c>
      <c r="J29">
        <f t="shared" si="41"/>
        <v>0.696756567724615</v>
      </c>
      <c r="K29">
        <f t="shared" si="41"/>
        <v>0.299380672457479</v>
      </c>
      <c r="L29">
        <f t="shared" ref="L29:L32" si="42">J29+(C29*F29)+(D29*G29)</f>
        <v>0.696756567724615</v>
      </c>
      <c r="M29">
        <f t="shared" ref="M29:M32" si="43">K29+(C29*H29)+(D29*I29)</f>
        <v>0.299380672457479</v>
      </c>
      <c r="N29" s="3">
        <f t="shared" ref="N29:O32" si="44">1/(1+EXP(-(L29)))</f>
        <v>0.667468269617108</v>
      </c>
      <c r="O29" s="3">
        <f>1/(1+EXP(-(M29)))</f>
        <v>0.574291110070568</v>
      </c>
      <c r="P29" s="25">
        <f t="shared" ref="P29:P32" si="45">P22+V22</f>
        <v>0.48026606474177</v>
      </c>
      <c r="Q29" s="25">
        <f>Q22+W22</f>
        <v>0.0730312540500469</v>
      </c>
      <c r="R29" s="25">
        <f t="shared" ref="R29:R32" si="46">R22+X22</f>
        <v>0.280458455101783</v>
      </c>
      <c r="S29" s="10">
        <f>R29+(N29*P29)+(O29*Q29)</f>
        <v>0.642962014249037</v>
      </c>
      <c r="T29" s="10">
        <f t="shared" ref="T29:T32" si="47">1/(1+EXP(-S29))</f>
        <v>0.655422720708632</v>
      </c>
      <c r="U29">
        <f>(E29-S29)*S29*(1-S29)</f>
        <v>-0.147599557496096</v>
      </c>
      <c r="V29">
        <f>$S$3*U29*N29</f>
        <v>-0.009851802123817</v>
      </c>
      <c r="W29">
        <f>$S$3*U29*O29</f>
        <v>-0.00847651137203576</v>
      </c>
      <c r="X29">
        <f>$S$3*U29*1</f>
        <v>-0.0147599557496096</v>
      </c>
      <c r="Y29">
        <f>U29*P29</f>
        <v>-0.0708870586362766</v>
      </c>
      <c r="Z29">
        <f>U29*Q29</f>
        <v>-0.0107793807811719</v>
      </c>
      <c r="AA29">
        <f>Y29*N29*(1-N29)</f>
        <v>-0.0157336930554615</v>
      </c>
      <c r="AB29">
        <f>Z29*O29*(1-O29)</f>
        <v>-0.00263535197066348</v>
      </c>
      <c r="AC29">
        <f>$S$3*AA29*C29</f>
        <v>0</v>
      </c>
      <c r="AD29">
        <f>$S$3*AA29*D29</f>
        <v>0</v>
      </c>
      <c r="AE29">
        <f>$S$3*AB29*C29</f>
        <v>0</v>
      </c>
      <c r="AF29">
        <f>$S$3*AB29*D29</f>
        <v>0</v>
      </c>
      <c r="AG29">
        <f>$S$3*AA29*1</f>
        <v>-0.00157336930554615</v>
      </c>
      <c r="AH29">
        <f>$S$3*AB29*1</f>
        <v>-0.000263535197066348</v>
      </c>
      <c r="AI29" s="3">
        <f t="shared" ref="AI29:AI32" si="48">E29-S29</f>
        <v>-0.642962014249037</v>
      </c>
      <c r="AJ29" s="3">
        <f t="shared" ref="AJ29:AJ32" si="49">(AI29)^2</f>
        <v>0.413400151767179</v>
      </c>
    </row>
    <row r="30" spans="2:36">
      <c r="B30" s="18">
        <v>3</v>
      </c>
      <c r="C30" s="19">
        <v>0.75</v>
      </c>
      <c r="D30" s="19">
        <v>1</v>
      </c>
      <c r="E30" s="6">
        <v>0.444444444444444</v>
      </c>
      <c r="F30" s="10">
        <f>F23+AC23</f>
        <v>0.0291161182094448</v>
      </c>
      <c r="G30">
        <f t="shared" si="41"/>
        <v>0.0188214909459263</v>
      </c>
      <c r="H30">
        <f t="shared" si="41"/>
        <v>0.19984402886617</v>
      </c>
      <c r="I30">
        <f t="shared" si="41"/>
        <v>0.299792038488227</v>
      </c>
      <c r="J30">
        <f t="shared" si="41"/>
        <v>0.698821490945926</v>
      </c>
      <c r="K30">
        <f t="shared" si="41"/>
        <v>0.299792038488227</v>
      </c>
      <c r="L30">
        <f t="shared" si="42"/>
        <v>0.739480070548936</v>
      </c>
      <c r="M30">
        <f t="shared" si="43"/>
        <v>0.749467098626081</v>
      </c>
      <c r="N30" s="3">
        <f t="shared" si="44"/>
        <v>0.676882151521702</v>
      </c>
      <c r="O30" s="3">
        <f t="shared" si="44"/>
        <v>0.679062571548198</v>
      </c>
      <c r="P30" s="25">
        <f t="shared" si="45"/>
        <v>0.492667312297238</v>
      </c>
      <c r="Q30" s="25">
        <f>Q23+W23</f>
        <v>0.0826481268085323</v>
      </c>
      <c r="R30" s="25">
        <f t="shared" si="46"/>
        <v>0.299174875532002</v>
      </c>
      <c r="S30" s="10">
        <f>R30+(N30*P30)+(O30*Q30)</f>
        <v>0.688775835388414</v>
      </c>
      <c r="T30" s="10">
        <f t="shared" si="47"/>
        <v>0.665694549933571</v>
      </c>
      <c r="U30">
        <f>(E30-S30)*S30*(1-S30)</f>
        <v>-0.0523757770730959</v>
      </c>
      <c r="V30">
        <f t="shared" ref="V30:V32" si="50">$S$3*U30*N30</f>
        <v>-0.00354522286728582</v>
      </c>
      <c r="W30">
        <f t="shared" ref="W30:W32" si="51">$S$3*U30*O30</f>
        <v>-0.00355664298660917</v>
      </c>
      <c r="X30">
        <f t="shared" ref="X30:X32" si="52">$S$3*U30*1</f>
        <v>-0.00523757770730959</v>
      </c>
      <c r="Y30">
        <f t="shared" ref="Y30:Y32" si="53">U30*P30</f>
        <v>-0.0258038333200815</v>
      </c>
      <c r="Z30">
        <f t="shared" ref="Z30:Z32" si="54">U30*Q30</f>
        <v>-0.00432875986523265</v>
      </c>
      <c r="AA30">
        <f t="shared" ref="AA30:AB32" si="55">Y30*N30*(1-N30)</f>
        <v>-0.00564362617120691</v>
      </c>
      <c r="AB30">
        <f t="shared" si="55"/>
        <v>-0.000943395187638344</v>
      </c>
      <c r="AC30">
        <f t="shared" ref="AC30:AC32" si="56">$S$3*AA30*C30</f>
        <v>-0.000423271962840518</v>
      </c>
      <c r="AD30">
        <f t="shared" ref="AD30:AD32" si="57">$S$3*AA30*D30</f>
        <v>-0.000564362617120691</v>
      </c>
      <c r="AE30">
        <f t="shared" ref="AE30:AE32" si="58">$S$3*AB30*C30</f>
        <v>-7.07546390728758e-5</v>
      </c>
      <c r="AF30">
        <f t="shared" ref="AF30:AF32" si="59">$S$3*AB30*D30</f>
        <v>-9.43395187638344e-5</v>
      </c>
      <c r="AG30">
        <f t="shared" ref="AG30:AH32" si="60">$S$3*AA30*1</f>
        <v>-0.000564362617120691</v>
      </c>
      <c r="AH30">
        <f t="shared" si="60"/>
        <v>-9.43395187638344e-5</v>
      </c>
      <c r="AI30" s="3">
        <f t="shared" si="48"/>
        <v>-0.24433139094397</v>
      </c>
      <c r="AJ30" s="3">
        <f t="shared" si="49"/>
        <v>0.0596978286006149</v>
      </c>
    </row>
    <row r="31" spans="2:36">
      <c r="B31" s="18">
        <v>4</v>
      </c>
      <c r="C31" s="19">
        <v>0.25</v>
      </c>
      <c r="D31" s="19">
        <v>0.5</v>
      </c>
      <c r="E31" s="20">
        <v>0.666666666666667</v>
      </c>
      <c r="F31" s="10">
        <f>F24+AC24</f>
        <v>0.0299599782701854</v>
      </c>
      <c r="G31">
        <f t="shared" si="41"/>
        <v>0.0199199565403707</v>
      </c>
      <c r="H31">
        <f t="shared" si="41"/>
        <v>0.199992334313951</v>
      </c>
      <c r="I31">
        <f>I24+AF24</f>
        <v>0.299984668627901</v>
      </c>
      <c r="J31">
        <f t="shared" si="41"/>
        <v>0.699839913080741</v>
      </c>
      <c r="K31">
        <f t="shared" si="41"/>
        <v>0.299969337255802</v>
      </c>
      <c r="L31">
        <f t="shared" si="42"/>
        <v>0.717289885918473</v>
      </c>
      <c r="M31">
        <f t="shared" si="43"/>
        <v>0.49995975514824</v>
      </c>
      <c r="N31" s="3">
        <f t="shared" si="44"/>
        <v>0.672009952538158</v>
      </c>
      <c r="O31" s="3">
        <f t="shared" si="44"/>
        <v>0.622449873465684</v>
      </c>
      <c r="P31" s="25">
        <f t="shared" si="45"/>
        <v>0.499023250374685</v>
      </c>
      <c r="Q31" s="25">
        <f>Q24+W24</f>
        <v>0.0890953211614124</v>
      </c>
      <c r="R31" s="25">
        <f t="shared" si="46"/>
        <v>0.308546600175836</v>
      </c>
      <c r="S31" s="10">
        <f>R31+(N31*P31)+(O31*Q31)</f>
        <v>0.699352562358871</v>
      </c>
      <c r="T31" s="10">
        <f t="shared" si="47"/>
        <v>0.668044211280986</v>
      </c>
      <c r="U31">
        <f t="shared" ref="U31:U32" si="61">(E31-S31)*S31*(1-S31)</f>
        <v>-0.0068724892259184</v>
      </c>
      <c r="V31">
        <f t="shared" si="50"/>
        <v>-0.000461838115852842</v>
      </c>
      <c r="W31">
        <f t="shared" si="51"/>
        <v>-0.000427778004906719</v>
      </c>
      <c r="X31">
        <f t="shared" si="52"/>
        <v>-0.00068724892259184</v>
      </c>
      <c r="Y31">
        <f t="shared" si="53"/>
        <v>-0.00342953191168281</v>
      </c>
      <c r="Z31">
        <f t="shared" si="54"/>
        <v>-0.000612306634761547</v>
      </c>
      <c r="AA31">
        <f t="shared" si="55"/>
        <v>-0.00075591196390953</v>
      </c>
      <c r="AB31">
        <f t="shared" si="55"/>
        <v>-0.000143895750452309</v>
      </c>
      <c r="AC31">
        <f t="shared" si="56"/>
        <v>-1.88977990977383e-5</v>
      </c>
      <c r="AD31">
        <f t="shared" si="57"/>
        <v>-3.77955981954765e-5</v>
      </c>
      <c r="AE31">
        <f t="shared" si="58"/>
        <v>-3.59739376130773e-6</v>
      </c>
      <c r="AF31">
        <f t="shared" si="59"/>
        <v>-7.19478752261546e-6</v>
      </c>
      <c r="AG31">
        <f t="shared" si="60"/>
        <v>-7.5591196390953e-5</v>
      </c>
      <c r="AH31">
        <f t="shared" si="60"/>
        <v>-1.43895750452309e-5</v>
      </c>
      <c r="AI31" s="3">
        <f t="shared" si="48"/>
        <v>-0.0326858956922047</v>
      </c>
      <c r="AJ31" s="3">
        <f t="shared" si="49"/>
        <v>0.00106836777720169</v>
      </c>
    </row>
    <row r="32" spans="2:37">
      <c r="B32" s="18">
        <v>5</v>
      </c>
      <c r="C32" s="19">
        <v>1</v>
      </c>
      <c r="D32" s="19">
        <v>1</v>
      </c>
      <c r="E32" s="6">
        <v>1</v>
      </c>
      <c r="F32" s="10">
        <f>F25+AC25</f>
        <v>0.0312520336410518</v>
      </c>
      <c r="G32">
        <f t="shared" si="41"/>
        <v>0.0212520336410518</v>
      </c>
      <c r="H32">
        <f t="shared" si="41"/>
        <v>0.20022528109335</v>
      </c>
      <c r="I32">
        <f t="shared" si="41"/>
        <v>0.30022528109335</v>
      </c>
      <c r="J32">
        <f t="shared" si="41"/>
        <v>0.701252033641052</v>
      </c>
      <c r="K32">
        <f t="shared" si="41"/>
        <v>0.30022528109335</v>
      </c>
      <c r="L32">
        <f t="shared" si="42"/>
        <v>0.753756100923155</v>
      </c>
      <c r="M32">
        <f t="shared" si="43"/>
        <v>0.800675843280049</v>
      </c>
      <c r="N32" s="3">
        <f t="shared" si="44"/>
        <v>0.679996583354122</v>
      </c>
      <c r="O32" s="3">
        <f t="shared" si="44"/>
        <v>0.690119031993725</v>
      </c>
      <c r="P32" s="25">
        <f t="shared" si="45"/>
        <v>0.507779925228793</v>
      </c>
      <c r="Q32" s="25">
        <f>Q25+W25</f>
        <v>0.0979016259389783</v>
      </c>
      <c r="R32" s="25">
        <f t="shared" si="46"/>
        <v>0.321451469000634</v>
      </c>
      <c r="S32" s="10">
        <f>R32+(N32*P32)+(O32*Q32)</f>
        <v>0.734303858575645</v>
      </c>
      <c r="T32" s="10">
        <f t="shared" si="47"/>
        <v>0.675749013253947</v>
      </c>
      <c r="U32">
        <f t="shared" si="61"/>
        <v>0.0518377693686141</v>
      </c>
      <c r="V32">
        <f t="shared" si="50"/>
        <v>0.00352495060593566</v>
      </c>
      <c r="W32">
        <f t="shared" si="51"/>
        <v>0.0035774231217382</v>
      </c>
      <c r="X32">
        <f t="shared" si="52"/>
        <v>0.00518377693686141</v>
      </c>
      <c r="Y32">
        <f t="shared" si="53"/>
        <v>0.0263221786540223</v>
      </c>
      <c r="Z32">
        <f t="shared" si="54"/>
        <v>0.00507500190623709</v>
      </c>
      <c r="AA32">
        <f t="shared" si="55"/>
        <v>0.00572773845089073</v>
      </c>
      <c r="AB32">
        <f t="shared" si="55"/>
        <v>0.00108531328255224</v>
      </c>
      <c r="AC32">
        <f t="shared" si="56"/>
        <v>0.000572773845089073</v>
      </c>
      <c r="AD32">
        <f t="shared" si="57"/>
        <v>0.000572773845089073</v>
      </c>
      <c r="AE32">
        <f t="shared" si="58"/>
        <v>0.000108531328255224</v>
      </c>
      <c r="AF32">
        <f t="shared" si="59"/>
        <v>0.000108531328255224</v>
      </c>
      <c r="AG32">
        <f t="shared" si="60"/>
        <v>0.000572773845089073</v>
      </c>
      <c r="AH32">
        <f t="shared" si="60"/>
        <v>0.000108531328255224</v>
      </c>
      <c r="AI32" s="3">
        <f t="shared" si="48"/>
        <v>0.265696141424355</v>
      </c>
      <c r="AJ32" s="3">
        <f t="shared" si="49"/>
        <v>0.0705944395677911</v>
      </c>
      <c r="AK32">
        <f>SUM(AJ28:AJ32)/$S$4</f>
        <v>0.180026734121945</v>
      </c>
    </row>
    <row r="33" spans="2:34">
      <c r="B33" s="4" t="s">
        <v>40</v>
      </c>
      <c r="C33" s="4"/>
      <c r="D33" s="4"/>
      <c r="E33" s="4"/>
      <c r="F33" s="5" t="s">
        <v>41</v>
      </c>
      <c r="G33" s="5"/>
      <c r="H33" s="5"/>
      <c r="I33" s="5"/>
      <c r="J33" s="5"/>
      <c r="K33" s="5"/>
      <c r="L33" s="5" t="s">
        <v>42</v>
      </c>
      <c r="M33" s="5"/>
      <c r="N33" s="5" t="s">
        <v>43</v>
      </c>
      <c r="O33" s="5"/>
      <c r="P33" s="5" t="s">
        <v>44</v>
      </c>
      <c r="Q33" s="5"/>
      <c r="R33" s="5"/>
      <c r="S33" s="5" t="s">
        <v>45</v>
      </c>
      <c r="T33" s="5"/>
      <c r="U33" s="8" t="s">
        <v>46</v>
      </c>
      <c r="V33" s="5" t="s">
        <v>47</v>
      </c>
      <c r="W33" s="5"/>
      <c r="X33" s="5"/>
      <c r="Y33" s="5" t="s">
        <v>48</v>
      </c>
      <c r="Z33" s="5"/>
      <c r="AA33" s="5"/>
      <c r="AB33" s="5"/>
      <c r="AC33" s="5" t="s">
        <v>49</v>
      </c>
      <c r="AD33" s="5"/>
      <c r="AE33" s="5"/>
      <c r="AF33" s="5"/>
      <c r="AG33" s="5"/>
      <c r="AH33" s="5"/>
    </row>
    <row r="34" ht="15.6" spans="1:37">
      <c r="A34">
        <f>A27+1</f>
        <v>4</v>
      </c>
      <c r="B34" s="17" t="s">
        <v>50</v>
      </c>
      <c r="C34" s="4" t="s">
        <v>51</v>
      </c>
      <c r="D34" s="4" t="s">
        <v>52</v>
      </c>
      <c r="E34" s="4" t="s">
        <v>53</v>
      </c>
      <c r="F34" s="5" t="s">
        <v>54</v>
      </c>
      <c r="G34" s="5" t="s">
        <v>55</v>
      </c>
      <c r="H34" s="5" t="s">
        <v>56</v>
      </c>
      <c r="I34" s="5" t="s">
        <v>57</v>
      </c>
      <c r="J34" s="5" t="s">
        <v>58</v>
      </c>
      <c r="K34" s="5" t="s">
        <v>59</v>
      </c>
      <c r="L34" s="5" t="s">
        <v>60</v>
      </c>
      <c r="M34" s="5" t="s">
        <v>61</v>
      </c>
      <c r="N34" s="5" t="s">
        <v>60</v>
      </c>
      <c r="O34" s="5" t="s">
        <v>61</v>
      </c>
      <c r="P34" s="5" t="s">
        <v>62</v>
      </c>
      <c r="Q34" s="5" t="s">
        <v>63</v>
      </c>
      <c r="R34" s="5" t="s">
        <v>64</v>
      </c>
      <c r="S34" s="5" t="s">
        <v>65</v>
      </c>
      <c r="T34" s="5" t="s">
        <v>43</v>
      </c>
      <c r="U34" s="28" t="s">
        <v>66</v>
      </c>
      <c r="V34" s="29" t="s">
        <v>67</v>
      </c>
      <c r="W34" s="29" t="s">
        <v>68</v>
      </c>
      <c r="X34" s="29" t="s">
        <v>69</v>
      </c>
      <c r="Y34" s="29" t="s">
        <v>70</v>
      </c>
      <c r="Z34" s="29" t="s">
        <v>71</v>
      </c>
      <c r="AA34" s="28" t="s">
        <v>72</v>
      </c>
      <c r="AB34" s="28" t="s">
        <v>73</v>
      </c>
      <c r="AC34" s="29" t="s">
        <v>74</v>
      </c>
      <c r="AD34" s="29" t="s">
        <v>75</v>
      </c>
      <c r="AE34" s="29" t="s">
        <v>76</v>
      </c>
      <c r="AF34" s="29" t="s">
        <v>77</v>
      </c>
      <c r="AG34" s="29" t="s">
        <v>78</v>
      </c>
      <c r="AH34" s="29" t="s">
        <v>79</v>
      </c>
      <c r="AI34" s="31" t="s">
        <v>80</v>
      </c>
      <c r="AJ34" s="31" t="s">
        <v>81</v>
      </c>
      <c r="AK34" s="31" t="s">
        <v>82</v>
      </c>
    </row>
    <row r="35" spans="2:36">
      <c r="B35" s="18">
        <v>1</v>
      </c>
      <c r="C35" s="19">
        <v>0.5</v>
      </c>
      <c r="D35" s="19">
        <v>0.25</v>
      </c>
      <c r="E35" s="6">
        <v>0.0555555555555556</v>
      </c>
      <c r="F35" s="10">
        <f>F28+AC28</f>
        <v>0.027801724570735</v>
      </c>
      <c r="G35">
        <f t="shared" ref="G35:K39" si="62">G28+AD28</f>
        <v>0.0189008622853675</v>
      </c>
      <c r="H35">
        <f t="shared" si="62"/>
        <v>0.199607694359753</v>
      </c>
      <c r="I35">
        <f t="shared" si="62"/>
        <v>0.299803847179876</v>
      </c>
      <c r="J35">
        <f t="shared" si="62"/>
        <v>0.69560344914147</v>
      </c>
      <c r="K35">
        <f t="shared" si="62"/>
        <v>0.299215388719506</v>
      </c>
      <c r="L35">
        <f>J35+(C35*F35)+(D35*G35)</f>
        <v>0.714229526998179</v>
      </c>
      <c r="M35">
        <f>K35+(C35*H35)+(D35*I35)</f>
        <v>0.473970197694352</v>
      </c>
      <c r="N35" s="3">
        <f>1/(1+EXP(-(L35)))</f>
        <v>0.671335056197436</v>
      </c>
      <c r="O35" s="3">
        <f>1/(1+EXP(-(M35)))</f>
        <v>0.616323017434379</v>
      </c>
      <c r="P35" s="25">
        <f>P28+V28</f>
        <v>0.472679127042712</v>
      </c>
      <c r="Q35" s="25">
        <f>Q28+W28</f>
        <v>0.0649430021829208</v>
      </c>
      <c r="R35" s="25">
        <f>R28+X28</f>
        <v>0.269354714977795</v>
      </c>
      <c r="S35" s="10">
        <f>R35+(N35*P35)+(O35*Q35)</f>
        <v>0.626706650360995</v>
      </c>
      <c r="T35" s="10">
        <f>1/(1+EXP(-S35))</f>
        <v>0.651742330625958</v>
      </c>
      <c r="U35">
        <f>(E35-S35)*S35*(1-S35)</f>
        <v>-0.13361818547314</v>
      </c>
      <c r="V35">
        <f>$S$3*U35*N35</f>
        <v>-0.00897025720536099</v>
      </c>
      <c r="W35">
        <f>$S$3*U35*O35</f>
        <v>-0.00823519632549121</v>
      </c>
      <c r="X35">
        <f>$S$3*U35*1</f>
        <v>-0.013361818547314</v>
      </c>
      <c r="Y35">
        <f>U35*P35</f>
        <v>-0.063158527266475</v>
      </c>
      <c r="Z35">
        <f>U35*Q35</f>
        <v>-0.00867756611086005</v>
      </c>
      <c r="AA35">
        <f>Y35*N35*(1-N35)</f>
        <v>-0.0139355689441301</v>
      </c>
      <c r="AB35">
        <f>Z35*O35*(1-O35)</f>
        <v>-0.00205197499551486</v>
      </c>
      <c r="AC35">
        <f>$S$3*AA35*C35</f>
        <v>-0.000696778447206503</v>
      </c>
      <c r="AD35">
        <f>$S$3*AA35*D35</f>
        <v>-0.000348389223603252</v>
      </c>
      <c r="AE35">
        <f>$S$3*AB35*C35</f>
        <v>-0.000102598749775743</v>
      </c>
      <c r="AF35">
        <f>$S$3*AB35*D35</f>
        <v>-5.12993748878714e-5</v>
      </c>
      <c r="AG35">
        <f>$S$3*AA35*1</f>
        <v>-0.00139355689441301</v>
      </c>
      <c r="AH35">
        <f>$S$3*AB35*1</f>
        <v>-0.000205197499551486</v>
      </c>
      <c r="AI35" s="3">
        <f>E35-S35</f>
        <v>-0.571151094805439</v>
      </c>
      <c r="AJ35" s="3">
        <f>(AI35)^2</f>
        <v>0.326213573097452</v>
      </c>
    </row>
    <row r="36" spans="2:36">
      <c r="B36" s="18">
        <v>2</v>
      </c>
      <c r="C36" s="19">
        <v>0</v>
      </c>
      <c r="D36" s="19">
        <v>0</v>
      </c>
      <c r="E36" s="20">
        <v>0</v>
      </c>
      <c r="F36" s="10">
        <f>F29+AC29</f>
        <v>0.03</v>
      </c>
      <c r="G36">
        <f t="shared" si="62"/>
        <v>0.02</v>
      </c>
      <c r="H36">
        <f t="shared" si="62"/>
        <v>0.2</v>
      </c>
      <c r="I36">
        <f t="shared" si="62"/>
        <v>0.3</v>
      </c>
      <c r="J36">
        <f t="shared" si="62"/>
        <v>0.695183198419069</v>
      </c>
      <c r="K36">
        <f t="shared" si="62"/>
        <v>0.299117137260413</v>
      </c>
      <c r="L36">
        <f t="shared" ref="L36:L39" si="63">J36+(C36*F36)+(D36*G36)</f>
        <v>0.695183198419069</v>
      </c>
      <c r="M36">
        <f t="shared" ref="M36:M39" si="64">K36+(C36*H36)+(D36*I36)</f>
        <v>0.299117137260413</v>
      </c>
      <c r="N36" s="3">
        <f t="shared" ref="N36:O39" si="65">1/(1+EXP(-(L36)))</f>
        <v>0.667118961443521</v>
      </c>
      <c r="O36" s="3">
        <f>1/(1+EXP(-(M36)))</f>
        <v>0.574226679505532</v>
      </c>
      <c r="P36" s="25">
        <f t="shared" ref="P36:P39" si="66">P29+V29</f>
        <v>0.470414262617953</v>
      </c>
      <c r="Q36" s="25">
        <f>Q29+W29</f>
        <v>0.0645547426780112</v>
      </c>
      <c r="R36" s="25">
        <f t="shared" ref="R36:R39" si="67">R29+X29</f>
        <v>0.265698499352173</v>
      </c>
      <c r="S36" s="10">
        <f>R36+(N36*P36)+(O36*Q36)</f>
        <v>0.61658982921241</v>
      </c>
      <c r="T36" s="10">
        <f t="shared" ref="T36:T39" si="68">1/(1+EXP(-S36))</f>
        <v>0.649442561705437</v>
      </c>
      <c r="U36">
        <f>(E36-S36)*S36*(1-S36)</f>
        <v>-0.145766035665688</v>
      </c>
      <c r="V36">
        <f>$S$3*U36*N36</f>
        <v>-0.00972432863270328</v>
      </c>
      <c r="W36">
        <f>$S$3*U36*O36</f>
        <v>-0.00837027466449928</v>
      </c>
      <c r="X36">
        <f>$S$3*U36*1</f>
        <v>-0.0145766035665688</v>
      </c>
      <c r="Y36">
        <f>U36*P36</f>
        <v>-0.0685704221824167</v>
      </c>
      <c r="Z36">
        <f>U36*Q36</f>
        <v>-0.00940988892359228</v>
      </c>
      <c r="AA36">
        <f>Y36*N36*(1-N36)</f>
        <v>-0.0152275195540027</v>
      </c>
      <c r="AB36">
        <f>Z36*O36*(1-O36)</f>
        <v>-0.00230062750735122</v>
      </c>
      <c r="AC36">
        <f>$S$3*AA36*C36</f>
        <v>0</v>
      </c>
      <c r="AD36">
        <f>$S$3*AA36*D36</f>
        <v>0</v>
      </c>
      <c r="AE36">
        <f>$S$3*AB36*C36</f>
        <v>0</v>
      </c>
      <c r="AF36">
        <f>$S$3*AB36*D36</f>
        <v>0</v>
      </c>
      <c r="AG36">
        <f>$S$3*AA36*1</f>
        <v>-0.00152275195540027</v>
      </c>
      <c r="AH36">
        <f>$S$3*AB36*1</f>
        <v>-0.000230062750735122</v>
      </c>
      <c r="AI36" s="3">
        <f t="shared" ref="AI36:AI39" si="69">E36-S36</f>
        <v>-0.61658982921241</v>
      </c>
      <c r="AJ36" s="3">
        <f t="shared" ref="AJ36:AJ39" si="70">(AI36)^2</f>
        <v>0.380183017488188</v>
      </c>
    </row>
    <row r="37" spans="2:36">
      <c r="B37" s="18">
        <v>3</v>
      </c>
      <c r="C37" s="19">
        <v>0.75</v>
      </c>
      <c r="D37" s="19">
        <v>1</v>
      </c>
      <c r="E37" s="6">
        <v>0.444444444444444</v>
      </c>
      <c r="F37" s="10">
        <f>F30+AC30</f>
        <v>0.0286928462466042</v>
      </c>
      <c r="G37">
        <f t="shared" si="62"/>
        <v>0.0182571283288057</v>
      </c>
      <c r="H37">
        <f t="shared" si="62"/>
        <v>0.199773274227097</v>
      </c>
      <c r="I37">
        <f t="shared" si="62"/>
        <v>0.299697698969463</v>
      </c>
      <c r="J37">
        <f t="shared" si="62"/>
        <v>0.698257128328806</v>
      </c>
      <c r="K37">
        <f t="shared" si="62"/>
        <v>0.299697698969463</v>
      </c>
      <c r="L37">
        <f t="shared" si="63"/>
        <v>0.738033891342565</v>
      </c>
      <c r="M37">
        <f t="shared" si="64"/>
        <v>0.749225353609249</v>
      </c>
      <c r="N37" s="3">
        <f t="shared" si="65"/>
        <v>0.676565772880767</v>
      </c>
      <c r="O37" s="3">
        <f t="shared" si="65"/>
        <v>0.679009884181811</v>
      </c>
      <c r="P37" s="25">
        <f t="shared" si="66"/>
        <v>0.489122089429952</v>
      </c>
      <c r="Q37" s="25">
        <f>Q30+W30</f>
        <v>0.0790914838219231</v>
      </c>
      <c r="R37" s="25">
        <f t="shared" si="67"/>
        <v>0.293937297824692</v>
      </c>
      <c r="S37" s="10">
        <f>R37+(N37*P37)+(O37*Q37)</f>
        <v>0.678564461562615</v>
      </c>
      <c r="T37" s="10">
        <f t="shared" si="68"/>
        <v>0.663418224825714</v>
      </c>
      <c r="U37">
        <f>(E37-S37)*S37*(1-S37)</f>
        <v>-0.0510650250393369</v>
      </c>
      <c r="V37">
        <f t="shared" ref="V37:V39" si="71">$S$3*U37*N37</f>
        <v>-0.00345488481329147</v>
      </c>
      <c r="W37">
        <f t="shared" ref="W37:W39" si="72">$S$3*U37*O37</f>
        <v>-0.00346736567377015</v>
      </c>
      <c r="X37">
        <f t="shared" ref="X37:X39" si="73">$S$3*U37*1</f>
        <v>-0.00510650250393369</v>
      </c>
      <c r="Y37">
        <f t="shared" ref="Y37:Y39" si="74">U37*P37</f>
        <v>-0.0249770317440333</v>
      </c>
      <c r="Z37">
        <f t="shared" ref="Z37:Z39" si="75">U37*Q37</f>
        <v>-0.00403880860176481</v>
      </c>
      <c r="AA37">
        <f t="shared" ref="AA37:AB39" si="76">Y37*N37*(1-N37)</f>
        <v>-0.00546558717840805</v>
      </c>
      <c r="AB37">
        <f t="shared" si="76"/>
        <v>-0.000880280392163447</v>
      </c>
      <c r="AC37">
        <f t="shared" ref="AC37:AC39" si="77">$S$3*AA37*C37</f>
        <v>-0.000409919038380604</v>
      </c>
      <c r="AD37">
        <f t="shared" ref="AD37:AD39" si="78">$S$3*AA37*D37</f>
        <v>-0.000546558717840805</v>
      </c>
      <c r="AE37">
        <f t="shared" ref="AE37:AE39" si="79">$S$3*AB37*C37</f>
        <v>-6.60210294122585e-5</v>
      </c>
      <c r="AF37">
        <f t="shared" ref="AF37:AF39" si="80">$S$3*AB37*D37</f>
        <v>-8.80280392163447e-5</v>
      </c>
      <c r="AG37">
        <f t="shared" ref="AG37:AH39" si="81">$S$3*AA37*1</f>
        <v>-0.000546558717840805</v>
      </c>
      <c r="AH37">
        <f t="shared" si="81"/>
        <v>-8.80280392163447e-5</v>
      </c>
      <c r="AI37" s="3">
        <f t="shared" si="69"/>
        <v>-0.234120017118171</v>
      </c>
      <c r="AJ37" s="3">
        <f t="shared" si="70"/>
        <v>0.0548121824154125</v>
      </c>
    </row>
    <row r="38" spans="2:36">
      <c r="B38" s="18">
        <v>4</v>
      </c>
      <c r="C38" s="19">
        <v>0.25</v>
      </c>
      <c r="D38" s="19">
        <v>0.5</v>
      </c>
      <c r="E38" s="20">
        <v>0.666666666666667</v>
      </c>
      <c r="F38" s="10">
        <f>F31+AC31</f>
        <v>0.0299410804710876</v>
      </c>
      <c r="G38">
        <f t="shared" si="62"/>
        <v>0.0198821609421753</v>
      </c>
      <c r="H38">
        <f t="shared" si="62"/>
        <v>0.199988736920189</v>
      </c>
      <c r="I38">
        <f>I31+AF31</f>
        <v>0.299977473840379</v>
      </c>
      <c r="J38">
        <f t="shared" si="62"/>
        <v>0.69976432188435</v>
      </c>
      <c r="K38">
        <f t="shared" si="62"/>
        <v>0.299954947680757</v>
      </c>
      <c r="L38">
        <f t="shared" si="63"/>
        <v>0.71719067247321</v>
      </c>
      <c r="M38">
        <f t="shared" si="64"/>
        <v>0.499940868830994</v>
      </c>
      <c r="N38" s="3">
        <f t="shared" si="65"/>
        <v>0.671988084273911</v>
      </c>
      <c r="O38" s="3">
        <f t="shared" si="65"/>
        <v>0.622445435057011</v>
      </c>
      <c r="P38" s="25">
        <f t="shared" si="66"/>
        <v>0.498561412258833</v>
      </c>
      <c r="Q38" s="25">
        <f>Q31+W31</f>
        <v>0.0886675431565057</v>
      </c>
      <c r="R38" s="25">
        <f t="shared" si="67"/>
        <v>0.307859351253244</v>
      </c>
      <c r="S38" s="10">
        <f>R38+(N38*P38)+(O38*Q38)</f>
        <v>0.69807738704544</v>
      </c>
      <c r="T38" s="10">
        <f t="shared" si="68"/>
        <v>0.667761366374556</v>
      </c>
      <c r="U38">
        <f t="shared" ref="U38:U39" si="82">(E38-S38)*S38*(1-S38)</f>
        <v>-0.00662029143484617</v>
      </c>
      <c r="V38">
        <f t="shared" si="71"/>
        <v>-0.000444875695863726</v>
      </c>
      <c r="W38">
        <f t="shared" si="72"/>
        <v>-0.000412077018236703</v>
      </c>
      <c r="X38">
        <f t="shared" si="73"/>
        <v>-0.000662029143484617</v>
      </c>
      <c r="Y38">
        <f t="shared" si="74"/>
        <v>-0.00330062184732196</v>
      </c>
      <c r="Z38">
        <f t="shared" si="75"/>
        <v>-0.000587004976507868</v>
      </c>
      <c r="AA38">
        <f t="shared" si="76"/>
        <v>-0.000727523393911894</v>
      </c>
      <c r="AB38">
        <f t="shared" si="76"/>
        <v>-0.000137950346274341</v>
      </c>
      <c r="AC38">
        <f t="shared" si="77"/>
        <v>-1.81880848477974e-5</v>
      </c>
      <c r="AD38">
        <f t="shared" si="78"/>
        <v>-3.63761696955947e-5</v>
      </c>
      <c r="AE38">
        <f t="shared" si="79"/>
        <v>-3.44875865685851e-6</v>
      </c>
      <c r="AF38">
        <f t="shared" si="80"/>
        <v>-6.89751731371703e-6</v>
      </c>
      <c r="AG38">
        <f t="shared" si="81"/>
        <v>-7.27523393911894e-5</v>
      </c>
      <c r="AH38">
        <f t="shared" si="81"/>
        <v>-1.37950346274341e-5</v>
      </c>
      <c r="AI38" s="3">
        <f t="shared" si="69"/>
        <v>-0.0314107203787738</v>
      </c>
      <c r="AJ38" s="3">
        <f t="shared" si="70"/>
        <v>0.000986633354713515</v>
      </c>
    </row>
    <row r="39" spans="2:37">
      <c r="B39" s="18">
        <v>5</v>
      </c>
      <c r="C39" s="19">
        <v>1</v>
      </c>
      <c r="D39" s="19">
        <v>1</v>
      </c>
      <c r="E39" s="6">
        <v>1</v>
      </c>
      <c r="F39" s="10">
        <f>F32+AC32</f>
        <v>0.0318248074861408</v>
      </c>
      <c r="G39">
        <f t="shared" si="62"/>
        <v>0.0218248074861408</v>
      </c>
      <c r="H39">
        <f t="shared" si="62"/>
        <v>0.200333812421605</v>
      </c>
      <c r="I39">
        <f t="shared" si="62"/>
        <v>0.300333812421605</v>
      </c>
      <c r="J39">
        <f t="shared" si="62"/>
        <v>0.701824807486141</v>
      </c>
      <c r="K39">
        <f t="shared" si="62"/>
        <v>0.300333812421605</v>
      </c>
      <c r="L39">
        <f t="shared" si="63"/>
        <v>0.755474422458422</v>
      </c>
      <c r="M39">
        <f t="shared" si="64"/>
        <v>0.801001437264815</v>
      </c>
      <c r="N39" s="3">
        <f t="shared" si="65"/>
        <v>0.680370376530485</v>
      </c>
      <c r="O39" s="3">
        <f t="shared" si="65"/>
        <v>0.690188657504588</v>
      </c>
      <c r="P39" s="25">
        <f t="shared" si="66"/>
        <v>0.511304875834729</v>
      </c>
      <c r="Q39" s="25">
        <f>Q32+W32</f>
        <v>0.101479049060717</v>
      </c>
      <c r="R39" s="25">
        <f t="shared" si="67"/>
        <v>0.326635245937496</v>
      </c>
      <c r="S39" s="10">
        <f>R39+(N39*P39)+(O39*Q39)</f>
        <v>0.744551625467101</v>
      </c>
      <c r="T39" s="10">
        <f t="shared" si="68"/>
        <v>0.67799036849292</v>
      </c>
      <c r="U39">
        <f t="shared" si="82"/>
        <v>0.0485848765039667</v>
      </c>
      <c r="V39">
        <f t="shared" si="71"/>
        <v>0.0033055710720691</v>
      </c>
      <c r="W39">
        <f t="shared" si="72"/>
        <v>0.0033532730689299</v>
      </c>
      <c r="X39">
        <f t="shared" si="73"/>
        <v>0.00485848765039668</v>
      </c>
      <c r="Y39">
        <f t="shared" si="74"/>
        <v>0.0248416842483063</v>
      </c>
      <c r="Z39">
        <f t="shared" si="75"/>
        <v>0.0049303470663549</v>
      </c>
      <c r="AA39">
        <f t="shared" si="76"/>
        <v>0.00540223480502328</v>
      </c>
      <c r="AB39">
        <f t="shared" si="76"/>
        <v>0.00105424760616387</v>
      </c>
      <c r="AC39">
        <f t="shared" si="77"/>
        <v>0.000540223480502328</v>
      </c>
      <c r="AD39">
        <f t="shared" si="78"/>
        <v>0.000540223480502328</v>
      </c>
      <c r="AE39">
        <f t="shared" si="79"/>
        <v>0.000105424760616387</v>
      </c>
      <c r="AF39">
        <f t="shared" si="80"/>
        <v>0.000105424760616387</v>
      </c>
      <c r="AG39">
        <f t="shared" si="81"/>
        <v>0.000540223480502328</v>
      </c>
      <c r="AH39">
        <f t="shared" si="81"/>
        <v>0.000105424760616387</v>
      </c>
      <c r="AI39" s="3">
        <f t="shared" si="69"/>
        <v>0.255448374532899</v>
      </c>
      <c r="AJ39" s="3">
        <f t="shared" si="70"/>
        <v>0.0652538720515003</v>
      </c>
      <c r="AK39">
        <f>SUM(AJ35:AJ39)/$S$4</f>
        <v>0.165489855681453</v>
      </c>
    </row>
    <row r="40" spans="2:34">
      <c r="B40" s="4" t="s">
        <v>40</v>
      </c>
      <c r="C40" s="4"/>
      <c r="D40" s="4"/>
      <c r="E40" s="4"/>
      <c r="F40" s="5" t="s">
        <v>41</v>
      </c>
      <c r="G40" s="5"/>
      <c r="H40" s="5"/>
      <c r="I40" s="5"/>
      <c r="J40" s="5"/>
      <c r="K40" s="5"/>
      <c r="L40" s="5" t="s">
        <v>42</v>
      </c>
      <c r="M40" s="5"/>
      <c r="N40" s="5" t="s">
        <v>43</v>
      </c>
      <c r="O40" s="5"/>
      <c r="P40" s="5" t="s">
        <v>44</v>
      </c>
      <c r="Q40" s="5"/>
      <c r="R40" s="5"/>
      <c r="S40" s="5" t="s">
        <v>45</v>
      </c>
      <c r="T40" s="5"/>
      <c r="U40" s="8" t="s">
        <v>46</v>
      </c>
      <c r="V40" s="5" t="s">
        <v>47</v>
      </c>
      <c r="W40" s="5"/>
      <c r="X40" s="5"/>
      <c r="Y40" s="5" t="s">
        <v>48</v>
      </c>
      <c r="Z40" s="5"/>
      <c r="AA40" s="5"/>
      <c r="AB40" s="5"/>
      <c r="AC40" s="5" t="s">
        <v>49</v>
      </c>
      <c r="AD40" s="5"/>
      <c r="AE40" s="5"/>
      <c r="AF40" s="5"/>
      <c r="AG40" s="5"/>
      <c r="AH40" s="5"/>
    </row>
    <row r="41" ht="15.6" spans="1:37">
      <c r="A41">
        <f>A34+1</f>
        <v>5</v>
      </c>
      <c r="B41" s="17" t="s">
        <v>50</v>
      </c>
      <c r="C41" s="4" t="s">
        <v>51</v>
      </c>
      <c r="D41" s="4" t="s">
        <v>52</v>
      </c>
      <c r="E41" s="4" t="s">
        <v>53</v>
      </c>
      <c r="F41" s="5" t="s">
        <v>54</v>
      </c>
      <c r="G41" s="5" t="s">
        <v>55</v>
      </c>
      <c r="H41" s="5" t="s">
        <v>56</v>
      </c>
      <c r="I41" s="5" t="s">
        <v>57</v>
      </c>
      <c r="J41" s="5" t="s">
        <v>58</v>
      </c>
      <c r="K41" s="5" t="s">
        <v>59</v>
      </c>
      <c r="L41" s="5" t="s">
        <v>60</v>
      </c>
      <c r="M41" s="5" t="s">
        <v>61</v>
      </c>
      <c r="N41" s="5" t="s">
        <v>60</v>
      </c>
      <c r="O41" s="5" t="s">
        <v>61</v>
      </c>
      <c r="P41" s="5" t="s">
        <v>62</v>
      </c>
      <c r="Q41" s="5" t="s">
        <v>63</v>
      </c>
      <c r="R41" s="5" t="s">
        <v>64</v>
      </c>
      <c r="S41" s="5" t="s">
        <v>65</v>
      </c>
      <c r="T41" s="5" t="s">
        <v>43</v>
      </c>
      <c r="U41" s="28" t="s">
        <v>66</v>
      </c>
      <c r="V41" s="29" t="s">
        <v>67</v>
      </c>
      <c r="W41" s="29" t="s">
        <v>68</v>
      </c>
      <c r="X41" s="29" t="s">
        <v>69</v>
      </c>
      <c r="Y41" s="29" t="s">
        <v>70</v>
      </c>
      <c r="Z41" s="29" t="s">
        <v>71</v>
      </c>
      <c r="AA41" s="28" t="s">
        <v>72</v>
      </c>
      <c r="AB41" s="28" t="s">
        <v>73</v>
      </c>
      <c r="AC41" s="29" t="s">
        <v>74</v>
      </c>
      <c r="AD41" s="29" t="s">
        <v>75</v>
      </c>
      <c r="AE41" s="29" t="s">
        <v>76</v>
      </c>
      <c r="AF41" s="29" t="s">
        <v>77</v>
      </c>
      <c r="AG41" s="29" t="s">
        <v>78</v>
      </c>
      <c r="AH41" s="29" t="s">
        <v>79</v>
      </c>
      <c r="AI41" s="31" t="s">
        <v>80</v>
      </c>
      <c r="AJ41" s="31" t="s">
        <v>81</v>
      </c>
      <c r="AK41" s="31" t="s">
        <v>82</v>
      </c>
    </row>
    <row r="42" spans="2:36">
      <c r="B42" s="18">
        <v>1</v>
      </c>
      <c r="C42" s="19">
        <v>0.5</v>
      </c>
      <c r="D42" s="19">
        <v>0.25</v>
      </c>
      <c r="E42" s="6">
        <v>0.0555555555555556</v>
      </c>
      <c r="F42" s="10">
        <f>F35+AC35</f>
        <v>0.0271049461235285</v>
      </c>
      <c r="G42">
        <f t="shared" ref="G42:K46" si="83">G35+AD35</f>
        <v>0.0185524730617642</v>
      </c>
      <c r="H42">
        <f t="shared" si="83"/>
        <v>0.199505095609977</v>
      </c>
      <c r="I42">
        <f t="shared" si="83"/>
        <v>0.299752547804989</v>
      </c>
      <c r="J42">
        <f t="shared" si="83"/>
        <v>0.694209892247057</v>
      </c>
      <c r="K42">
        <f t="shared" si="83"/>
        <v>0.299010191219955</v>
      </c>
      <c r="L42">
        <f>J42+(C42*F42)+(D42*G42)</f>
        <v>0.712400483574262</v>
      </c>
      <c r="M42">
        <f>K42+(C42*H42)+(D42*I42)</f>
        <v>0.47370087597619</v>
      </c>
      <c r="N42" s="3">
        <f>1/(1+EXP(-(L42)))</f>
        <v>0.670931361797299</v>
      </c>
      <c r="O42" s="3">
        <f>1/(1+EXP(-(M42)))</f>
        <v>0.616259329214101</v>
      </c>
      <c r="P42" s="25">
        <f>P35+V35</f>
        <v>0.463708869837351</v>
      </c>
      <c r="Q42" s="25">
        <f>Q35+W35</f>
        <v>0.0567078058574296</v>
      </c>
      <c r="R42" s="25">
        <f>R35+X35</f>
        <v>0.255992896430481</v>
      </c>
      <c r="S42" s="10">
        <f>R42+(N42*P42)+(O42*Q42)</f>
        <v>0.602056434346845</v>
      </c>
      <c r="T42" s="10">
        <f>1/(1+EXP(-S42))</f>
        <v>0.64612664494834</v>
      </c>
      <c r="U42">
        <f>(E42-S42)*S42*(1-S42)</f>
        <v>-0.130933131164653</v>
      </c>
      <c r="V42">
        <f>$S$3*U42*N42</f>
        <v>-0.00878471439966849</v>
      </c>
      <c r="W42">
        <f>$S$3*U42*O42</f>
        <v>-0.00806887635834308</v>
      </c>
      <c r="X42">
        <f>$S$3*U42*1</f>
        <v>-0.0130933131164653</v>
      </c>
      <c r="Y42">
        <f>U42*P42</f>
        <v>-0.0607148542766268</v>
      </c>
      <c r="Z42">
        <f>U42*Q42</f>
        <v>-0.0074249305823905</v>
      </c>
      <c r="AA42">
        <f>Y42*N42*(1-N42)</f>
        <v>-0.0134047754658122</v>
      </c>
      <c r="AB42">
        <f>Z42*O42*(1-O42)</f>
        <v>-0.00175587556401447</v>
      </c>
      <c r="AC42">
        <f>$S$3*AA42*C42</f>
        <v>-0.000670238773290611</v>
      </c>
      <c r="AD42">
        <f>$S$3*AA42*D42</f>
        <v>-0.000335119386645306</v>
      </c>
      <c r="AE42">
        <f>$S$3*AB42*C42</f>
        <v>-8.77937782007233e-5</v>
      </c>
      <c r="AF42">
        <f>$S$3*AB42*D42</f>
        <v>-4.38968891003617e-5</v>
      </c>
      <c r="AG42">
        <f>$S$3*AA42*1</f>
        <v>-0.00134047754658122</v>
      </c>
      <c r="AH42">
        <f>$S$3*AB42*1</f>
        <v>-0.000175587556401447</v>
      </c>
      <c r="AI42" s="3">
        <f>E42-S42</f>
        <v>-0.546500878791289</v>
      </c>
      <c r="AJ42" s="3">
        <f>(AI42)^2</f>
        <v>0.298663210519651</v>
      </c>
    </row>
    <row r="43" spans="2:36">
      <c r="B43" s="18">
        <v>2</v>
      </c>
      <c r="C43" s="19">
        <v>0</v>
      </c>
      <c r="D43" s="19">
        <v>0</v>
      </c>
      <c r="E43" s="20">
        <v>0</v>
      </c>
      <c r="F43" s="10">
        <f>F36+AC36</f>
        <v>0.03</v>
      </c>
      <c r="G43">
        <f t="shared" si="83"/>
        <v>0.02</v>
      </c>
      <c r="H43">
        <f t="shared" si="83"/>
        <v>0.2</v>
      </c>
      <c r="I43">
        <f t="shared" si="83"/>
        <v>0.3</v>
      </c>
      <c r="J43">
        <f t="shared" si="83"/>
        <v>0.693660446463668</v>
      </c>
      <c r="K43">
        <f t="shared" si="83"/>
        <v>0.298887074509678</v>
      </c>
      <c r="L43">
        <f t="shared" ref="L43:L46" si="84">J43+(C43*F43)+(D43*G43)</f>
        <v>0.693660446463668</v>
      </c>
      <c r="M43">
        <f t="shared" ref="M43:M46" si="85">K43+(C43*H43)+(D43*I43)</f>
        <v>0.298887074509678</v>
      </c>
      <c r="N43" s="3">
        <f t="shared" ref="N43:O46" si="86">1/(1+EXP(-(L43)))</f>
        <v>0.666780715997607</v>
      </c>
      <c r="O43" s="3">
        <f>1/(1+EXP(-(M43)))</f>
        <v>0.574170430411262</v>
      </c>
      <c r="P43" s="25">
        <f t="shared" ref="P43:P46" si="87">P36+V36</f>
        <v>0.460689933985249</v>
      </c>
      <c r="Q43" s="25">
        <f>Q36+W36</f>
        <v>0.0561844680135119</v>
      </c>
      <c r="R43" s="25">
        <f t="shared" ref="R43:R46" si="88">R36+X36</f>
        <v>0.251121895785604</v>
      </c>
      <c r="S43" s="10">
        <f>R43+(N43*P43)+(O43*Q43)</f>
        <v>0.590560520002925</v>
      </c>
      <c r="T43" s="10">
        <f t="shared" ref="T43:T46" si="89">1/(1+EXP(-S43))</f>
        <v>0.643493744673363</v>
      </c>
      <c r="U43">
        <f>(E43-S43)*S43*(1-S43)</f>
        <v>-0.142796820467633</v>
      </c>
      <c r="V43">
        <f>$S$3*U43*N43</f>
        <v>-0.00952141661935898</v>
      </c>
      <c r="W43">
        <f>$S$3*U43*O43</f>
        <v>-0.00819897118692603</v>
      </c>
      <c r="X43">
        <f>$S$3*U43*1</f>
        <v>-0.0142796820467633</v>
      </c>
      <c r="Y43">
        <f>U43*P43</f>
        <v>-0.0657850577945371</v>
      </c>
      <c r="Z43">
        <f>U43*Q43</f>
        <v>-0.0080229633919949</v>
      </c>
      <c r="AA43">
        <f>Y43*N43*(1-N43)</f>
        <v>-0.0146163999624942</v>
      </c>
      <c r="AB43">
        <f>Z43*O43*(1-O43)</f>
        <v>-0.00196160449859629</v>
      </c>
      <c r="AC43">
        <f>$S$3*AA43*C43</f>
        <v>0</v>
      </c>
      <c r="AD43">
        <f>$S$3*AA43*D43</f>
        <v>0</v>
      </c>
      <c r="AE43">
        <f>$S$3*AB43*C43</f>
        <v>0</v>
      </c>
      <c r="AF43">
        <f>$S$3*AB43*D43</f>
        <v>0</v>
      </c>
      <c r="AG43">
        <f>$S$3*AA43*1</f>
        <v>-0.00146163999624942</v>
      </c>
      <c r="AH43">
        <f>$S$3*AB43*1</f>
        <v>-0.000196160449859629</v>
      </c>
      <c r="AI43" s="3">
        <f t="shared" ref="AI43:AI46" si="90">E43-S43</f>
        <v>-0.590560520002925</v>
      </c>
      <c r="AJ43" s="3">
        <f t="shared" ref="AJ43:AJ46" si="91">(AI43)^2</f>
        <v>0.348761727786125</v>
      </c>
    </row>
    <row r="44" spans="2:36">
      <c r="B44" s="18">
        <v>3</v>
      </c>
      <c r="C44" s="19">
        <v>0.75</v>
      </c>
      <c r="D44" s="19">
        <v>1</v>
      </c>
      <c r="E44" s="6">
        <v>0.444444444444444</v>
      </c>
      <c r="F44" s="10">
        <f>F37+AC37</f>
        <v>0.0282829272082236</v>
      </c>
      <c r="G44">
        <f t="shared" si="83"/>
        <v>0.0177105696109648</v>
      </c>
      <c r="H44">
        <f t="shared" si="83"/>
        <v>0.199707253197685</v>
      </c>
      <c r="I44">
        <f t="shared" si="83"/>
        <v>0.299609670930247</v>
      </c>
      <c r="J44">
        <f t="shared" si="83"/>
        <v>0.697710569610965</v>
      </c>
      <c r="K44">
        <f t="shared" si="83"/>
        <v>0.299609670930247</v>
      </c>
      <c r="L44">
        <f t="shared" si="84"/>
        <v>0.736633334628097</v>
      </c>
      <c r="M44">
        <f t="shared" si="85"/>
        <v>0.748999781758757</v>
      </c>
      <c r="N44" s="3">
        <f t="shared" si="86"/>
        <v>0.676259220961771</v>
      </c>
      <c r="O44" s="3">
        <f t="shared" si="86"/>
        <v>0.678960717579947</v>
      </c>
      <c r="P44" s="25">
        <f t="shared" si="87"/>
        <v>0.485667204616661</v>
      </c>
      <c r="Q44" s="25">
        <f>Q37+W37</f>
        <v>0.0756241181481529</v>
      </c>
      <c r="R44" s="25">
        <f t="shared" si="88"/>
        <v>0.288830795320758</v>
      </c>
      <c r="S44" s="10">
        <f>R44+(N44*P44)+(O44*Q44)</f>
        <v>0.668613526285723</v>
      </c>
      <c r="T44" s="10">
        <f t="shared" si="89"/>
        <v>0.661192635060434</v>
      </c>
      <c r="U44">
        <f>(E44-S44)*S44*(1-S44)</f>
        <v>-0.0496690266162214</v>
      </c>
      <c r="V44">
        <f t="shared" ref="V44:V46" si="92">$S$3*U44*N44</f>
        <v>-0.00335891372454154</v>
      </c>
      <c r="W44">
        <f t="shared" ref="W44:W46" si="93">$S$3*U44*O44</f>
        <v>-0.00337233179528472</v>
      </c>
      <c r="X44">
        <f t="shared" ref="X44:X46" si="94">$S$3*U44*1</f>
        <v>-0.00496690266162214</v>
      </c>
      <c r="Y44">
        <f t="shared" ref="Y44:Y46" si="95">U44*P44</f>
        <v>-0.0241226173127308</v>
      </c>
      <c r="Z44">
        <f t="shared" ref="Z44:Z46" si="96">U44*Q44</f>
        <v>-0.00375617633712888</v>
      </c>
      <c r="AA44">
        <f t="shared" ref="AA44:AB46" si="97">Y44*N44*(1-N44)</f>
        <v>-0.00528122942637484</v>
      </c>
      <c r="AB44">
        <f t="shared" si="97"/>
        <v>-0.000818745255975493</v>
      </c>
      <c r="AC44">
        <f t="shared" ref="AC44:AC46" si="98">$S$3*AA44*C44</f>
        <v>-0.000396092206978113</v>
      </c>
      <c r="AD44">
        <f t="shared" ref="AD44:AD46" si="99">$S$3*AA44*D44</f>
        <v>-0.000528122942637484</v>
      </c>
      <c r="AE44">
        <f t="shared" ref="AE44:AE46" si="100">$S$3*AB44*C44</f>
        <v>-6.1405894198162e-5</v>
      </c>
      <c r="AF44">
        <f t="shared" ref="AF44:AF46" si="101">$S$3*AB44*D44</f>
        <v>-8.18745255975493e-5</v>
      </c>
      <c r="AG44">
        <f t="shared" ref="AG44:AH46" si="102">$S$3*AA44*1</f>
        <v>-0.000528122942637484</v>
      </c>
      <c r="AH44">
        <f t="shared" si="102"/>
        <v>-8.18745255975493e-5</v>
      </c>
      <c r="AI44" s="3">
        <f t="shared" si="90"/>
        <v>-0.224169081841279</v>
      </c>
      <c r="AJ44" s="3">
        <f t="shared" si="91"/>
        <v>0.0502517772535619</v>
      </c>
    </row>
    <row r="45" spans="2:36">
      <c r="B45" s="18">
        <v>4</v>
      </c>
      <c r="C45" s="19">
        <v>0.25</v>
      </c>
      <c r="D45" s="19">
        <v>0.5</v>
      </c>
      <c r="E45" s="20">
        <v>0.666666666666667</v>
      </c>
      <c r="F45" s="10">
        <f>F38+AC38</f>
        <v>0.0299228923862398</v>
      </c>
      <c r="G45">
        <f t="shared" si="83"/>
        <v>0.0198457847724797</v>
      </c>
      <c r="H45">
        <f t="shared" si="83"/>
        <v>0.199985288161532</v>
      </c>
      <c r="I45">
        <f>I38+AF38</f>
        <v>0.299970576323065</v>
      </c>
      <c r="J45">
        <f t="shared" si="83"/>
        <v>0.699691569544959</v>
      </c>
      <c r="K45">
        <f t="shared" si="83"/>
        <v>0.29994115264613</v>
      </c>
      <c r="L45">
        <f t="shared" si="84"/>
        <v>0.717095185027759</v>
      </c>
      <c r="M45">
        <f t="shared" si="85"/>
        <v>0.499922762848045</v>
      </c>
      <c r="N45" s="3">
        <f t="shared" si="86"/>
        <v>0.6719670365761</v>
      </c>
      <c r="O45" s="3">
        <f t="shared" si="86"/>
        <v>0.622441180012753</v>
      </c>
      <c r="P45" s="25">
        <f t="shared" si="87"/>
        <v>0.498116536562969</v>
      </c>
      <c r="Q45" s="25">
        <f>Q38+W38</f>
        <v>0.088255466138269</v>
      </c>
      <c r="R45" s="25">
        <f t="shared" si="88"/>
        <v>0.30719732210976</v>
      </c>
      <c r="S45" s="10">
        <f>R45+(N45*P45)+(O45*Q45)</f>
        <v>0.696849051539208</v>
      </c>
      <c r="T45" s="10">
        <f t="shared" si="89"/>
        <v>0.667488796486776</v>
      </c>
      <c r="U45">
        <f t="shared" ref="U45:U46" si="103">(E45-S45)*S45*(1-S45)</f>
        <v>-0.00637604241380667</v>
      </c>
      <c r="V45">
        <f t="shared" si="92"/>
        <v>-0.000428449032588919</v>
      </c>
      <c r="W45">
        <f t="shared" si="93"/>
        <v>-0.000396871136386118</v>
      </c>
      <c r="X45">
        <f t="shared" si="94"/>
        <v>-0.000637604241380667</v>
      </c>
      <c r="Y45">
        <f t="shared" si="95"/>
        <v>-0.00317601216414397</v>
      </c>
      <c r="Z45">
        <f t="shared" si="96"/>
        <v>-0.000562720595347882</v>
      </c>
      <c r="AA45">
        <f t="shared" si="97"/>
        <v>-0.000700079907849878</v>
      </c>
      <c r="AB45">
        <f t="shared" si="97"/>
        <v>-0.000132243930264605</v>
      </c>
      <c r="AC45">
        <f t="shared" si="98"/>
        <v>-1.7501997696247e-5</v>
      </c>
      <c r="AD45">
        <f t="shared" si="99"/>
        <v>-3.50039953924939e-5</v>
      </c>
      <c r="AE45">
        <f t="shared" si="100"/>
        <v>-3.30609825661512e-6</v>
      </c>
      <c r="AF45">
        <f t="shared" si="101"/>
        <v>-6.61219651323025e-6</v>
      </c>
      <c r="AG45">
        <f t="shared" si="102"/>
        <v>-7.00079907849878e-5</v>
      </c>
      <c r="AH45">
        <f t="shared" si="102"/>
        <v>-1.32243930264605e-5</v>
      </c>
      <c r="AI45" s="3">
        <f t="shared" si="90"/>
        <v>-0.0301823848725417</v>
      </c>
      <c r="AJ45" s="3">
        <f t="shared" si="91"/>
        <v>0.000910976356594231</v>
      </c>
    </row>
    <row r="46" spans="2:37">
      <c r="B46" s="18">
        <v>5</v>
      </c>
      <c r="C46" s="19">
        <v>1</v>
      </c>
      <c r="D46" s="19">
        <v>1</v>
      </c>
      <c r="E46" s="6">
        <v>1</v>
      </c>
      <c r="F46" s="10">
        <f>F39+AC39</f>
        <v>0.0323650309666432</v>
      </c>
      <c r="G46">
        <f t="shared" si="83"/>
        <v>0.0223650309666432</v>
      </c>
      <c r="H46">
        <f t="shared" si="83"/>
        <v>0.200439237182221</v>
      </c>
      <c r="I46">
        <f t="shared" si="83"/>
        <v>0.300439237182221</v>
      </c>
      <c r="J46">
        <f t="shared" si="83"/>
        <v>0.702365030966643</v>
      </c>
      <c r="K46">
        <f t="shared" si="83"/>
        <v>0.300439237182221</v>
      </c>
      <c r="L46">
        <f t="shared" si="84"/>
        <v>0.757095092899929</v>
      </c>
      <c r="M46">
        <f t="shared" si="85"/>
        <v>0.801317711546664</v>
      </c>
      <c r="N46" s="3">
        <f t="shared" si="86"/>
        <v>0.680722715030208</v>
      </c>
      <c r="O46" s="3">
        <f t="shared" si="86"/>
        <v>0.690256281820276</v>
      </c>
      <c r="P46" s="25">
        <f t="shared" si="87"/>
        <v>0.514610446906798</v>
      </c>
      <c r="Q46" s="25">
        <f>Q39+W39</f>
        <v>0.104832322129646</v>
      </c>
      <c r="R46" s="25">
        <f t="shared" si="88"/>
        <v>0.331493733587892</v>
      </c>
      <c r="S46" s="10">
        <f>R46+(N46*P46)+(O46*Q46)</f>
        <v>0.754161923076992</v>
      </c>
      <c r="T46" s="10">
        <f t="shared" si="89"/>
        <v>0.680084884302654</v>
      </c>
      <c r="U46">
        <f t="shared" si="103"/>
        <v>0.045578801530547</v>
      </c>
      <c r="V46">
        <f t="shared" si="92"/>
        <v>0.0031026525525697</v>
      </c>
      <c r="W46">
        <f t="shared" si="93"/>
        <v>0.00314610540742997</v>
      </c>
      <c r="X46">
        <f t="shared" si="94"/>
        <v>0.0045578801530547</v>
      </c>
      <c r="Y46">
        <f t="shared" si="95"/>
        <v>0.023455327425111</v>
      </c>
      <c r="Z46">
        <f t="shared" si="96"/>
        <v>0.00477813160433352</v>
      </c>
      <c r="AA46">
        <f t="shared" si="97"/>
        <v>0.00509776445022686</v>
      </c>
      <c r="AB46">
        <f t="shared" si="97"/>
        <v>0.00102157670799675</v>
      </c>
      <c r="AC46">
        <f t="shared" si="98"/>
        <v>0.000509776445022687</v>
      </c>
      <c r="AD46">
        <f t="shared" si="99"/>
        <v>0.000509776445022687</v>
      </c>
      <c r="AE46">
        <f t="shared" si="100"/>
        <v>0.000102157670799675</v>
      </c>
      <c r="AF46">
        <f t="shared" si="101"/>
        <v>0.000102157670799675</v>
      </c>
      <c r="AG46">
        <f t="shared" si="102"/>
        <v>0.000509776445022687</v>
      </c>
      <c r="AH46">
        <f t="shared" si="102"/>
        <v>0.000102157670799675</v>
      </c>
      <c r="AI46" s="3">
        <f t="shared" si="90"/>
        <v>0.245838076923008</v>
      </c>
      <c r="AJ46" s="3">
        <f t="shared" si="91"/>
        <v>0.060436360065203</v>
      </c>
      <c r="AK46">
        <f>SUM(AJ42:AJ46)/$S$4</f>
        <v>0.151804810396227</v>
      </c>
    </row>
    <row r="47" spans="2:34">
      <c r="B47" s="4" t="s">
        <v>40</v>
      </c>
      <c r="C47" s="4"/>
      <c r="D47" s="4"/>
      <c r="E47" s="4"/>
      <c r="F47" s="5" t="s">
        <v>41</v>
      </c>
      <c r="G47" s="5"/>
      <c r="H47" s="5"/>
      <c r="I47" s="5"/>
      <c r="J47" s="5"/>
      <c r="K47" s="5"/>
      <c r="L47" s="5" t="s">
        <v>42</v>
      </c>
      <c r="M47" s="5"/>
      <c r="N47" s="5" t="s">
        <v>43</v>
      </c>
      <c r="O47" s="5"/>
      <c r="P47" s="5" t="s">
        <v>44</v>
      </c>
      <c r="Q47" s="5"/>
      <c r="R47" s="5"/>
      <c r="S47" s="5" t="s">
        <v>45</v>
      </c>
      <c r="T47" s="5"/>
      <c r="U47" s="8" t="s">
        <v>46</v>
      </c>
      <c r="V47" s="5" t="s">
        <v>47</v>
      </c>
      <c r="W47" s="5"/>
      <c r="X47" s="5"/>
      <c r="Y47" s="5" t="s">
        <v>48</v>
      </c>
      <c r="Z47" s="5"/>
      <c r="AA47" s="5"/>
      <c r="AB47" s="5"/>
      <c r="AC47" s="5" t="s">
        <v>49</v>
      </c>
      <c r="AD47" s="5"/>
      <c r="AE47" s="5"/>
      <c r="AF47" s="5"/>
      <c r="AG47" s="5"/>
      <c r="AH47" s="5"/>
    </row>
    <row r="48" ht="15.6" spans="1:37">
      <c r="A48">
        <f>A41+1</f>
        <v>6</v>
      </c>
      <c r="B48" s="17" t="s">
        <v>50</v>
      </c>
      <c r="C48" s="4" t="s">
        <v>51</v>
      </c>
      <c r="D48" s="4" t="s">
        <v>52</v>
      </c>
      <c r="E48" s="4" t="s">
        <v>53</v>
      </c>
      <c r="F48" s="5" t="s">
        <v>54</v>
      </c>
      <c r="G48" s="5" t="s">
        <v>55</v>
      </c>
      <c r="H48" s="5" t="s">
        <v>56</v>
      </c>
      <c r="I48" s="5" t="s">
        <v>57</v>
      </c>
      <c r="J48" s="5" t="s">
        <v>58</v>
      </c>
      <c r="K48" s="5" t="s">
        <v>59</v>
      </c>
      <c r="L48" s="5" t="s">
        <v>60</v>
      </c>
      <c r="M48" s="5" t="s">
        <v>61</v>
      </c>
      <c r="N48" s="5" t="s">
        <v>60</v>
      </c>
      <c r="O48" s="5" t="s">
        <v>61</v>
      </c>
      <c r="P48" s="5" t="s">
        <v>62</v>
      </c>
      <c r="Q48" s="5" t="s">
        <v>63</v>
      </c>
      <c r="R48" s="5" t="s">
        <v>64</v>
      </c>
      <c r="S48" s="5" t="s">
        <v>65</v>
      </c>
      <c r="T48" s="5" t="s">
        <v>43</v>
      </c>
      <c r="U48" s="28" t="s">
        <v>66</v>
      </c>
      <c r="V48" s="29" t="s">
        <v>67</v>
      </c>
      <c r="W48" s="29" t="s">
        <v>68</v>
      </c>
      <c r="X48" s="29" t="s">
        <v>69</v>
      </c>
      <c r="Y48" s="29" t="s">
        <v>70</v>
      </c>
      <c r="Z48" s="29" t="s">
        <v>71</v>
      </c>
      <c r="AA48" s="28" t="s">
        <v>72</v>
      </c>
      <c r="AB48" s="28" t="s">
        <v>73</v>
      </c>
      <c r="AC48" s="29" t="s">
        <v>74</v>
      </c>
      <c r="AD48" s="29" t="s">
        <v>75</v>
      </c>
      <c r="AE48" s="29" t="s">
        <v>76</v>
      </c>
      <c r="AF48" s="29" t="s">
        <v>77</v>
      </c>
      <c r="AG48" s="29" t="s">
        <v>78</v>
      </c>
      <c r="AH48" s="29" t="s">
        <v>79</v>
      </c>
      <c r="AI48" s="31" t="s">
        <v>80</v>
      </c>
      <c r="AJ48" s="31" t="s">
        <v>81</v>
      </c>
      <c r="AK48" s="31" t="s">
        <v>82</v>
      </c>
    </row>
    <row r="49" spans="2:36">
      <c r="B49" s="18">
        <v>1</v>
      </c>
      <c r="C49" s="19">
        <v>0.5</v>
      </c>
      <c r="D49" s="19">
        <v>0.25</v>
      </c>
      <c r="E49" s="6">
        <v>0.0555555555555556</v>
      </c>
      <c r="F49" s="10">
        <f>F42+AC42</f>
        <v>0.0264347073502379</v>
      </c>
      <c r="G49">
        <f t="shared" ref="G49:K53" si="104">G42+AD42</f>
        <v>0.0182173536751189</v>
      </c>
      <c r="H49">
        <f t="shared" si="104"/>
        <v>0.199417301831777</v>
      </c>
      <c r="I49">
        <f t="shared" si="104"/>
        <v>0.299708650915888</v>
      </c>
      <c r="J49">
        <f t="shared" si="104"/>
        <v>0.692869414700476</v>
      </c>
      <c r="K49">
        <f t="shared" si="104"/>
        <v>0.298834603663553</v>
      </c>
      <c r="L49">
        <f>J49+(C49*F49)+(D49*G49)</f>
        <v>0.710641106794374</v>
      </c>
      <c r="M49">
        <f>K49+(C49*H49)+(D49*I49)</f>
        <v>0.473470417308413</v>
      </c>
      <c r="N49" s="3">
        <f>1/(1+EXP(-(L49)))</f>
        <v>0.670542805495614</v>
      </c>
      <c r="O49" s="3">
        <f>1/(1+EXP(-(M49)))</f>
        <v>0.616204828019884</v>
      </c>
      <c r="P49" s="25">
        <f>P42+V42</f>
        <v>0.454924155437682</v>
      </c>
      <c r="Q49" s="25">
        <f>Q42+W42</f>
        <v>0.0486389294990865</v>
      </c>
      <c r="R49" s="25">
        <f>R42+X42</f>
        <v>0.242899583314016</v>
      </c>
      <c r="S49" s="10">
        <f>R49+(N49*P49)+(O49*Q49)</f>
        <v>0.577917245975978</v>
      </c>
      <c r="T49" s="10">
        <f>1/(1+EXP(-S49))</f>
        <v>0.640588023987819</v>
      </c>
      <c r="U49">
        <f>(E49-S49)*S49*(1-S49)</f>
        <v>-0.127419113998308</v>
      </c>
      <c r="V49">
        <f>$S$3*U49*N49</f>
        <v>-0.00854399701741912</v>
      </c>
      <c r="W49">
        <f>$S$3*U49*O49</f>
        <v>-0.00785162732277736</v>
      </c>
      <c r="X49">
        <f>$S$3*U49*1</f>
        <v>-0.0127419113998308</v>
      </c>
      <c r="Y49">
        <f>U49*P49</f>
        <v>-0.0579660328222982</v>
      </c>
      <c r="Z49">
        <f>U49*Q49</f>
        <v>-0.0061975293025998</v>
      </c>
      <c r="AA49">
        <f>Y49*N49*(1-N49)</f>
        <v>-0.0128055749224259</v>
      </c>
      <c r="AB49">
        <f>Z49*O49*(1-O49)</f>
        <v>-0.0014656936041238</v>
      </c>
      <c r="AC49">
        <f>$S$3*AA49*C49</f>
        <v>-0.000640278746121297</v>
      </c>
      <c r="AD49">
        <f>$S$3*AA49*D49</f>
        <v>-0.000320139373060648</v>
      </c>
      <c r="AE49">
        <f>$S$3*AB49*C49</f>
        <v>-7.32846802061901e-5</v>
      </c>
      <c r="AF49">
        <f>$S$3*AB49*D49</f>
        <v>-3.6642340103095e-5</v>
      </c>
      <c r="AG49">
        <f>$S$3*AA49*1</f>
        <v>-0.00128055749224259</v>
      </c>
      <c r="AH49">
        <f>$S$3*AB49*1</f>
        <v>-0.00014656936041238</v>
      </c>
      <c r="AI49" s="3">
        <f>E49-S49</f>
        <v>-0.522361690420423</v>
      </c>
      <c r="AJ49" s="3">
        <f>(AI49)^2</f>
        <v>0.272861735618881</v>
      </c>
    </row>
    <row r="50" spans="2:36">
      <c r="B50" s="18">
        <v>2</v>
      </c>
      <c r="C50" s="19">
        <v>0</v>
      </c>
      <c r="D50" s="19">
        <v>0</v>
      </c>
      <c r="E50" s="20">
        <v>0</v>
      </c>
      <c r="F50" s="10">
        <f>F43+AC43</f>
        <v>0.03</v>
      </c>
      <c r="G50">
        <f t="shared" si="104"/>
        <v>0.02</v>
      </c>
      <c r="H50">
        <f t="shared" si="104"/>
        <v>0.2</v>
      </c>
      <c r="I50">
        <f t="shared" si="104"/>
        <v>0.3</v>
      </c>
      <c r="J50">
        <f t="shared" si="104"/>
        <v>0.692198806467419</v>
      </c>
      <c r="K50">
        <f t="shared" si="104"/>
        <v>0.298690914059818</v>
      </c>
      <c r="L50">
        <f t="shared" ref="L50:L53" si="105">J50+(C50*F50)+(D50*G50)</f>
        <v>0.692198806467419</v>
      </c>
      <c r="M50">
        <f t="shared" ref="M50:M53" si="106">K50+(C50*H50)+(D50*I50)</f>
        <v>0.298690914059818</v>
      </c>
      <c r="N50" s="3">
        <f t="shared" ref="N50:O53" si="107">1/(1+EXP(-(L50)))</f>
        <v>0.666455883567254</v>
      </c>
      <c r="O50" s="3">
        <f>1/(1+EXP(-(M50)))</f>
        <v>0.574122468729355</v>
      </c>
      <c r="P50" s="25">
        <f t="shared" ref="P50:P53" si="108">P43+V43</f>
        <v>0.451168517365891</v>
      </c>
      <c r="Q50" s="25">
        <f>Q43+W43</f>
        <v>0.0479854968265859</v>
      </c>
      <c r="R50" s="25">
        <f t="shared" ref="R50:R53" si="109">R43+X43</f>
        <v>0.236842213738841</v>
      </c>
      <c r="S50" s="10">
        <f>R50+(N50*P50)+(O50*Q50)</f>
        <v>0.565075678518938</v>
      </c>
      <c r="T50" s="10">
        <f t="shared" ref="T50:T53" si="110">1/(1+EXP(-S50))</f>
        <v>0.637626139010421</v>
      </c>
      <c r="U50">
        <f>(E50-S50)*S50*(1-S50)</f>
        <v>-0.138875912319912</v>
      </c>
      <c r="V50">
        <f>$S$3*U50*N50</f>
        <v>-0.00925546688513754</v>
      </c>
      <c r="W50">
        <f>$S$3*U50*O50</f>
        <v>-0.00797317816281493</v>
      </c>
      <c r="X50">
        <f>$S$3*U50*1</f>
        <v>-0.0138875912319912</v>
      </c>
      <c r="Y50">
        <f>U50*P50</f>
        <v>-0.0626564394592101</v>
      </c>
      <c r="Z50">
        <f>U50*Q50</f>
        <v>-0.00666402964991635</v>
      </c>
      <c r="AA50">
        <f>Y50*N50*(1-N50)</f>
        <v>-0.0139280527355317</v>
      </c>
      <c r="AB50">
        <f>Z50*O50*(1-O50)</f>
        <v>-0.00162939429814904</v>
      </c>
      <c r="AC50">
        <f>$S$3*AA50*C50</f>
        <v>0</v>
      </c>
      <c r="AD50">
        <f>$S$3*AA50*D50</f>
        <v>0</v>
      </c>
      <c r="AE50">
        <f>$S$3*AB50*C50</f>
        <v>0</v>
      </c>
      <c r="AF50">
        <f>$S$3*AB50*D50</f>
        <v>0</v>
      </c>
      <c r="AG50">
        <f>$S$3*AA50*1</f>
        <v>-0.00139280527355317</v>
      </c>
      <c r="AH50">
        <f>$S$3*AB50*1</f>
        <v>-0.000162939429814904</v>
      </c>
      <c r="AI50" s="3">
        <f t="shared" ref="AI50:AI53" si="111">E50-S50</f>
        <v>-0.565075678518938</v>
      </c>
      <c r="AJ50" s="3">
        <f t="shared" ref="AJ50:AJ53" si="112">(AI50)^2</f>
        <v>0.319310522453638</v>
      </c>
    </row>
    <row r="51" spans="2:36">
      <c r="B51" s="18">
        <v>3</v>
      </c>
      <c r="C51" s="19">
        <v>0.75</v>
      </c>
      <c r="D51" s="19">
        <v>1</v>
      </c>
      <c r="E51" s="6">
        <v>0.444444444444444</v>
      </c>
      <c r="F51" s="10">
        <f>F44+AC44</f>
        <v>0.0278868350012455</v>
      </c>
      <c r="G51">
        <f t="shared" si="104"/>
        <v>0.0171824466683274</v>
      </c>
      <c r="H51">
        <f t="shared" si="104"/>
        <v>0.199645847303487</v>
      </c>
      <c r="I51">
        <f t="shared" si="104"/>
        <v>0.299527796404649</v>
      </c>
      <c r="J51">
        <f t="shared" si="104"/>
        <v>0.697182446668327</v>
      </c>
      <c r="K51">
        <f t="shared" si="104"/>
        <v>0.299527796404649</v>
      </c>
      <c r="L51">
        <f t="shared" si="105"/>
        <v>0.735280019587589</v>
      </c>
      <c r="M51">
        <f t="shared" si="106"/>
        <v>0.748789978286913</v>
      </c>
      <c r="N51" s="3">
        <f t="shared" si="107"/>
        <v>0.675962865417841</v>
      </c>
      <c r="O51" s="3">
        <f t="shared" si="107"/>
        <v>0.678914984357905</v>
      </c>
      <c r="P51" s="25">
        <f t="shared" si="108"/>
        <v>0.482308290892119</v>
      </c>
      <c r="Q51" s="25">
        <f>Q44+W44</f>
        <v>0.0722517863528682</v>
      </c>
      <c r="R51" s="25">
        <f t="shared" si="109"/>
        <v>0.283863892659136</v>
      </c>
      <c r="S51" s="10">
        <f>R51+(N51*P51)+(O51*Q51)</f>
        <v>0.658939207386943</v>
      </c>
      <c r="T51" s="10">
        <f t="shared" si="110"/>
        <v>0.659022055863373</v>
      </c>
      <c r="U51">
        <f>(E51-S51)*S51*(1-S51)</f>
        <v>-0.0482051944646442</v>
      </c>
      <c r="V51">
        <f t="shared" ref="V51:V53" si="113">$S$3*U51*N51</f>
        <v>-0.00325849213783452</v>
      </c>
      <c r="W51">
        <f t="shared" ref="W51:W53" si="114">$S$3*U51*O51</f>
        <v>-0.00327272288459337</v>
      </c>
      <c r="X51">
        <f t="shared" ref="X51:X53" si="115">$S$3*U51*1</f>
        <v>-0.00482051944646442</v>
      </c>
      <c r="Y51">
        <f t="shared" ref="Y51:Y53" si="116">U51*P51</f>
        <v>-0.0232497649543648</v>
      </c>
      <c r="Z51">
        <f t="shared" ref="Z51:Z53" si="117">U51*Q51</f>
        <v>-0.00348291141155794</v>
      </c>
      <c r="AA51">
        <f t="shared" ref="AA51:AB53" si="118">Y51*N51*(1-N51)</f>
        <v>-0.00509256039365192</v>
      </c>
      <c r="AB51">
        <f t="shared" si="118"/>
        <v>-0.000759237867676565</v>
      </c>
      <c r="AC51">
        <f t="shared" ref="AC51:AC53" si="119">$S$3*AA51*C51</f>
        <v>-0.000381942029523894</v>
      </c>
      <c r="AD51">
        <f t="shared" ref="AD51:AD53" si="120">$S$3*AA51*D51</f>
        <v>-0.000509256039365192</v>
      </c>
      <c r="AE51">
        <f t="shared" ref="AE51:AE53" si="121">$S$3*AB51*C51</f>
        <v>-5.69428400757424e-5</v>
      </c>
      <c r="AF51">
        <f t="shared" ref="AF51:AF53" si="122">$S$3*AB51*D51</f>
        <v>-7.59237867676565e-5</v>
      </c>
      <c r="AG51">
        <f t="shared" ref="AG51:AH53" si="123">$S$3*AA51*1</f>
        <v>-0.000509256039365192</v>
      </c>
      <c r="AH51">
        <f t="shared" si="123"/>
        <v>-7.59237867676565e-5</v>
      </c>
      <c r="AI51" s="3">
        <f t="shared" si="111"/>
        <v>-0.214494762942499</v>
      </c>
      <c r="AJ51" s="3">
        <f t="shared" si="112"/>
        <v>0.0460080033297587</v>
      </c>
    </row>
    <row r="52" spans="2:36">
      <c r="B52" s="18">
        <v>4</v>
      </c>
      <c r="C52" s="19">
        <v>0.25</v>
      </c>
      <c r="D52" s="19">
        <v>0.5</v>
      </c>
      <c r="E52" s="20">
        <v>0.666666666666667</v>
      </c>
      <c r="F52" s="10">
        <f>F45+AC45</f>
        <v>0.0299053903885436</v>
      </c>
      <c r="G52">
        <f t="shared" si="104"/>
        <v>0.0198107807770872</v>
      </c>
      <c r="H52">
        <f t="shared" si="104"/>
        <v>0.199981982063276</v>
      </c>
      <c r="I52">
        <f>I45+AF45</f>
        <v>0.299963964126552</v>
      </c>
      <c r="J52">
        <f t="shared" si="104"/>
        <v>0.699621561554174</v>
      </c>
      <c r="K52">
        <f t="shared" si="104"/>
        <v>0.299927928253103</v>
      </c>
      <c r="L52">
        <f t="shared" si="105"/>
        <v>0.717003299539854</v>
      </c>
      <c r="M52">
        <f t="shared" si="106"/>
        <v>0.499905405832198</v>
      </c>
      <c r="N52" s="3">
        <f t="shared" si="107"/>
        <v>0.671946782182539</v>
      </c>
      <c r="O52" s="3">
        <f t="shared" si="107"/>
        <v>0.622437100963771</v>
      </c>
      <c r="P52" s="25">
        <f t="shared" si="108"/>
        <v>0.49768808753038</v>
      </c>
      <c r="Q52" s="25">
        <f>Q45+W45</f>
        <v>0.0878585950018829</v>
      </c>
      <c r="R52" s="25">
        <f t="shared" si="109"/>
        <v>0.306559717868379</v>
      </c>
      <c r="S52" s="10">
        <f>R52+(N52*P52)+(O52*Q52)</f>
        <v>0.695666075982722</v>
      </c>
      <c r="T52" s="10">
        <f t="shared" si="110"/>
        <v>0.667226186014103</v>
      </c>
      <c r="U52">
        <f t="shared" ref="U52:U53" si="124">(E52-S52)*S52*(1-S52)</f>
        <v>-0.00613960375805077</v>
      </c>
      <c r="V52">
        <f t="shared" si="113"/>
        <v>-0.000412548698909804</v>
      </c>
      <c r="W52">
        <f t="shared" si="114"/>
        <v>-0.00038215171642274</v>
      </c>
      <c r="X52">
        <f t="shared" si="115"/>
        <v>-0.000613960375805077</v>
      </c>
      <c r="Y52">
        <f t="shared" si="116"/>
        <v>-0.00305560765253862</v>
      </c>
      <c r="Z52">
        <f t="shared" si="117"/>
        <v>-0.000539416960050621</v>
      </c>
      <c r="AA52">
        <f t="shared" si="118"/>
        <v>-0.000673560746481034</v>
      </c>
      <c r="AB52">
        <f t="shared" si="118"/>
        <v>-0.0001267679246795</v>
      </c>
      <c r="AC52">
        <f t="shared" si="119"/>
        <v>-1.68390186620259e-5</v>
      </c>
      <c r="AD52">
        <f t="shared" si="120"/>
        <v>-3.36780373240517e-5</v>
      </c>
      <c r="AE52">
        <f t="shared" si="121"/>
        <v>-3.1691981169875e-6</v>
      </c>
      <c r="AF52">
        <f t="shared" si="122"/>
        <v>-6.338396233975e-6</v>
      </c>
      <c r="AG52">
        <f t="shared" si="123"/>
        <v>-6.73560746481035e-5</v>
      </c>
      <c r="AH52">
        <f t="shared" si="123"/>
        <v>-1.267679246795e-5</v>
      </c>
      <c r="AI52" s="3">
        <f t="shared" si="111"/>
        <v>-0.028999409316055</v>
      </c>
      <c r="AJ52" s="3">
        <f t="shared" si="112"/>
        <v>0.0008409657406801</v>
      </c>
    </row>
    <row r="53" spans="2:37">
      <c r="B53" s="18">
        <v>5</v>
      </c>
      <c r="C53" s="19">
        <v>1</v>
      </c>
      <c r="D53" s="19">
        <v>1</v>
      </c>
      <c r="E53" s="6">
        <v>1</v>
      </c>
      <c r="F53" s="10">
        <f>F46+AC46</f>
        <v>0.0328748074116659</v>
      </c>
      <c r="G53">
        <f t="shared" si="104"/>
        <v>0.0228748074116659</v>
      </c>
      <c r="H53">
        <f t="shared" si="104"/>
        <v>0.200541394853021</v>
      </c>
      <c r="I53">
        <f t="shared" si="104"/>
        <v>0.300541394853021</v>
      </c>
      <c r="J53">
        <f t="shared" si="104"/>
        <v>0.702874807411666</v>
      </c>
      <c r="K53">
        <f t="shared" si="104"/>
        <v>0.300541394853021</v>
      </c>
      <c r="L53">
        <f t="shared" si="105"/>
        <v>0.758624422234997</v>
      </c>
      <c r="M53">
        <f t="shared" si="106"/>
        <v>0.801624184559063</v>
      </c>
      <c r="N53" s="3">
        <f t="shared" si="107"/>
        <v>0.681055006492786</v>
      </c>
      <c r="O53" s="3">
        <f t="shared" si="107"/>
        <v>0.690321802710051</v>
      </c>
      <c r="P53" s="25">
        <f t="shared" si="108"/>
        <v>0.517713099459367</v>
      </c>
      <c r="Q53" s="25">
        <f>Q46+W46</f>
        <v>0.107978427537076</v>
      </c>
      <c r="R53" s="25">
        <f t="shared" si="109"/>
        <v>0.336051613740947</v>
      </c>
      <c r="S53" s="10">
        <f>R53+(N53*P53)+(O53*Q53)</f>
        <v>0.763182574805838</v>
      </c>
      <c r="T53" s="10">
        <f t="shared" si="110"/>
        <v>0.682044306063399</v>
      </c>
      <c r="U53">
        <f t="shared" si="124"/>
        <v>0.0428011813143247</v>
      </c>
      <c r="V53">
        <f t="shared" si="113"/>
        <v>0.00291499588179263</v>
      </c>
      <c r="W53">
        <f t="shared" si="114"/>
        <v>0.00295465886430244</v>
      </c>
      <c r="X53">
        <f t="shared" si="115"/>
        <v>0.00428011813143247</v>
      </c>
      <c r="Y53">
        <f t="shared" si="116"/>
        <v>0.0221587322387614</v>
      </c>
      <c r="Z53">
        <f t="shared" si="117"/>
        <v>0.00462160425505008</v>
      </c>
      <c r="AA53">
        <f t="shared" si="118"/>
        <v>0.00481329953332979</v>
      </c>
      <c r="AB53">
        <f t="shared" si="118"/>
        <v>0.000987995518541671</v>
      </c>
      <c r="AC53">
        <f t="shared" si="119"/>
        <v>0.000481329953332979</v>
      </c>
      <c r="AD53">
        <f t="shared" si="120"/>
        <v>0.000481329953332979</v>
      </c>
      <c r="AE53">
        <f t="shared" si="121"/>
        <v>9.87995518541671e-5</v>
      </c>
      <c r="AF53">
        <f t="shared" si="122"/>
        <v>9.87995518541671e-5</v>
      </c>
      <c r="AG53">
        <f t="shared" si="123"/>
        <v>0.000481329953332979</v>
      </c>
      <c r="AH53">
        <f t="shared" si="123"/>
        <v>9.87995518541671e-5</v>
      </c>
      <c r="AI53" s="3">
        <f t="shared" si="111"/>
        <v>0.236817425194162</v>
      </c>
      <c r="AJ53" s="3">
        <f t="shared" si="112"/>
        <v>0.0560824928755924</v>
      </c>
      <c r="AK53">
        <f>SUM(AJ49:AJ53)/$S$4</f>
        <v>0.13902074400371</v>
      </c>
    </row>
    <row r="54" spans="2:34">
      <c r="B54" s="4" t="s">
        <v>40</v>
      </c>
      <c r="C54" s="4"/>
      <c r="D54" s="4"/>
      <c r="E54" s="4"/>
      <c r="F54" s="5" t="s">
        <v>41</v>
      </c>
      <c r="G54" s="5"/>
      <c r="H54" s="5"/>
      <c r="I54" s="5"/>
      <c r="J54" s="5"/>
      <c r="K54" s="5"/>
      <c r="L54" s="5" t="s">
        <v>42</v>
      </c>
      <c r="M54" s="5"/>
      <c r="N54" s="5" t="s">
        <v>43</v>
      </c>
      <c r="O54" s="5"/>
      <c r="P54" s="5" t="s">
        <v>44</v>
      </c>
      <c r="Q54" s="5"/>
      <c r="R54" s="5"/>
      <c r="S54" s="5" t="s">
        <v>45</v>
      </c>
      <c r="T54" s="5"/>
      <c r="U54" s="8" t="s">
        <v>46</v>
      </c>
      <c r="V54" s="5" t="s">
        <v>47</v>
      </c>
      <c r="W54" s="5"/>
      <c r="X54" s="5"/>
      <c r="Y54" s="5" t="s">
        <v>48</v>
      </c>
      <c r="Z54" s="5"/>
      <c r="AA54" s="5"/>
      <c r="AB54" s="5"/>
      <c r="AC54" s="5" t="s">
        <v>49</v>
      </c>
      <c r="AD54" s="5"/>
      <c r="AE54" s="5"/>
      <c r="AF54" s="5"/>
      <c r="AG54" s="5"/>
      <c r="AH54" s="5"/>
    </row>
    <row r="55" ht="15.6" spans="1:37">
      <c r="A55">
        <f>A48+1</f>
        <v>7</v>
      </c>
      <c r="B55" s="17" t="s">
        <v>50</v>
      </c>
      <c r="C55" s="4" t="s">
        <v>51</v>
      </c>
      <c r="D55" s="4" t="s">
        <v>52</v>
      </c>
      <c r="E55" s="4" t="s">
        <v>53</v>
      </c>
      <c r="F55" s="5" t="s">
        <v>54</v>
      </c>
      <c r="G55" s="5" t="s">
        <v>55</v>
      </c>
      <c r="H55" s="5" t="s">
        <v>56</v>
      </c>
      <c r="I55" s="5" t="s">
        <v>57</v>
      </c>
      <c r="J55" s="5" t="s">
        <v>58</v>
      </c>
      <c r="K55" s="5" t="s">
        <v>59</v>
      </c>
      <c r="L55" s="5" t="s">
        <v>60</v>
      </c>
      <c r="M55" s="5" t="s">
        <v>61</v>
      </c>
      <c r="N55" s="5" t="s">
        <v>60</v>
      </c>
      <c r="O55" s="5" t="s">
        <v>61</v>
      </c>
      <c r="P55" s="5" t="s">
        <v>62</v>
      </c>
      <c r="Q55" s="5" t="s">
        <v>63</v>
      </c>
      <c r="R55" s="5" t="s">
        <v>64</v>
      </c>
      <c r="S55" s="5" t="s">
        <v>65</v>
      </c>
      <c r="T55" s="5" t="s">
        <v>43</v>
      </c>
      <c r="U55" s="28" t="s">
        <v>66</v>
      </c>
      <c r="V55" s="29" t="s">
        <v>67</v>
      </c>
      <c r="W55" s="29" t="s">
        <v>68</v>
      </c>
      <c r="X55" s="29" t="s">
        <v>69</v>
      </c>
      <c r="Y55" s="29" t="s">
        <v>70</v>
      </c>
      <c r="Z55" s="29" t="s">
        <v>71</v>
      </c>
      <c r="AA55" s="28" t="s">
        <v>72</v>
      </c>
      <c r="AB55" s="28" t="s">
        <v>73</v>
      </c>
      <c r="AC55" s="29" t="s">
        <v>74</v>
      </c>
      <c r="AD55" s="29" t="s">
        <v>75</v>
      </c>
      <c r="AE55" s="29" t="s">
        <v>76</v>
      </c>
      <c r="AF55" s="29" t="s">
        <v>77</v>
      </c>
      <c r="AG55" s="29" t="s">
        <v>78</v>
      </c>
      <c r="AH55" s="29" t="s">
        <v>79</v>
      </c>
      <c r="AI55" s="31" t="s">
        <v>80</v>
      </c>
      <c r="AJ55" s="31" t="s">
        <v>81</v>
      </c>
      <c r="AK55" s="31" t="s">
        <v>82</v>
      </c>
    </row>
    <row r="56" spans="2:36">
      <c r="B56" s="18">
        <v>1</v>
      </c>
      <c r="C56" s="19">
        <v>0.5</v>
      </c>
      <c r="D56" s="19">
        <v>0.25</v>
      </c>
      <c r="E56" s="6">
        <v>0.0555555555555556</v>
      </c>
      <c r="F56" s="10">
        <f>F49+AC49</f>
        <v>0.0257944286041166</v>
      </c>
      <c r="G56">
        <f t="shared" ref="G56:K60" si="125">G49+AD49</f>
        <v>0.0178972143020583</v>
      </c>
      <c r="H56">
        <f t="shared" si="125"/>
        <v>0.19934401715157</v>
      </c>
      <c r="I56">
        <f t="shared" si="125"/>
        <v>0.299672008575785</v>
      </c>
      <c r="J56">
        <f t="shared" si="125"/>
        <v>0.691588857208233</v>
      </c>
      <c r="K56">
        <f t="shared" si="125"/>
        <v>0.298688034303141</v>
      </c>
      <c r="L56">
        <f>J56+(C56*F56)+(D56*G56)</f>
        <v>0.708960375085806</v>
      </c>
      <c r="M56">
        <f>K56+(C56*H56)+(D56*I56)</f>
        <v>0.473278045022872</v>
      </c>
      <c r="N56" s="3">
        <f>1/(1+EXP(-(L56)))</f>
        <v>0.670171400024587</v>
      </c>
      <c r="O56" s="3">
        <f>1/(1+EXP(-(M56)))</f>
        <v>0.616159331642681</v>
      </c>
      <c r="P56" s="25">
        <f>P49+V49</f>
        <v>0.446380158420263</v>
      </c>
      <c r="Q56" s="25">
        <f>Q49+W49</f>
        <v>0.0407873021763092</v>
      </c>
      <c r="R56" s="25">
        <f>R49+X49</f>
        <v>0.230157671914185</v>
      </c>
      <c r="S56" s="10">
        <f>R56+(N56*P56)+(O56*Q56)</f>
        <v>0.554440364474353</v>
      </c>
      <c r="T56" s="10">
        <f>1/(1+EXP(-S56))</f>
        <v>0.635165174584662</v>
      </c>
      <c r="U56">
        <f>(E56-S56)*S56*(1-S56)</f>
        <v>-0.123242630738878</v>
      </c>
      <c r="V56">
        <f>$S$3*U56*N56</f>
        <v>-0.00825936863849874</v>
      </c>
      <c r="W56">
        <f>$S$3*U56*O56</f>
        <v>-0.00759370969859531</v>
      </c>
      <c r="X56">
        <f>$S$3*U56*1</f>
        <v>-0.0123242630738878</v>
      </c>
      <c r="Y56">
        <f>U56*P56</f>
        <v>-0.0550130650333505</v>
      </c>
      <c r="Z56">
        <f>U56*Q56</f>
        <v>-0.00502673442094992</v>
      </c>
      <c r="AA56">
        <f>Y56*N56*(1-N56)</f>
        <v>-0.0121601811208639</v>
      </c>
      <c r="AB56">
        <f>Z56*O56*(1-O56)</f>
        <v>-0.00118885792631582</v>
      </c>
      <c r="AC56">
        <f>$S$3*AA56*C56</f>
        <v>-0.000608009056043197</v>
      </c>
      <c r="AD56">
        <f>$S$3*AA56*D56</f>
        <v>-0.000304004528021599</v>
      </c>
      <c r="AE56">
        <f>$S$3*AB56*C56</f>
        <v>-5.94428963157908e-5</v>
      </c>
      <c r="AF56">
        <f>$S$3*AB56*D56</f>
        <v>-2.97214481578954e-5</v>
      </c>
      <c r="AG56">
        <f>$S$3*AA56*1</f>
        <v>-0.00121601811208639</v>
      </c>
      <c r="AH56">
        <f>$S$3*AB56*1</f>
        <v>-0.000118885792631582</v>
      </c>
      <c r="AI56" s="3">
        <f>E56-S56</f>
        <v>-0.498884808918797</v>
      </c>
      <c r="AJ56" s="3">
        <f>(AI56)^2</f>
        <v>0.248886052569945</v>
      </c>
    </row>
    <row r="57" spans="2:36">
      <c r="B57" s="18">
        <v>2</v>
      </c>
      <c r="C57" s="19">
        <v>0</v>
      </c>
      <c r="D57" s="19">
        <v>0</v>
      </c>
      <c r="E57" s="20">
        <v>0</v>
      </c>
      <c r="F57" s="10">
        <f>F50+AC50</f>
        <v>0.03</v>
      </c>
      <c r="G57">
        <f t="shared" si="125"/>
        <v>0.02</v>
      </c>
      <c r="H57">
        <f t="shared" si="125"/>
        <v>0.2</v>
      </c>
      <c r="I57">
        <f t="shared" si="125"/>
        <v>0.3</v>
      </c>
      <c r="J57">
        <f t="shared" si="125"/>
        <v>0.690806001193866</v>
      </c>
      <c r="K57">
        <f t="shared" si="125"/>
        <v>0.298527974630003</v>
      </c>
      <c r="L57">
        <f t="shared" ref="L57:L60" si="126">J57+(C57*F57)+(D57*G57)</f>
        <v>0.690806001193866</v>
      </c>
      <c r="M57">
        <f t="shared" ref="M57:M60" si="127">K57+(C57*H57)+(D57*I57)</f>
        <v>0.298527974630003</v>
      </c>
      <c r="N57" s="3">
        <f t="shared" ref="N57:O60" si="128">1/(1+EXP(-(L57)))</f>
        <v>0.666146201739419</v>
      </c>
      <c r="O57" s="3">
        <f>1/(1+EXP(-(M57)))</f>
        <v>0.574082628602921</v>
      </c>
      <c r="P57" s="25">
        <f t="shared" ref="P57:P60" si="129">P50+V50</f>
        <v>0.441913050480753</v>
      </c>
      <c r="Q57" s="25">
        <f>Q50+W50</f>
        <v>0.0400123186637709</v>
      </c>
      <c r="R57" s="25">
        <f t="shared" ref="R57:R60" si="130">R50+X50</f>
        <v>0.22295462250685</v>
      </c>
      <c r="S57" s="10">
        <f>R57+(N57*P57)+(O57*Q57)</f>
        <v>0.540303699658679</v>
      </c>
      <c r="T57" s="10">
        <f t="shared" ref="T57:T60" si="131">1/(1+EXP(-S57))</f>
        <v>0.631883063188382</v>
      </c>
      <c r="U57">
        <f>(E57-S57)*S57*(1-S57)</f>
        <v>-0.13419826195719</v>
      </c>
      <c r="V57">
        <f>$S$3*U57*N57</f>
        <v>-0.00893956624828138</v>
      </c>
      <c r="W57">
        <f>$S$3*U57*O57</f>
        <v>-0.00770408909783272</v>
      </c>
      <c r="X57">
        <f>$S$3*U57*1</f>
        <v>-0.013419826195719</v>
      </c>
      <c r="Y57">
        <f>U57*P57</f>
        <v>-0.0593039633107171</v>
      </c>
      <c r="Z57">
        <f>U57*Q57</f>
        <v>-0.0053695836215553</v>
      </c>
      <c r="AA57">
        <f>Y57*N57*(1-N57)</f>
        <v>-0.01318893099333</v>
      </c>
      <c r="AB57">
        <f>Z57*O57*(1-O57)</f>
        <v>-0.00131292636399988</v>
      </c>
      <c r="AC57">
        <f>$S$3*AA57*C57</f>
        <v>0</v>
      </c>
      <c r="AD57">
        <f>$S$3*AA57*D57</f>
        <v>0</v>
      </c>
      <c r="AE57">
        <f>$S$3*AB57*C57</f>
        <v>0</v>
      </c>
      <c r="AF57">
        <f>$S$3*AB57*D57</f>
        <v>0</v>
      </c>
      <c r="AG57">
        <f>$S$3*AA57*1</f>
        <v>-0.001318893099333</v>
      </c>
      <c r="AH57">
        <f>$S$3*AB57*1</f>
        <v>-0.000131292636399988</v>
      </c>
      <c r="AI57" s="3">
        <f t="shared" ref="AI57:AI60" si="132">E57-S57</f>
        <v>-0.540303699658679</v>
      </c>
      <c r="AJ57" s="3">
        <f t="shared" ref="AJ57:AJ60" si="133">(AI57)^2</f>
        <v>0.291928087864855</v>
      </c>
    </row>
    <row r="58" spans="2:36">
      <c r="B58" s="18">
        <v>3</v>
      </c>
      <c r="C58" s="19">
        <v>0.75</v>
      </c>
      <c r="D58" s="19">
        <v>1</v>
      </c>
      <c r="E58" s="6">
        <v>0.444444444444444</v>
      </c>
      <c r="F58" s="10">
        <f>F51+AC51</f>
        <v>0.0275048929717216</v>
      </c>
      <c r="G58">
        <f t="shared" si="125"/>
        <v>0.0166731906289622</v>
      </c>
      <c r="H58">
        <f t="shared" si="125"/>
        <v>0.199588904463411</v>
      </c>
      <c r="I58">
        <f t="shared" si="125"/>
        <v>0.299451872617881</v>
      </c>
      <c r="J58">
        <f t="shared" si="125"/>
        <v>0.696673190628962</v>
      </c>
      <c r="K58">
        <f t="shared" si="125"/>
        <v>0.299451872617881</v>
      </c>
      <c r="L58">
        <f t="shared" si="126"/>
        <v>0.733975050986716</v>
      </c>
      <c r="M58">
        <f t="shared" si="127"/>
        <v>0.748595423583321</v>
      </c>
      <c r="N58" s="3">
        <f t="shared" si="128"/>
        <v>0.675676963309083</v>
      </c>
      <c r="O58" s="3">
        <f t="shared" si="128"/>
        <v>0.678872572013094</v>
      </c>
      <c r="P58" s="25">
        <f t="shared" si="129"/>
        <v>0.479049798754285</v>
      </c>
      <c r="Q58" s="25">
        <f>Q51+W51</f>
        <v>0.0689790634682748</v>
      </c>
      <c r="R58" s="25">
        <f t="shared" si="130"/>
        <v>0.279043373212672</v>
      </c>
      <c r="S58" s="10">
        <f>R58+(N58*P58)+(O58*Q58)</f>
        <v>0.649554280740556</v>
      </c>
      <c r="T58" s="10">
        <f t="shared" si="131"/>
        <v>0.656910013829018</v>
      </c>
      <c r="U58">
        <f>(E58-S58)*S58*(1-S58)</f>
        <v>-0.0466898734303864</v>
      </c>
      <c r="V58">
        <f t="shared" ref="V58:V60" si="134">$S$3*U58*N58</f>
        <v>-0.00315472718967289</v>
      </c>
      <c r="W58">
        <f t="shared" ref="W58:W60" si="135">$S$3*U58*O58</f>
        <v>-0.00316964744626522</v>
      </c>
      <c r="X58">
        <f t="shared" ref="X58:X60" si="136">$S$3*U58*1</f>
        <v>-0.00466898734303864</v>
      </c>
      <c r="Y58">
        <f t="shared" ref="Y58:Y60" si="137">U58*P58</f>
        <v>-0.0223667744706896</v>
      </c>
      <c r="Z58">
        <f t="shared" ref="Z58:Z60" si="138">U58*Q58</f>
        <v>-0.00322062374268034</v>
      </c>
      <c r="AA58">
        <f t="shared" ref="AA58:AB60" si="139">Y58*N58*(1-N58)</f>
        <v>-0.00490140137929658</v>
      </c>
      <c r="AB58">
        <f t="shared" si="139"/>
        <v>-0.000702110800375564</v>
      </c>
      <c r="AC58">
        <f t="shared" ref="AC58:AC60" si="140">$S$3*AA58*C58</f>
        <v>-0.000367605103447244</v>
      </c>
      <c r="AD58">
        <f t="shared" ref="AD58:AD60" si="141">$S$3*AA58*D58</f>
        <v>-0.000490140137929658</v>
      </c>
      <c r="AE58">
        <f t="shared" ref="AE58:AE60" si="142">$S$3*AB58*C58</f>
        <v>-5.26583100281673e-5</v>
      </c>
      <c r="AF58">
        <f t="shared" ref="AF58:AF60" si="143">$S$3*AB58*D58</f>
        <v>-7.02110800375564e-5</v>
      </c>
      <c r="AG58">
        <f t="shared" ref="AG58:AH60" si="144">$S$3*AA58*1</f>
        <v>-0.000490140137929658</v>
      </c>
      <c r="AH58">
        <f t="shared" si="144"/>
        <v>-7.02110800375564e-5</v>
      </c>
      <c r="AI58" s="3">
        <f t="shared" si="132"/>
        <v>-0.205109836296112</v>
      </c>
      <c r="AJ58" s="3">
        <f t="shared" si="133"/>
        <v>0.0420700449454179</v>
      </c>
    </row>
    <row r="59" spans="2:36">
      <c r="B59" s="18">
        <v>4</v>
      </c>
      <c r="C59" s="19">
        <v>0.25</v>
      </c>
      <c r="D59" s="19">
        <v>0.5</v>
      </c>
      <c r="E59" s="20">
        <v>0.666666666666667</v>
      </c>
      <c r="F59" s="10">
        <f>F52+AC52</f>
        <v>0.0298885513698816</v>
      </c>
      <c r="G59">
        <f t="shared" si="125"/>
        <v>0.0197771027397631</v>
      </c>
      <c r="H59">
        <f t="shared" si="125"/>
        <v>0.199978812865159</v>
      </c>
      <c r="I59">
        <f>I52+AF52</f>
        <v>0.299957625730318</v>
      </c>
      <c r="J59">
        <f t="shared" si="125"/>
        <v>0.699554205479526</v>
      </c>
      <c r="K59">
        <f t="shared" si="125"/>
        <v>0.299915251460635</v>
      </c>
      <c r="L59">
        <f t="shared" si="126"/>
        <v>0.716914894691878</v>
      </c>
      <c r="M59">
        <f t="shared" si="127"/>
        <v>0.499888767542084</v>
      </c>
      <c r="N59" s="3">
        <f t="shared" si="128"/>
        <v>0.671927294425177</v>
      </c>
      <c r="O59" s="3">
        <f t="shared" si="128"/>
        <v>0.622433190805284</v>
      </c>
      <c r="P59" s="25">
        <f t="shared" si="129"/>
        <v>0.49727553883147</v>
      </c>
      <c r="Q59" s="25">
        <f>Q52+W52</f>
        <v>0.0874764432854602</v>
      </c>
      <c r="R59" s="25">
        <f t="shared" si="130"/>
        <v>0.305945757492574</v>
      </c>
      <c r="S59" s="10">
        <f>R59+(N59*P59)+(O59*Q59)</f>
        <v>0.694527006597892</v>
      </c>
      <c r="T59" s="10">
        <f t="shared" si="131"/>
        <v>0.666973224127133</v>
      </c>
      <c r="U59">
        <f t="shared" ref="U59:U60" si="145">(E59-S59)*S59*(1-S59)</f>
        <v>-0.00591082864914695</v>
      </c>
      <c r="V59">
        <f t="shared" si="134"/>
        <v>-0.000397164710203213</v>
      </c>
      <c r="W59">
        <f t="shared" si="135"/>
        <v>-0.000367909593639182</v>
      </c>
      <c r="X59">
        <f t="shared" si="136"/>
        <v>-0.000591082864914695</v>
      </c>
      <c r="Y59">
        <f t="shared" si="137"/>
        <v>-0.00293931050144504</v>
      </c>
      <c r="Z59">
        <f t="shared" si="138"/>
        <v>-0.000517058267097176</v>
      </c>
      <c r="AA59">
        <f t="shared" si="139"/>
        <v>-0.000647944562214318</v>
      </c>
      <c r="AB59">
        <f t="shared" si="139"/>
        <v>-0.000121513922186173</v>
      </c>
      <c r="AC59">
        <f t="shared" si="140"/>
        <v>-1.61986140553579e-5</v>
      </c>
      <c r="AD59">
        <f t="shared" si="141"/>
        <v>-3.23972281107159e-5</v>
      </c>
      <c r="AE59">
        <f t="shared" si="142"/>
        <v>-3.03784805465433e-6</v>
      </c>
      <c r="AF59">
        <f t="shared" si="143"/>
        <v>-6.07569610930865e-6</v>
      </c>
      <c r="AG59">
        <f t="shared" si="144"/>
        <v>-6.47944562214318e-5</v>
      </c>
      <c r="AH59">
        <f t="shared" si="144"/>
        <v>-1.21513922186173e-5</v>
      </c>
      <c r="AI59" s="3">
        <f t="shared" si="132"/>
        <v>-0.0278603399312256</v>
      </c>
      <c r="AJ59" s="3">
        <f t="shared" si="133"/>
        <v>0.000776198541083444</v>
      </c>
    </row>
    <row r="60" spans="2:37">
      <c r="B60" s="18">
        <v>5</v>
      </c>
      <c r="C60" s="19">
        <v>1</v>
      </c>
      <c r="D60" s="19">
        <v>1</v>
      </c>
      <c r="E60" s="6">
        <v>1</v>
      </c>
      <c r="F60" s="10">
        <f>F53+AC53</f>
        <v>0.0333561373649988</v>
      </c>
      <c r="G60">
        <f t="shared" si="125"/>
        <v>0.0233561373649988</v>
      </c>
      <c r="H60">
        <f t="shared" si="125"/>
        <v>0.200640194404875</v>
      </c>
      <c r="I60">
        <f t="shared" si="125"/>
        <v>0.300640194404875</v>
      </c>
      <c r="J60">
        <f t="shared" si="125"/>
        <v>0.703356137364999</v>
      </c>
      <c r="K60">
        <f t="shared" si="125"/>
        <v>0.300640194404875</v>
      </c>
      <c r="L60">
        <f t="shared" si="126"/>
        <v>0.760068412094996</v>
      </c>
      <c r="M60">
        <f t="shared" si="127"/>
        <v>0.801920583214625</v>
      </c>
      <c r="N60" s="3">
        <f t="shared" si="128"/>
        <v>0.681368586611008</v>
      </c>
      <c r="O60" s="3">
        <f t="shared" si="128"/>
        <v>0.690385162532001</v>
      </c>
      <c r="P60" s="25">
        <f t="shared" si="129"/>
        <v>0.52062809534116</v>
      </c>
      <c r="Q60" s="25">
        <f>Q53+W53</f>
        <v>0.110933086401379</v>
      </c>
      <c r="R60" s="25">
        <f t="shared" si="130"/>
        <v>0.34033173187238</v>
      </c>
      <c r="S60" s="10">
        <f>R60+(N60*P60)+(O60*Q60)</f>
        <v>0.771657918230359</v>
      </c>
      <c r="T60" s="10">
        <f t="shared" si="131"/>
        <v>0.683879425573165</v>
      </c>
      <c r="U60">
        <f t="shared" si="145"/>
        <v>0.0402343258890869</v>
      </c>
      <c r="V60">
        <f t="shared" si="134"/>
        <v>0.00274144057642938</v>
      </c>
      <c r="W60">
        <f t="shared" si="135"/>
        <v>0.00277771816183027</v>
      </c>
      <c r="X60">
        <f t="shared" si="136"/>
        <v>0.00402343258890869</v>
      </c>
      <c r="Y60">
        <f t="shared" si="137"/>
        <v>0.0209471204549708</v>
      </c>
      <c r="Z60">
        <f t="shared" si="138"/>
        <v>0.00446331795015531</v>
      </c>
      <c r="AA60">
        <f t="shared" si="139"/>
        <v>0.00454773371493725</v>
      </c>
      <c r="AB60">
        <f t="shared" si="139"/>
        <v>0.00095404978832395</v>
      </c>
      <c r="AC60">
        <f t="shared" si="140"/>
        <v>0.000454773371493725</v>
      </c>
      <c r="AD60">
        <f t="shared" si="141"/>
        <v>0.000454773371493725</v>
      </c>
      <c r="AE60">
        <f t="shared" si="142"/>
        <v>9.5404978832395e-5</v>
      </c>
      <c r="AF60">
        <f t="shared" si="143"/>
        <v>9.5404978832395e-5</v>
      </c>
      <c r="AG60">
        <f t="shared" si="144"/>
        <v>0.000454773371493725</v>
      </c>
      <c r="AH60">
        <f t="shared" si="144"/>
        <v>9.5404978832395e-5</v>
      </c>
      <c r="AI60" s="3">
        <f t="shared" si="132"/>
        <v>0.228342081769641</v>
      </c>
      <c r="AJ60" s="3">
        <f t="shared" si="133"/>
        <v>0.0521401063068932</v>
      </c>
      <c r="AK60">
        <f>SUM(AJ56:AJ60)/$S$4</f>
        <v>0.127160098045639</v>
      </c>
    </row>
    <row r="61" spans="2:34">
      <c r="B61" s="4" t="s">
        <v>40</v>
      </c>
      <c r="C61" s="4"/>
      <c r="D61" s="4"/>
      <c r="E61" s="4"/>
      <c r="F61" s="5" t="s">
        <v>41</v>
      </c>
      <c r="G61" s="5"/>
      <c r="H61" s="5"/>
      <c r="I61" s="5"/>
      <c r="J61" s="5"/>
      <c r="K61" s="5"/>
      <c r="L61" s="5" t="s">
        <v>42</v>
      </c>
      <c r="M61" s="5"/>
      <c r="N61" s="5" t="s">
        <v>43</v>
      </c>
      <c r="O61" s="5"/>
      <c r="P61" s="5" t="s">
        <v>44</v>
      </c>
      <c r="Q61" s="5"/>
      <c r="R61" s="5"/>
      <c r="S61" s="5" t="s">
        <v>45</v>
      </c>
      <c r="T61" s="5"/>
      <c r="U61" s="8" t="s">
        <v>46</v>
      </c>
      <c r="V61" s="5" t="s">
        <v>47</v>
      </c>
      <c r="W61" s="5"/>
      <c r="X61" s="5"/>
      <c r="Y61" s="5" t="s">
        <v>48</v>
      </c>
      <c r="Z61" s="5"/>
      <c r="AA61" s="5"/>
      <c r="AB61" s="5"/>
      <c r="AC61" s="5" t="s">
        <v>49</v>
      </c>
      <c r="AD61" s="5"/>
      <c r="AE61" s="5"/>
      <c r="AF61" s="5"/>
      <c r="AG61" s="5"/>
      <c r="AH61" s="5"/>
    </row>
    <row r="62" ht="15.6" spans="1:37">
      <c r="A62">
        <f>A55+1</f>
        <v>8</v>
      </c>
      <c r="B62" s="17" t="s">
        <v>50</v>
      </c>
      <c r="C62" s="4" t="s">
        <v>51</v>
      </c>
      <c r="D62" s="4" t="s">
        <v>52</v>
      </c>
      <c r="E62" s="4" t="s">
        <v>53</v>
      </c>
      <c r="F62" s="5" t="s">
        <v>54</v>
      </c>
      <c r="G62" s="5" t="s">
        <v>55</v>
      </c>
      <c r="H62" s="5" t="s">
        <v>56</v>
      </c>
      <c r="I62" s="5" t="s">
        <v>57</v>
      </c>
      <c r="J62" s="5" t="s">
        <v>58</v>
      </c>
      <c r="K62" s="5" t="s">
        <v>59</v>
      </c>
      <c r="L62" s="5" t="s">
        <v>60</v>
      </c>
      <c r="M62" s="5" t="s">
        <v>61</v>
      </c>
      <c r="N62" s="5" t="s">
        <v>60</v>
      </c>
      <c r="O62" s="5" t="s">
        <v>61</v>
      </c>
      <c r="P62" s="5" t="s">
        <v>62</v>
      </c>
      <c r="Q62" s="5" t="s">
        <v>63</v>
      </c>
      <c r="R62" s="5" t="s">
        <v>64</v>
      </c>
      <c r="S62" s="5" t="s">
        <v>65</v>
      </c>
      <c r="T62" s="5" t="s">
        <v>43</v>
      </c>
      <c r="U62" s="28" t="s">
        <v>66</v>
      </c>
      <c r="V62" s="29" t="s">
        <v>67</v>
      </c>
      <c r="W62" s="29" t="s">
        <v>68</v>
      </c>
      <c r="X62" s="29" t="s">
        <v>69</v>
      </c>
      <c r="Y62" s="29" t="s">
        <v>70</v>
      </c>
      <c r="Z62" s="29" t="s">
        <v>71</v>
      </c>
      <c r="AA62" s="28" t="s">
        <v>72</v>
      </c>
      <c r="AB62" s="28" t="s">
        <v>73</v>
      </c>
      <c r="AC62" s="29" t="s">
        <v>74</v>
      </c>
      <c r="AD62" s="29" t="s">
        <v>75</v>
      </c>
      <c r="AE62" s="29" t="s">
        <v>76</v>
      </c>
      <c r="AF62" s="29" t="s">
        <v>77</v>
      </c>
      <c r="AG62" s="29" t="s">
        <v>78</v>
      </c>
      <c r="AH62" s="29" t="s">
        <v>79</v>
      </c>
      <c r="AI62" s="31" t="s">
        <v>80</v>
      </c>
      <c r="AJ62" s="31" t="s">
        <v>81</v>
      </c>
      <c r="AK62" s="31" t="s">
        <v>82</v>
      </c>
    </row>
    <row r="63" spans="2:36">
      <c r="B63" s="18">
        <v>1</v>
      </c>
      <c r="C63" s="19">
        <v>0.5</v>
      </c>
      <c r="D63" s="19">
        <v>0.25</v>
      </c>
      <c r="E63" s="6">
        <v>0.0555555555555556</v>
      </c>
      <c r="F63" s="10">
        <f>F56+AC56</f>
        <v>0.0251864195480734</v>
      </c>
      <c r="G63">
        <f t="shared" ref="G63:K67" si="146">G56+AD56</f>
        <v>0.0175932097740367</v>
      </c>
      <c r="H63">
        <f t="shared" si="146"/>
        <v>0.199284574255255</v>
      </c>
      <c r="I63">
        <f t="shared" si="146"/>
        <v>0.299642287127627</v>
      </c>
      <c r="J63">
        <f t="shared" si="146"/>
        <v>0.690372839096147</v>
      </c>
      <c r="K63">
        <f t="shared" si="146"/>
        <v>0.298569148510509</v>
      </c>
      <c r="L63">
        <f>J63+(C63*F63)+(D63*G63)</f>
        <v>0.707364351313692</v>
      </c>
      <c r="M63">
        <f>K63+(C63*H63)+(D63*I63)</f>
        <v>0.473122007420043</v>
      </c>
      <c r="N63" s="3">
        <f>1/(1+EXP(-(L63)))</f>
        <v>0.669818516457934</v>
      </c>
      <c r="O63" s="3">
        <f>1/(1+EXP(-(M63)))</f>
        <v>0.61612242698701</v>
      </c>
      <c r="P63" s="25">
        <f>P56+V56</f>
        <v>0.438120789781764</v>
      </c>
      <c r="Q63" s="25">
        <f>Q56+W56</f>
        <v>0.0331935924777139</v>
      </c>
      <c r="R63" s="25">
        <f>R56+X56</f>
        <v>0.217833408840297</v>
      </c>
      <c r="S63" s="10">
        <f>R63+(N63*P63)+(O63*Q63)</f>
        <v>0.531746143039084</v>
      </c>
      <c r="T63" s="10">
        <f>1/(1+EXP(-S63))</f>
        <v>0.629890279946477</v>
      </c>
      <c r="U63">
        <f>(E63-S63)*S63*(1-S63)</f>
        <v>-0.118567733616882</v>
      </c>
      <c r="V63">
        <f>$S$3*U63*N63</f>
        <v>-0.00794188634310393</v>
      </c>
      <c r="W63">
        <f>$S$3*U63*O63</f>
        <v>-0.00730522397983825</v>
      </c>
      <c r="X63">
        <f>$S$3*U63*1</f>
        <v>-0.0118567733616882</v>
      </c>
      <c r="Y63">
        <f>U63*P63</f>
        <v>-0.0519469890948621</v>
      </c>
      <c r="Z63">
        <f>U63*Q63</f>
        <v>-0.00393568903068491</v>
      </c>
      <c r="AA63">
        <f>Y63*N63*(1-N63)</f>
        <v>-0.0114886829359511</v>
      </c>
      <c r="AB63">
        <f>Z63*O63*(1-O63)</f>
        <v>-0.000930851781469218</v>
      </c>
      <c r="AC63">
        <f>$S$3*AA63*C63</f>
        <v>-0.000574434146797553</v>
      </c>
      <c r="AD63">
        <f>$S$3*AA63*D63</f>
        <v>-0.000287217073398776</v>
      </c>
      <c r="AE63">
        <f>$S$3*AB63*C63</f>
        <v>-4.65425890734609e-5</v>
      </c>
      <c r="AF63">
        <f>$S$3*AB63*D63</f>
        <v>-2.32712945367304e-5</v>
      </c>
      <c r="AG63">
        <f>$S$3*AA63*1</f>
        <v>-0.00114886829359511</v>
      </c>
      <c r="AH63">
        <f>$S$3*AB63*1</f>
        <v>-9.30851781469218e-5</v>
      </c>
      <c r="AI63" s="3">
        <f>E63-S63</f>
        <v>-0.476190587483528</v>
      </c>
      <c r="AJ63" s="3">
        <f>(AI63)^2</f>
        <v>0.226757475607908</v>
      </c>
    </row>
    <row r="64" spans="2:36">
      <c r="B64" s="18">
        <v>2</v>
      </c>
      <c r="C64" s="19">
        <v>0</v>
      </c>
      <c r="D64" s="19">
        <v>0</v>
      </c>
      <c r="E64" s="20">
        <v>0</v>
      </c>
      <c r="F64" s="10">
        <f>F57+AC57</f>
        <v>0.03</v>
      </c>
      <c r="G64">
        <f t="shared" si="146"/>
        <v>0.02</v>
      </c>
      <c r="H64">
        <f t="shared" si="146"/>
        <v>0.2</v>
      </c>
      <c r="I64">
        <f t="shared" si="146"/>
        <v>0.3</v>
      </c>
      <c r="J64">
        <f t="shared" si="146"/>
        <v>0.689487108094533</v>
      </c>
      <c r="K64">
        <f t="shared" si="146"/>
        <v>0.298396681993603</v>
      </c>
      <c r="L64">
        <f t="shared" ref="L64:L67" si="147">J64+(C64*F64)+(D64*G64)</f>
        <v>0.689487108094533</v>
      </c>
      <c r="M64">
        <f t="shared" ref="M64:M67" si="148">K64+(C64*H64)+(D64*I64)</f>
        <v>0.298396681993603</v>
      </c>
      <c r="N64" s="3">
        <f t="shared" ref="N64:O67" si="149">1/(1+EXP(-(L64)))</f>
        <v>0.66585282168317</v>
      </c>
      <c r="O64" s="3">
        <f>1/(1+EXP(-(M64)))</f>
        <v>0.574050525696573</v>
      </c>
      <c r="P64" s="25">
        <f t="shared" ref="P64:P67" si="150">P57+V57</f>
        <v>0.432973484232472</v>
      </c>
      <c r="Q64" s="25">
        <f>Q57+W57</f>
        <v>0.0323082295659382</v>
      </c>
      <c r="R64" s="25">
        <f t="shared" ref="R64:R67" si="151">R57+X57</f>
        <v>0.209534796311131</v>
      </c>
      <c r="S64" s="10">
        <f>R64+(N64*P64)+(O64*Q64)</f>
        <v>0.516377968667968</v>
      </c>
      <c r="T64" s="10">
        <f t="shared" ref="T64:T67" si="152">1/(1+EXP(-S64))</f>
        <v>0.626300424944577</v>
      </c>
      <c r="U64">
        <f>(E64-S64)*S64*(1-S64)</f>
        <v>-0.128955980046919</v>
      </c>
      <c r="V64">
        <f>$S$3*U64*N64</f>
        <v>-0.00858657031871594</v>
      </c>
      <c r="W64">
        <f>$S$3*U64*O64</f>
        <v>-0.00740272481376505</v>
      </c>
      <c r="X64">
        <f>$S$3*U64*1</f>
        <v>-0.0128955980046919</v>
      </c>
      <c r="Y64">
        <f>U64*P64</f>
        <v>-0.0558345199935275</v>
      </c>
      <c r="Z64">
        <f>U64*Q64</f>
        <v>-0.0041663394072564</v>
      </c>
      <c r="AA64">
        <f>Y64*N64*(1-N64)</f>
        <v>-0.0124227810093668</v>
      </c>
      <c r="AB64">
        <f>Z64*O64*(1-O64)</f>
        <v>-0.00101873881151823</v>
      </c>
      <c r="AC64">
        <f>$S$3*AA64*C64</f>
        <v>0</v>
      </c>
      <c r="AD64">
        <f>$S$3*AA64*D64</f>
        <v>0</v>
      </c>
      <c r="AE64">
        <f>$S$3*AB64*C64</f>
        <v>0</v>
      </c>
      <c r="AF64">
        <f>$S$3*AB64*D64</f>
        <v>0</v>
      </c>
      <c r="AG64">
        <f>$S$3*AA64*1</f>
        <v>-0.00124227810093668</v>
      </c>
      <c r="AH64">
        <f>$S$3*AB64*1</f>
        <v>-0.000101873881151823</v>
      </c>
      <c r="AI64" s="3">
        <f t="shared" ref="AI64:AI67" si="153">E64-S64</f>
        <v>-0.516377968667968</v>
      </c>
      <c r="AJ64" s="3">
        <f t="shared" ref="AJ64:AJ67" si="154">(AI64)^2</f>
        <v>0.266646206525657</v>
      </c>
    </row>
    <row r="65" spans="2:36">
      <c r="B65" s="18">
        <v>3</v>
      </c>
      <c r="C65" s="19">
        <v>0.75</v>
      </c>
      <c r="D65" s="19">
        <v>1</v>
      </c>
      <c r="E65" s="6">
        <v>0.444444444444444</v>
      </c>
      <c r="F65" s="10">
        <f>F58+AC58</f>
        <v>0.0271372878682744</v>
      </c>
      <c r="G65">
        <f t="shared" si="146"/>
        <v>0.0161830504910325</v>
      </c>
      <c r="H65">
        <f t="shared" si="146"/>
        <v>0.199536246153383</v>
      </c>
      <c r="I65">
        <f t="shared" si="146"/>
        <v>0.299381661537844</v>
      </c>
      <c r="J65">
        <f t="shared" si="146"/>
        <v>0.696183050491032</v>
      </c>
      <c r="K65">
        <f t="shared" si="146"/>
        <v>0.299381661537844</v>
      </c>
      <c r="L65">
        <f t="shared" si="147"/>
        <v>0.732719066883271</v>
      </c>
      <c r="M65">
        <f t="shared" si="148"/>
        <v>0.748415507690725</v>
      </c>
      <c r="N65" s="3">
        <f t="shared" si="149"/>
        <v>0.675401669254538</v>
      </c>
      <c r="O65" s="3">
        <f t="shared" si="149"/>
        <v>0.678833348258165</v>
      </c>
      <c r="P65" s="25">
        <f t="shared" si="150"/>
        <v>0.475895071564612</v>
      </c>
      <c r="Q65" s="25">
        <f>Q58+W58</f>
        <v>0.0658094160220096</v>
      </c>
      <c r="R65" s="25">
        <f t="shared" si="151"/>
        <v>0.274374385869633</v>
      </c>
      <c r="S65" s="10">
        <f>R65+(N65*P65)+(O65*Q65)</f>
        <v>0.640468337819515</v>
      </c>
      <c r="T65" s="10">
        <f t="shared" si="152"/>
        <v>0.654859321335979</v>
      </c>
      <c r="U65">
        <f>(E65-S65)*S65*(1-S65)</f>
        <v>-0.0451381565248912</v>
      </c>
      <c r="V65">
        <f t="shared" ref="V65:V67" si="155">$S$3*U65*N65</f>
        <v>-0.00304863862639841</v>
      </c>
      <c r="W65">
        <f t="shared" ref="W65:W67" si="156">$S$3*U65*O65</f>
        <v>-0.0030641285927993</v>
      </c>
      <c r="X65">
        <f t="shared" ref="X65:X67" si="157">$S$3*U65*1</f>
        <v>-0.00451381565248911</v>
      </c>
      <c r="Y65">
        <f t="shared" ref="Y65:Y67" si="158">U65*P65</f>
        <v>-0.0214810262297077</v>
      </c>
      <c r="Z65">
        <f t="shared" ref="Z65:Z67" si="159">U65*Q65</f>
        <v>-0.00297051572121315</v>
      </c>
      <c r="AA65">
        <f t="shared" ref="AA65:AB67" si="160">Y65*N65*(1-N65)</f>
        <v>-0.0047093767697049</v>
      </c>
      <c r="AB65">
        <f t="shared" si="160"/>
        <v>-0.000647627778479982</v>
      </c>
      <c r="AC65">
        <f t="shared" ref="AC65:AC67" si="161">$S$3*AA65*C65</f>
        <v>-0.000353203257727868</v>
      </c>
      <c r="AD65">
        <f t="shared" ref="AD65:AD67" si="162">$S$3*AA65*D65</f>
        <v>-0.00047093767697049</v>
      </c>
      <c r="AE65">
        <f t="shared" ref="AE65:AE67" si="163">$S$3*AB65*C65</f>
        <v>-4.85720833859987e-5</v>
      </c>
      <c r="AF65">
        <f t="shared" ref="AF65:AF67" si="164">$S$3*AB65*D65</f>
        <v>-6.47627778479982e-5</v>
      </c>
      <c r="AG65">
        <f t="shared" ref="AG65:AH67" si="165">$S$3*AA65*1</f>
        <v>-0.00047093767697049</v>
      </c>
      <c r="AH65">
        <f t="shared" si="165"/>
        <v>-6.47627778479982e-5</v>
      </c>
      <c r="AI65" s="3">
        <f t="shared" si="153"/>
        <v>-0.19602389337507</v>
      </c>
      <c r="AJ65" s="3">
        <f t="shared" si="154"/>
        <v>0.038425366773921</v>
      </c>
    </row>
    <row r="66" spans="2:36">
      <c r="B66" s="18">
        <v>4</v>
      </c>
      <c r="C66" s="19">
        <v>0.25</v>
      </c>
      <c r="D66" s="19">
        <v>0.5</v>
      </c>
      <c r="E66" s="20">
        <v>0.666666666666667</v>
      </c>
      <c r="F66" s="10">
        <f>F59+AC59</f>
        <v>0.0298723527558262</v>
      </c>
      <c r="G66">
        <f t="shared" si="146"/>
        <v>0.0197447055116524</v>
      </c>
      <c r="H66">
        <f t="shared" si="146"/>
        <v>0.199975775017104</v>
      </c>
      <c r="I66">
        <f>I59+AF59</f>
        <v>0.299951550034208</v>
      </c>
      <c r="J66">
        <f t="shared" si="146"/>
        <v>0.699489411023305</v>
      </c>
      <c r="K66">
        <f t="shared" si="146"/>
        <v>0.299903100068417</v>
      </c>
      <c r="L66">
        <f t="shared" si="147"/>
        <v>0.716829851968087</v>
      </c>
      <c r="M66">
        <f t="shared" si="148"/>
        <v>0.499872818839797</v>
      </c>
      <c r="N66" s="3">
        <f t="shared" si="149"/>
        <v>0.671908547247546</v>
      </c>
      <c r="O66" s="3">
        <f t="shared" si="149"/>
        <v>0.622429442691626</v>
      </c>
      <c r="P66" s="25">
        <f t="shared" si="150"/>
        <v>0.496878374121267</v>
      </c>
      <c r="Q66" s="25">
        <f>Q59+W59</f>
        <v>0.087108533691821</v>
      </c>
      <c r="R66" s="25">
        <f t="shared" si="151"/>
        <v>0.305354674627659</v>
      </c>
      <c r="S66" s="10">
        <f>R66+(N66*P66)+(O66*Q66)</f>
        <v>0.693430417221687</v>
      </c>
      <c r="T66" s="10">
        <f t="shared" si="152"/>
        <v>0.666729605175551</v>
      </c>
      <c r="U66">
        <f t="shared" ref="U66:U67" si="166">(E66-S66)*S66*(1-S66)</f>
        <v>-0.00568956317855178</v>
      </c>
      <c r="V66">
        <f t="shared" si="155"/>
        <v>-0.000382286612977386</v>
      </c>
      <c r="W66">
        <f t="shared" si="156"/>
        <v>-0.000354135163838478</v>
      </c>
      <c r="X66">
        <f t="shared" si="157"/>
        <v>-0.000568956317855178</v>
      </c>
      <c r="Y66">
        <f t="shared" si="158"/>
        <v>-0.00282702090161904</v>
      </c>
      <c r="Z66">
        <f t="shared" si="159"/>
        <v>-0.000495609505830622</v>
      </c>
      <c r="AA66">
        <f t="shared" si="160"/>
        <v>-0.00062320955276906</v>
      </c>
      <c r="AB66">
        <f t="shared" si="160"/>
        <v>-0.000116473701217295</v>
      </c>
      <c r="AC66">
        <f t="shared" si="161"/>
        <v>-1.55802388192265e-5</v>
      </c>
      <c r="AD66">
        <f t="shared" si="162"/>
        <v>-3.1160477638453e-5</v>
      </c>
      <c r="AE66">
        <f t="shared" si="163"/>
        <v>-2.91184253043239e-6</v>
      </c>
      <c r="AF66">
        <f t="shared" si="164"/>
        <v>-5.82368506086477e-6</v>
      </c>
      <c r="AG66">
        <f t="shared" si="165"/>
        <v>-6.23209552769061e-5</v>
      </c>
      <c r="AH66">
        <f t="shared" si="165"/>
        <v>-1.16473701217295e-5</v>
      </c>
      <c r="AI66" s="3">
        <f t="shared" si="153"/>
        <v>-0.0267637505550206</v>
      </c>
      <c r="AJ66" s="3">
        <f t="shared" si="154"/>
        <v>0.000716298343771363</v>
      </c>
    </row>
    <row r="67" spans="2:37">
      <c r="B67" s="18">
        <v>5</v>
      </c>
      <c r="C67" s="19">
        <v>1</v>
      </c>
      <c r="D67" s="19">
        <v>1</v>
      </c>
      <c r="E67" s="6">
        <v>1</v>
      </c>
      <c r="F67" s="10">
        <f>F60+AC60</f>
        <v>0.0338109107364926</v>
      </c>
      <c r="G67">
        <f t="shared" si="146"/>
        <v>0.0238109107364926</v>
      </c>
      <c r="H67">
        <f t="shared" si="146"/>
        <v>0.200735599383708</v>
      </c>
      <c r="I67">
        <f t="shared" si="146"/>
        <v>0.300735599383708</v>
      </c>
      <c r="J67">
        <f t="shared" si="146"/>
        <v>0.703810910736492</v>
      </c>
      <c r="K67">
        <f t="shared" si="146"/>
        <v>0.300735599383708</v>
      </c>
      <c r="L67">
        <f t="shared" si="147"/>
        <v>0.761432732209477</v>
      </c>
      <c r="M67">
        <f t="shared" si="148"/>
        <v>0.802206798151123</v>
      </c>
      <c r="N67" s="3">
        <f t="shared" si="149"/>
        <v>0.681664714602752</v>
      </c>
      <c r="O67" s="3">
        <f t="shared" si="149"/>
        <v>0.690446338639565</v>
      </c>
      <c r="P67" s="25">
        <f t="shared" si="150"/>
        <v>0.523369535917589</v>
      </c>
      <c r="Q67" s="25">
        <f>Q60+W60</f>
        <v>0.113710804563209</v>
      </c>
      <c r="R67" s="25">
        <f t="shared" si="151"/>
        <v>0.344355164461288</v>
      </c>
      <c r="S67" s="10">
        <f>R67+(N67*P67)+(O67*Q67)</f>
        <v>0.779628918468753</v>
      </c>
      <c r="T67" s="10">
        <f t="shared" si="152"/>
        <v>0.685600131862208</v>
      </c>
      <c r="U67">
        <f t="shared" si="166"/>
        <v>0.037861441602824</v>
      </c>
      <c r="V67">
        <f t="shared" si="155"/>
        <v>0.00258088087846378</v>
      </c>
      <c r="W67">
        <f t="shared" si="156"/>
        <v>0.00261412937302855</v>
      </c>
      <c r="X67">
        <f t="shared" si="157"/>
        <v>0.0037861441602824</v>
      </c>
      <c r="Y67">
        <f t="shared" si="158"/>
        <v>0.0198155251208409</v>
      </c>
      <c r="Z67">
        <f t="shared" si="159"/>
        <v>0.00430525498658007</v>
      </c>
      <c r="AA67">
        <f t="shared" si="160"/>
        <v>0.00429992796218062</v>
      </c>
      <c r="AB67">
        <f t="shared" si="160"/>
        <v>0.000920162975316006</v>
      </c>
      <c r="AC67">
        <f t="shared" si="161"/>
        <v>0.000429992796218062</v>
      </c>
      <c r="AD67">
        <f t="shared" si="162"/>
        <v>0.000429992796218062</v>
      </c>
      <c r="AE67">
        <f t="shared" si="163"/>
        <v>9.20162975316006e-5</v>
      </c>
      <c r="AF67">
        <f t="shared" si="164"/>
        <v>9.20162975316006e-5</v>
      </c>
      <c r="AG67">
        <f t="shared" si="165"/>
        <v>0.000429992796218062</v>
      </c>
      <c r="AH67">
        <f t="shared" si="165"/>
        <v>9.20162975316006e-5</v>
      </c>
      <c r="AI67" s="3">
        <f t="shared" si="153"/>
        <v>0.220371081531247</v>
      </c>
      <c r="AJ67" s="3">
        <f t="shared" si="154"/>
        <v>0.0485634135752513</v>
      </c>
      <c r="AK67">
        <f>SUM(AJ63:AJ67)/$S$4</f>
        <v>0.116221752165302</v>
      </c>
    </row>
    <row r="68" spans="2:34">
      <c r="B68" s="4" t="s">
        <v>40</v>
      </c>
      <c r="C68" s="4"/>
      <c r="D68" s="4"/>
      <c r="E68" s="4"/>
      <c r="F68" s="5" t="s">
        <v>41</v>
      </c>
      <c r="G68" s="5"/>
      <c r="H68" s="5"/>
      <c r="I68" s="5"/>
      <c r="J68" s="5"/>
      <c r="K68" s="5"/>
      <c r="L68" s="5" t="s">
        <v>42</v>
      </c>
      <c r="M68" s="5"/>
      <c r="N68" s="5" t="s">
        <v>43</v>
      </c>
      <c r="O68" s="5"/>
      <c r="P68" s="5" t="s">
        <v>44</v>
      </c>
      <c r="Q68" s="5"/>
      <c r="R68" s="5"/>
      <c r="S68" s="5" t="s">
        <v>45</v>
      </c>
      <c r="T68" s="5"/>
      <c r="U68" s="8" t="s">
        <v>46</v>
      </c>
      <c r="V68" s="5" t="s">
        <v>47</v>
      </c>
      <c r="W68" s="5"/>
      <c r="X68" s="5"/>
      <c r="Y68" s="5" t="s">
        <v>48</v>
      </c>
      <c r="Z68" s="5"/>
      <c r="AA68" s="5"/>
      <c r="AB68" s="5"/>
      <c r="AC68" s="5" t="s">
        <v>49</v>
      </c>
      <c r="AD68" s="5"/>
      <c r="AE68" s="5"/>
      <c r="AF68" s="5"/>
      <c r="AG68" s="5"/>
      <c r="AH68" s="5"/>
    </row>
    <row r="69" ht="15.6" spans="1:37">
      <c r="A69">
        <f>A62+1</f>
        <v>9</v>
      </c>
      <c r="B69" s="17" t="s">
        <v>50</v>
      </c>
      <c r="C69" s="4" t="s">
        <v>51</v>
      </c>
      <c r="D69" s="4" t="s">
        <v>52</v>
      </c>
      <c r="E69" s="4" t="s">
        <v>53</v>
      </c>
      <c r="F69" s="5" t="s">
        <v>54</v>
      </c>
      <c r="G69" s="5" t="s">
        <v>55</v>
      </c>
      <c r="H69" s="5" t="s">
        <v>56</v>
      </c>
      <c r="I69" s="5" t="s">
        <v>57</v>
      </c>
      <c r="J69" s="5" t="s">
        <v>58</v>
      </c>
      <c r="K69" s="5" t="s">
        <v>59</v>
      </c>
      <c r="L69" s="5" t="s">
        <v>60</v>
      </c>
      <c r="M69" s="5" t="s">
        <v>61</v>
      </c>
      <c r="N69" s="5" t="s">
        <v>60</v>
      </c>
      <c r="O69" s="5" t="s">
        <v>61</v>
      </c>
      <c r="P69" s="5" t="s">
        <v>62</v>
      </c>
      <c r="Q69" s="5" t="s">
        <v>63</v>
      </c>
      <c r="R69" s="5" t="s">
        <v>64</v>
      </c>
      <c r="S69" s="5" t="s">
        <v>65</v>
      </c>
      <c r="T69" s="5" t="s">
        <v>43</v>
      </c>
      <c r="U69" s="28" t="s">
        <v>66</v>
      </c>
      <c r="V69" s="29" t="s">
        <v>67</v>
      </c>
      <c r="W69" s="29" t="s">
        <v>68</v>
      </c>
      <c r="X69" s="29" t="s">
        <v>69</v>
      </c>
      <c r="Y69" s="29" t="s">
        <v>70</v>
      </c>
      <c r="Z69" s="29" t="s">
        <v>71</v>
      </c>
      <c r="AA69" s="28" t="s">
        <v>72</v>
      </c>
      <c r="AB69" s="28" t="s">
        <v>73</v>
      </c>
      <c r="AC69" s="29" t="s">
        <v>74</v>
      </c>
      <c r="AD69" s="29" t="s">
        <v>75</v>
      </c>
      <c r="AE69" s="29" t="s">
        <v>76</v>
      </c>
      <c r="AF69" s="29" t="s">
        <v>77</v>
      </c>
      <c r="AG69" s="29" t="s">
        <v>78</v>
      </c>
      <c r="AH69" s="29" t="s">
        <v>79</v>
      </c>
      <c r="AI69" s="31" t="s">
        <v>80</v>
      </c>
      <c r="AJ69" s="31" t="s">
        <v>81</v>
      </c>
      <c r="AK69" s="31" t="s">
        <v>82</v>
      </c>
    </row>
    <row r="70" spans="2:36">
      <c r="B70" s="18">
        <v>1</v>
      </c>
      <c r="C70" s="19">
        <v>0.5</v>
      </c>
      <c r="D70" s="19">
        <v>0.25</v>
      </c>
      <c r="E70" s="6">
        <v>0.0555555555555556</v>
      </c>
      <c r="F70" s="10">
        <f>F63+AC63</f>
        <v>0.0246119854012758</v>
      </c>
      <c r="G70">
        <f t="shared" ref="G70:K74" si="167">G63+AD63</f>
        <v>0.0173059927006379</v>
      </c>
      <c r="H70">
        <f t="shared" si="167"/>
        <v>0.199238031666181</v>
      </c>
      <c r="I70">
        <f t="shared" si="167"/>
        <v>0.299619015833091</v>
      </c>
      <c r="J70">
        <f t="shared" si="167"/>
        <v>0.689223970802552</v>
      </c>
      <c r="K70">
        <f t="shared" si="167"/>
        <v>0.298476063332362</v>
      </c>
      <c r="L70">
        <f>J70+(C70*F70)+(D70*G70)</f>
        <v>0.705856461678349</v>
      </c>
      <c r="M70">
        <f>K70+(C70*H70)+(D70*I70)</f>
        <v>0.472999833123725</v>
      </c>
      <c r="N70" s="3">
        <f>1/(1+EXP(-(L70)))</f>
        <v>0.669484943711831</v>
      </c>
      <c r="O70" s="3">
        <f>1/(1+EXP(-(M70)))</f>
        <v>0.616093530452292</v>
      </c>
      <c r="P70" s="25">
        <f>P63+V63</f>
        <v>0.43017890343866</v>
      </c>
      <c r="Q70" s="25">
        <f>Q63+W63</f>
        <v>0.0258883684978756</v>
      </c>
      <c r="R70" s="25">
        <f>R63+X63</f>
        <v>0.205976635478609</v>
      </c>
      <c r="S70" s="10">
        <f>R70+(N70*P70)+(O70*Q70)</f>
        <v>0.509924590778764</v>
      </c>
      <c r="T70" s="10">
        <f>1/(1+EXP(-S70))</f>
        <v>0.624788796620256</v>
      </c>
      <c r="U70">
        <f>(E70-S70)*S70*(1-S70)</f>
        <v>-0.113547504590789</v>
      </c>
      <c r="V70">
        <f>$S$3*U70*N70</f>
        <v>-0.00760183447195833</v>
      </c>
      <c r="W70">
        <f>$S$3*U70*O70</f>
        <v>-0.00699558829773872</v>
      </c>
      <c r="X70">
        <f>$S$3*U70*1</f>
        <v>-0.0113547504590789</v>
      </c>
      <c r="Y70">
        <f>U70*P70</f>
        <v>-0.048845741013062</v>
      </c>
      <c r="Z70">
        <f>U70*Q70</f>
        <v>-0.00293955964086057</v>
      </c>
      <c r="AA70">
        <f>Y70*N70*(1-N70)</f>
        <v>-0.0108083342041044</v>
      </c>
      <c r="AB70">
        <f>Z70*O70*(1-O70)</f>
        <v>-0.000695271384277098</v>
      </c>
      <c r="AC70">
        <f>$S$3*AA70*C70</f>
        <v>-0.000540416710205218</v>
      </c>
      <c r="AD70">
        <f>$S$3*AA70*D70</f>
        <v>-0.000270208355102609</v>
      </c>
      <c r="AE70">
        <f>$S$3*AB70*C70</f>
        <v>-3.47635692138549e-5</v>
      </c>
      <c r="AF70">
        <f>$S$3*AB70*D70</f>
        <v>-1.73817846069275e-5</v>
      </c>
      <c r="AG70">
        <f>$S$3*AA70*1</f>
        <v>-0.00108083342041044</v>
      </c>
      <c r="AH70">
        <f>$S$3*AB70*1</f>
        <v>-6.95271384277098e-5</v>
      </c>
      <c r="AI70" s="3">
        <f>E70-S70</f>
        <v>-0.454369035223208</v>
      </c>
      <c r="AJ70" s="3">
        <f>(AI70)^2</f>
        <v>0.206451220169669</v>
      </c>
    </row>
    <row r="71" spans="2:36">
      <c r="B71" s="18">
        <v>2</v>
      </c>
      <c r="C71" s="19">
        <v>0</v>
      </c>
      <c r="D71" s="19">
        <v>0</v>
      </c>
      <c r="E71" s="20">
        <v>0</v>
      </c>
      <c r="F71" s="10">
        <f>F64+AC64</f>
        <v>0.03</v>
      </c>
      <c r="G71">
        <f t="shared" si="167"/>
        <v>0.02</v>
      </c>
      <c r="H71">
        <f t="shared" si="167"/>
        <v>0.2</v>
      </c>
      <c r="I71">
        <f t="shared" si="167"/>
        <v>0.3</v>
      </c>
      <c r="J71">
        <f t="shared" si="167"/>
        <v>0.688244829993596</v>
      </c>
      <c r="K71">
        <f t="shared" si="167"/>
        <v>0.298294808112451</v>
      </c>
      <c r="L71">
        <f t="shared" ref="L71:L74" si="168">J71+(C71*F71)+(D71*G71)</f>
        <v>0.688244829993596</v>
      </c>
      <c r="M71">
        <f t="shared" ref="M71:M74" si="169">K71+(C71*H71)+(D71*I71)</f>
        <v>0.298294808112451</v>
      </c>
      <c r="N71" s="3">
        <f t="shared" ref="N71:O74" si="170">1/(1+EXP(-(L71)))</f>
        <v>0.665576366774586</v>
      </c>
      <c r="O71" s="3">
        <f>1/(1+EXP(-(M71)))</f>
        <v>0.574025615661816</v>
      </c>
      <c r="P71" s="25">
        <f t="shared" ref="P71:P74" si="171">P64+V64</f>
        <v>0.424386913913756</v>
      </c>
      <c r="Q71" s="25">
        <f>Q64+W64</f>
        <v>0.0249055047521732</v>
      </c>
      <c r="R71" s="25">
        <f t="shared" ref="R71:R74" si="172">R64+X64</f>
        <v>0.196639198306439</v>
      </c>
      <c r="S71" s="10">
        <f>R71+(N71*P71)+(O71*Q71)</f>
        <v>0.49339749627457</v>
      </c>
      <c r="T71" s="10">
        <f t="shared" ref="T71:T74" si="173">1/(1+EXP(-S71))</f>
        <v>0.620906468408846</v>
      </c>
      <c r="U71">
        <f>(E71-S71)*S71*(1-S71)</f>
        <v>-0.123327865364231</v>
      </c>
      <c r="V71">
        <f>$S$3*U71*N71</f>
        <v>-0.00820841125511903</v>
      </c>
      <c r="W71">
        <f>$S$3*U71*O71</f>
        <v>-0.00707933538439604</v>
      </c>
      <c r="X71">
        <f>$S$3*U71*1</f>
        <v>-0.0123327865364231</v>
      </c>
      <c r="Y71">
        <f>U71*P71</f>
        <v>-0.0523387321814972</v>
      </c>
      <c r="Z71">
        <f>U71*Q71</f>
        <v>-0.00307154273690423</v>
      </c>
      <c r="AA71">
        <f>Y71*N71*(1-N71)</f>
        <v>-0.0116497887938128</v>
      </c>
      <c r="AB71">
        <f>Z71*O71*(1-O71)</f>
        <v>-0.00075105426960254</v>
      </c>
      <c r="AC71">
        <f>$S$3*AA71*C71</f>
        <v>0</v>
      </c>
      <c r="AD71">
        <f>$S$3*AA71*D71</f>
        <v>0</v>
      </c>
      <c r="AE71">
        <f>$S$3*AB71*C71</f>
        <v>0</v>
      </c>
      <c r="AF71">
        <f>$S$3*AB71*D71</f>
        <v>0</v>
      </c>
      <c r="AG71">
        <f>$S$3*AA71*1</f>
        <v>-0.00116497887938128</v>
      </c>
      <c r="AH71">
        <f>$S$3*AB71*1</f>
        <v>-7.5105426960254e-5</v>
      </c>
      <c r="AI71" s="3">
        <f t="shared" ref="AI71:AI74" si="174">E71-S71</f>
        <v>-0.49339749627457</v>
      </c>
      <c r="AJ71" s="3">
        <f t="shared" ref="AJ71:AJ74" si="175">(AI71)^2</f>
        <v>0.243441089330014</v>
      </c>
    </row>
    <row r="72" spans="2:36">
      <c r="B72" s="18">
        <v>3</v>
      </c>
      <c r="C72" s="19">
        <v>0.75</v>
      </c>
      <c r="D72" s="19">
        <v>1</v>
      </c>
      <c r="E72" s="6">
        <v>0.444444444444444</v>
      </c>
      <c r="F72" s="10">
        <f>F65+AC65</f>
        <v>0.0267840846105465</v>
      </c>
      <c r="G72">
        <f t="shared" si="167"/>
        <v>0.015712112814062</v>
      </c>
      <c r="H72">
        <f t="shared" si="167"/>
        <v>0.199487674069997</v>
      </c>
      <c r="I72">
        <f t="shared" si="167"/>
        <v>0.299316898759996</v>
      </c>
      <c r="J72">
        <f t="shared" si="167"/>
        <v>0.695712112814062</v>
      </c>
      <c r="K72">
        <f t="shared" si="167"/>
        <v>0.299316898759996</v>
      </c>
      <c r="L72">
        <f t="shared" si="168"/>
        <v>0.731512289086034</v>
      </c>
      <c r="M72">
        <f t="shared" si="169"/>
        <v>0.748249553072489</v>
      </c>
      <c r="N72" s="3">
        <f t="shared" si="170"/>
        <v>0.675137046243046</v>
      </c>
      <c r="O72" s="3">
        <f t="shared" si="170"/>
        <v>0.678797165985323</v>
      </c>
      <c r="P72" s="25">
        <f t="shared" si="171"/>
        <v>0.472846432938213</v>
      </c>
      <c r="Q72" s="25">
        <f>Q65+W65</f>
        <v>0.0627452874292103</v>
      </c>
      <c r="R72" s="25">
        <f t="shared" si="172"/>
        <v>0.269860570217144</v>
      </c>
      <c r="S72" s="10">
        <f>R72+(N72*P72)+(O72*Q72)</f>
        <v>0.631688037563492</v>
      </c>
      <c r="T72" s="10">
        <f t="shared" si="173"/>
        <v>0.652872120994971</v>
      </c>
      <c r="U72">
        <f>(E72-S72)*S72*(1-S72)</f>
        <v>-0.0435637687140319</v>
      </c>
      <c r="V72">
        <f t="shared" ref="V72:V74" si="176">$S$3*U72*N72</f>
        <v>-0.00294115141328067</v>
      </c>
      <c r="W72">
        <f t="shared" ref="W72:W74" si="177">$S$3*U72*O72</f>
        <v>-0.0029570962742725</v>
      </c>
      <c r="X72">
        <f t="shared" ref="X72:X74" si="178">$S$3*U72*1</f>
        <v>-0.00435637687140319</v>
      </c>
      <c r="Y72">
        <f t="shared" ref="Y72:Y74" si="179">U72*P72</f>
        <v>-0.0205989726417753</v>
      </c>
      <c r="Z72">
        <f t="shared" ref="Z72:Z74" si="180">U72*Q72</f>
        <v>-0.00273342118946157</v>
      </c>
      <c r="AA72">
        <f t="shared" ref="AA72:AB74" si="181">Y72*N72*(1-N72)</f>
        <v>-0.00451791118227239</v>
      </c>
      <c r="AB72">
        <f t="shared" si="181"/>
        <v>-0.000595972122800561</v>
      </c>
      <c r="AC72">
        <f t="shared" ref="AC72:AC74" si="182">$S$3*AA72*C72</f>
        <v>-0.000338843338670429</v>
      </c>
      <c r="AD72">
        <f t="shared" ref="AD72:AD74" si="183">$S$3*AA72*D72</f>
        <v>-0.000451791118227239</v>
      </c>
      <c r="AE72">
        <f t="shared" ref="AE72:AE74" si="184">$S$3*AB72*C72</f>
        <v>-4.46979092100421e-5</v>
      </c>
      <c r="AF72">
        <f t="shared" ref="AF72:AF74" si="185">$S$3*AB72*D72</f>
        <v>-5.95972122800561e-5</v>
      </c>
      <c r="AG72">
        <f t="shared" ref="AG72:AH74" si="186">$S$3*AA72*1</f>
        <v>-0.000451791118227239</v>
      </c>
      <c r="AH72">
        <f t="shared" si="186"/>
        <v>-5.95972122800561e-5</v>
      </c>
      <c r="AI72" s="3">
        <f t="shared" si="174"/>
        <v>-0.187243593119048</v>
      </c>
      <c r="AJ72" s="3">
        <f t="shared" si="175"/>
        <v>0.0350601631641316</v>
      </c>
    </row>
    <row r="73" spans="2:36">
      <c r="B73" s="18">
        <v>4</v>
      </c>
      <c r="C73" s="19">
        <v>0.25</v>
      </c>
      <c r="D73" s="19">
        <v>0.5</v>
      </c>
      <c r="E73" s="20">
        <v>0.666666666666667</v>
      </c>
      <c r="F73" s="10">
        <f>F66+AC66</f>
        <v>0.029856772517007</v>
      </c>
      <c r="G73">
        <f t="shared" si="167"/>
        <v>0.019713545034014</v>
      </c>
      <c r="H73">
        <f t="shared" si="167"/>
        <v>0.199972863174574</v>
      </c>
      <c r="I73">
        <f>I66+AF66</f>
        <v>0.299945726349147</v>
      </c>
      <c r="J73">
        <f t="shared" si="167"/>
        <v>0.699427090068028</v>
      </c>
      <c r="K73">
        <f t="shared" si="167"/>
        <v>0.299891452698295</v>
      </c>
      <c r="L73">
        <f t="shared" si="168"/>
        <v>0.716748055714287</v>
      </c>
      <c r="M73">
        <f t="shared" si="169"/>
        <v>0.499857531666512</v>
      </c>
      <c r="N73" s="3">
        <f t="shared" si="170"/>
        <v>0.671890515218316</v>
      </c>
      <c r="O73" s="3">
        <f t="shared" si="170"/>
        <v>0.622425850030539</v>
      </c>
      <c r="P73" s="25">
        <f t="shared" si="171"/>
        <v>0.49649608750829</v>
      </c>
      <c r="Q73" s="25">
        <f>Q66+W66</f>
        <v>0.0867543985279825</v>
      </c>
      <c r="R73" s="25">
        <f t="shared" si="172"/>
        <v>0.304785718309804</v>
      </c>
      <c r="S73" s="10">
        <f>R73+(N73*P73)+(O73*Q73)</f>
        <v>0.692374910597295</v>
      </c>
      <c r="T73" s="10">
        <f t="shared" si="173"/>
        <v>0.666495029036177</v>
      </c>
      <c r="U73">
        <f t="shared" ref="U73:U74" si="187">(E73-S73)*S73*(1-S73)</f>
        <v>-0.00547564756035451</v>
      </c>
      <c r="V73">
        <f t="shared" si="176"/>
        <v>-0.000367903566048051</v>
      </c>
      <c r="W73">
        <f t="shared" si="177"/>
        <v>-0.00034081845872213</v>
      </c>
      <c r="X73">
        <f t="shared" si="178"/>
        <v>-0.000547564756035451</v>
      </c>
      <c r="Y73">
        <f t="shared" si="179"/>
        <v>-0.00271863759029033</v>
      </c>
      <c r="Z73">
        <f t="shared" si="180"/>
        <v>-0.000475036510649771</v>
      </c>
      <c r="AA73">
        <f t="shared" si="181"/>
        <v>-0.000599333581921758</v>
      </c>
      <c r="AB73">
        <f t="shared" si="181"/>
        <v>-0.000111639238278626</v>
      </c>
      <c r="AC73">
        <f t="shared" si="182"/>
        <v>-1.49833395480439e-5</v>
      </c>
      <c r="AD73">
        <f t="shared" si="183"/>
        <v>-2.99666790960879e-5</v>
      </c>
      <c r="AE73">
        <f t="shared" si="184"/>
        <v>-2.79098095696565e-6</v>
      </c>
      <c r="AF73">
        <f t="shared" si="185"/>
        <v>-5.5819619139313e-6</v>
      </c>
      <c r="AG73">
        <f t="shared" si="186"/>
        <v>-5.99333581921758e-5</v>
      </c>
      <c r="AH73">
        <f t="shared" si="186"/>
        <v>-1.11639238278626e-5</v>
      </c>
      <c r="AI73" s="3">
        <f t="shared" si="174"/>
        <v>-0.0257082439306279</v>
      </c>
      <c r="AJ73" s="3">
        <f t="shared" si="175"/>
        <v>0.000660913805996665</v>
      </c>
    </row>
    <row r="74" spans="2:37">
      <c r="B74" s="18">
        <v>5</v>
      </c>
      <c r="C74" s="19">
        <v>1</v>
      </c>
      <c r="D74" s="19">
        <v>1</v>
      </c>
      <c r="E74" s="6">
        <v>1</v>
      </c>
      <c r="F74" s="10">
        <f>F67+AC67</f>
        <v>0.0342409035327106</v>
      </c>
      <c r="G74">
        <f t="shared" si="167"/>
        <v>0.0242409035327106</v>
      </c>
      <c r="H74">
        <f t="shared" si="167"/>
        <v>0.200827615681239</v>
      </c>
      <c r="I74">
        <f t="shared" si="167"/>
        <v>0.300827615681239</v>
      </c>
      <c r="J74">
        <f t="shared" si="167"/>
        <v>0.70424090353271</v>
      </c>
      <c r="K74">
        <f t="shared" si="167"/>
        <v>0.300827615681239</v>
      </c>
      <c r="L74">
        <f t="shared" si="168"/>
        <v>0.762722710598132</v>
      </c>
      <c r="M74">
        <f t="shared" si="169"/>
        <v>0.802482847043718</v>
      </c>
      <c r="N74" s="3">
        <f t="shared" si="170"/>
        <v>0.681944571623232</v>
      </c>
      <c r="O74" s="3">
        <f t="shared" si="170"/>
        <v>0.69050533552042</v>
      </c>
      <c r="P74" s="25">
        <f t="shared" si="171"/>
        <v>0.525950416796053</v>
      </c>
      <c r="Q74" s="25">
        <f>Q67+W67</f>
        <v>0.116324933936238</v>
      </c>
      <c r="R74" s="25">
        <f t="shared" si="172"/>
        <v>0.348141308621571</v>
      </c>
      <c r="S74" s="10">
        <f>R74+(N74*P74)+(O74*Q74)</f>
        <v>0.787133327835648</v>
      </c>
      <c r="T74" s="10">
        <f t="shared" si="173"/>
        <v>0.687215469291512</v>
      </c>
      <c r="U74">
        <f t="shared" si="187"/>
        <v>0.0356667586133592</v>
      </c>
      <c r="V74">
        <f t="shared" si="176"/>
        <v>0.00243227524237765</v>
      </c>
      <c r="W74">
        <f t="shared" si="177"/>
        <v>0.00246280871232434</v>
      </c>
      <c r="X74">
        <f t="shared" si="178"/>
        <v>0.00356667586133592</v>
      </c>
      <c r="Y74">
        <f t="shared" si="179"/>
        <v>0.0187589465584605</v>
      </c>
      <c r="Z74">
        <f t="shared" si="180"/>
        <v>0.00414893333941874</v>
      </c>
      <c r="AA74">
        <f t="shared" si="181"/>
        <v>0.00406874371535604</v>
      </c>
      <c r="AB74">
        <f t="shared" si="181"/>
        <v>0.000886659072525965</v>
      </c>
      <c r="AC74">
        <f t="shared" si="182"/>
        <v>0.000406874371535604</v>
      </c>
      <c r="AD74">
        <f t="shared" si="183"/>
        <v>0.000406874371535604</v>
      </c>
      <c r="AE74">
        <f t="shared" si="184"/>
        <v>8.86659072525965e-5</v>
      </c>
      <c r="AF74">
        <f t="shared" si="185"/>
        <v>8.86659072525965e-5</v>
      </c>
      <c r="AG74">
        <f t="shared" si="186"/>
        <v>0.000406874371535604</v>
      </c>
      <c r="AH74">
        <f t="shared" si="186"/>
        <v>8.86659072525965e-5</v>
      </c>
      <c r="AI74" s="3">
        <f t="shared" si="174"/>
        <v>0.212866672164352</v>
      </c>
      <c r="AJ74" s="3">
        <f t="shared" si="175"/>
        <v>0.0453122201183258</v>
      </c>
      <c r="AK74">
        <f>SUM(AJ70:AJ74)/$S$4</f>
        <v>0.106185121317627</v>
      </c>
    </row>
    <row r="75" spans="2:34">
      <c r="B75" s="4" t="s">
        <v>40</v>
      </c>
      <c r="C75" s="4"/>
      <c r="D75" s="4"/>
      <c r="E75" s="4"/>
      <c r="F75" s="5" t="s">
        <v>41</v>
      </c>
      <c r="G75" s="5"/>
      <c r="H75" s="5"/>
      <c r="I75" s="5"/>
      <c r="J75" s="5"/>
      <c r="K75" s="5"/>
      <c r="L75" s="5" t="s">
        <v>42</v>
      </c>
      <c r="M75" s="5"/>
      <c r="N75" s="5" t="s">
        <v>43</v>
      </c>
      <c r="O75" s="5"/>
      <c r="P75" s="5" t="s">
        <v>44</v>
      </c>
      <c r="Q75" s="5"/>
      <c r="R75" s="5"/>
      <c r="S75" s="5" t="s">
        <v>45</v>
      </c>
      <c r="T75" s="5"/>
      <c r="U75" s="8" t="s">
        <v>46</v>
      </c>
      <c r="V75" s="5" t="s">
        <v>47</v>
      </c>
      <c r="W75" s="5"/>
      <c r="X75" s="5"/>
      <c r="Y75" s="5" t="s">
        <v>48</v>
      </c>
      <c r="Z75" s="5"/>
      <c r="AA75" s="5"/>
      <c r="AB75" s="5"/>
      <c r="AC75" s="5" t="s">
        <v>49</v>
      </c>
      <c r="AD75" s="5"/>
      <c r="AE75" s="5"/>
      <c r="AF75" s="5"/>
      <c r="AG75" s="5"/>
      <c r="AH75" s="5"/>
    </row>
    <row r="76" ht="15.6" spans="1:37">
      <c r="A76">
        <f>A69+1</f>
        <v>10</v>
      </c>
      <c r="B76" s="17" t="s">
        <v>50</v>
      </c>
      <c r="C76" s="4" t="s">
        <v>51</v>
      </c>
      <c r="D76" s="4" t="s">
        <v>52</v>
      </c>
      <c r="E76" s="4" t="s">
        <v>53</v>
      </c>
      <c r="F76" s="5" t="s">
        <v>54</v>
      </c>
      <c r="G76" s="5" t="s">
        <v>55</v>
      </c>
      <c r="H76" s="5" t="s">
        <v>56</v>
      </c>
      <c r="I76" s="5" t="s">
        <v>57</v>
      </c>
      <c r="J76" s="5" t="s">
        <v>58</v>
      </c>
      <c r="K76" s="5" t="s">
        <v>59</v>
      </c>
      <c r="L76" s="5" t="s">
        <v>60</v>
      </c>
      <c r="M76" s="5" t="s">
        <v>61</v>
      </c>
      <c r="N76" s="5" t="s">
        <v>60</v>
      </c>
      <c r="O76" s="5" t="s">
        <v>61</v>
      </c>
      <c r="P76" s="5" t="s">
        <v>62</v>
      </c>
      <c r="Q76" s="5" t="s">
        <v>63</v>
      </c>
      <c r="R76" s="5" t="s">
        <v>64</v>
      </c>
      <c r="S76" s="5" t="s">
        <v>65</v>
      </c>
      <c r="T76" s="5" t="s">
        <v>43</v>
      </c>
      <c r="U76" s="28" t="s">
        <v>66</v>
      </c>
      <c r="V76" s="29" t="s">
        <v>67</v>
      </c>
      <c r="W76" s="29" t="s">
        <v>68</v>
      </c>
      <c r="X76" s="29" t="s">
        <v>69</v>
      </c>
      <c r="Y76" s="29" t="s">
        <v>70</v>
      </c>
      <c r="Z76" s="29" t="s">
        <v>71</v>
      </c>
      <c r="AA76" s="28" t="s">
        <v>72</v>
      </c>
      <c r="AB76" s="28" t="s">
        <v>73</v>
      </c>
      <c r="AC76" s="29" t="s">
        <v>74</v>
      </c>
      <c r="AD76" s="29" t="s">
        <v>75</v>
      </c>
      <c r="AE76" s="29" t="s">
        <v>76</v>
      </c>
      <c r="AF76" s="29" t="s">
        <v>77</v>
      </c>
      <c r="AG76" s="29" t="s">
        <v>78</v>
      </c>
      <c r="AH76" s="29" t="s">
        <v>79</v>
      </c>
      <c r="AI76" s="31" t="s">
        <v>80</v>
      </c>
      <c r="AJ76" s="31" t="s">
        <v>81</v>
      </c>
      <c r="AK76" s="31" t="s">
        <v>82</v>
      </c>
    </row>
    <row r="77" spans="2:36">
      <c r="B77" s="18">
        <v>1</v>
      </c>
      <c r="C77" s="19">
        <v>0.5</v>
      </c>
      <c r="D77" s="19">
        <v>0.25</v>
      </c>
      <c r="E77" s="6">
        <v>0.0555555555555556</v>
      </c>
      <c r="F77" s="10">
        <f>F70+AC70</f>
        <v>0.0240715686910706</v>
      </c>
      <c r="G77">
        <f t="shared" ref="G77:K81" si="188">G70+AD70</f>
        <v>0.0170357843455353</v>
      </c>
      <c r="H77">
        <f t="shared" si="188"/>
        <v>0.199203268096967</v>
      </c>
      <c r="I77">
        <f t="shared" si="188"/>
        <v>0.299601634048484</v>
      </c>
      <c r="J77">
        <f t="shared" si="188"/>
        <v>0.688143137382141</v>
      </c>
      <c r="K77">
        <f t="shared" si="188"/>
        <v>0.298406536193934</v>
      </c>
      <c r="L77">
        <f>J77+(C77*F77)+(D77*G77)</f>
        <v>0.70443786781406</v>
      </c>
      <c r="M77">
        <f>K77+(C77*H77)+(D77*I77)</f>
        <v>0.472908578754539</v>
      </c>
      <c r="N77" s="3">
        <f>1/(1+EXP(-(L77)))</f>
        <v>0.66917096912548</v>
      </c>
      <c r="O77" s="3">
        <f>1/(1+EXP(-(M77)))</f>
        <v>0.616071946531074</v>
      </c>
      <c r="P77" s="25">
        <f>P70+V70</f>
        <v>0.422577068966702</v>
      </c>
      <c r="Q77" s="25">
        <f>Q70+W70</f>
        <v>0.0188927802001369</v>
      </c>
      <c r="R77" s="25">
        <f>R70+X70</f>
        <v>0.19462188501953</v>
      </c>
      <c r="S77" s="10">
        <f>R77+(N77*P77)+(O77*Q77)</f>
        <v>0.489037503663465</v>
      </c>
      <c r="T77" s="10">
        <f>1/(1+EXP(-S77))</f>
        <v>0.619879666605816</v>
      </c>
      <c r="U77">
        <f>(E77-S77)*S77*(1-S77)</f>
        <v>-0.108318392759097</v>
      </c>
      <c r="V77">
        <f>$S$3*U77*N77</f>
        <v>-0.00724835238567196</v>
      </c>
      <c r="W77">
        <f>$S$3*U77*O77</f>
        <v>-0.00667319230722146</v>
      </c>
      <c r="X77">
        <f>$S$3*U77*1</f>
        <v>-0.0108318392759097</v>
      </c>
      <c r="Y77">
        <f>U77*P77</f>
        <v>-0.0457728689273235</v>
      </c>
      <c r="Z77">
        <f>U77*Q77</f>
        <v>-0.00204643558602973</v>
      </c>
      <c r="AA77">
        <f>Y77*N77*(1-N77)</f>
        <v>-0.0101332518818249</v>
      </c>
      <c r="AB77">
        <f>Z77*O77*(1-O77)</f>
        <v>-0.000484037890394421</v>
      </c>
      <c r="AC77">
        <f>$S$3*AA77*C77</f>
        <v>-0.000506662594091246</v>
      </c>
      <c r="AD77">
        <f>$S$3*AA77*D77</f>
        <v>-0.000253331297045623</v>
      </c>
      <c r="AE77">
        <f>$S$3*AB77*C77</f>
        <v>-2.4201894519721e-5</v>
      </c>
      <c r="AF77">
        <f>$S$3*AB77*D77</f>
        <v>-1.21009472598605e-5</v>
      </c>
      <c r="AG77">
        <f>$S$3*AA77*1</f>
        <v>-0.00101332518818249</v>
      </c>
      <c r="AH77">
        <f>$S$3*AB77*1</f>
        <v>-4.84037890394421e-5</v>
      </c>
      <c r="AI77" s="3">
        <f>E77-S77</f>
        <v>-0.43348194810791</v>
      </c>
      <c r="AJ77" s="3">
        <f>(AI77)^2</f>
        <v>0.187906599335428</v>
      </c>
    </row>
    <row r="78" spans="2:36">
      <c r="B78" s="18">
        <v>2</v>
      </c>
      <c r="C78" s="19">
        <v>0</v>
      </c>
      <c r="D78" s="19">
        <v>0</v>
      </c>
      <c r="E78" s="20">
        <v>0</v>
      </c>
      <c r="F78" s="10">
        <f>F71+AC71</f>
        <v>0.03</v>
      </c>
      <c r="G78">
        <f t="shared" si="188"/>
        <v>0.02</v>
      </c>
      <c r="H78">
        <f t="shared" si="188"/>
        <v>0.2</v>
      </c>
      <c r="I78">
        <f t="shared" si="188"/>
        <v>0.3</v>
      </c>
      <c r="J78">
        <f t="shared" si="188"/>
        <v>0.687079851114215</v>
      </c>
      <c r="K78">
        <f t="shared" si="188"/>
        <v>0.298219702685491</v>
      </c>
      <c r="L78">
        <f t="shared" ref="L78:L81" si="189">J78+(C78*F78)+(D78*G78)</f>
        <v>0.687079851114215</v>
      </c>
      <c r="M78">
        <f t="shared" ref="M78:M81" si="190">K78+(C78*H78)+(D78*I78)</f>
        <v>0.298219702685491</v>
      </c>
      <c r="N78" s="3">
        <f t="shared" ref="N78:O81" si="191">1/(1+EXP(-(L78)))</f>
        <v>0.66531701057327</v>
      </c>
      <c r="O78" s="3">
        <f>1/(1+EXP(-(M78)))</f>
        <v>0.574007250765082</v>
      </c>
      <c r="P78" s="25">
        <f t="shared" ref="P78:P81" si="192">P71+V71</f>
        <v>0.416178502658637</v>
      </c>
      <c r="Q78" s="25">
        <f>Q71+W71</f>
        <v>0.0178261693677771</v>
      </c>
      <c r="R78" s="25">
        <f t="shared" ref="R78:R81" si="193">R71+X71</f>
        <v>0.184306411770016</v>
      </c>
      <c r="S78" s="10">
        <f>R78+(N78*P78)+(O78*Q78)</f>
        <v>0.47142939949419</v>
      </c>
      <c r="T78" s="10">
        <f t="shared" ref="T78:T81" si="194">1/(1+EXP(-S78))</f>
        <v>0.615722020234163</v>
      </c>
      <c r="U78">
        <f>(E78-S78)*S78*(1-S78)</f>
        <v>-0.11747253185422</v>
      </c>
      <c r="V78">
        <f>$S$3*U78*N78</f>
        <v>-0.00781564737177225</v>
      </c>
      <c r="W78">
        <f>$S$3*U78*O78</f>
        <v>-0.00674300850500541</v>
      </c>
      <c r="X78">
        <f>$S$3*U78*1</f>
        <v>-0.011747253185422</v>
      </c>
      <c r="Y78">
        <f>U78*P78</f>
        <v>-0.0488895424106081</v>
      </c>
      <c r="Z78">
        <f>U78*Q78</f>
        <v>-0.00209408524889491</v>
      </c>
      <c r="AA78">
        <f>Y78*N78*(1-N78)</f>
        <v>-0.0108862483917183</v>
      </c>
      <c r="AB78">
        <f>Z78*O78*(1-O78)</f>
        <v>-0.000512051854100095</v>
      </c>
      <c r="AC78">
        <f>$S$3*AA78*C78</f>
        <v>0</v>
      </c>
      <c r="AD78">
        <f>$S$3*AA78*D78</f>
        <v>0</v>
      </c>
      <c r="AE78">
        <f>$S$3*AB78*C78</f>
        <v>0</v>
      </c>
      <c r="AF78">
        <f>$S$3*AB78*D78</f>
        <v>0</v>
      </c>
      <c r="AG78">
        <f>$S$3*AA78*1</f>
        <v>-0.00108862483917183</v>
      </c>
      <c r="AH78">
        <f>$S$3*AB78*1</f>
        <v>-5.12051854100095e-5</v>
      </c>
      <c r="AI78" s="3">
        <f t="shared" ref="AI78:AI81" si="195">E78-S78</f>
        <v>-0.47142939949419</v>
      </c>
      <c r="AJ78" s="3">
        <f t="shared" ref="AJ78:AJ81" si="196">(AI78)^2</f>
        <v>0.222245678707452</v>
      </c>
    </row>
    <row r="79" spans="2:36">
      <c r="B79" s="18">
        <v>3</v>
      </c>
      <c r="C79" s="19">
        <v>0.75</v>
      </c>
      <c r="D79" s="19">
        <v>1</v>
      </c>
      <c r="E79" s="6">
        <v>0.444444444444444</v>
      </c>
      <c r="F79" s="10">
        <f>F72+AC72</f>
        <v>0.0264452412718761</v>
      </c>
      <c r="G79">
        <f t="shared" si="188"/>
        <v>0.0152603216958348</v>
      </c>
      <c r="H79">
        <f t="shared" si="188"/>
        <v>0.199442976160787</v>
      </c>
      <c r="I79">
        <f t="shared" si="188"/>
        <v>0.299257301547716</v>
      </c>
      <c r="J79">
        <f t="shared" si="188"/>
        <v>0.695260321695835</v>
      </c>
      <c r="K79">
        <f t="shared" si="188"/>
        <v>0.299257301547716</v>
      </c>
      <c r="L79">
        <f t="shared" si="189"/>
        <v>0.730354574345577</v>
      </c>
      <c r="M79">
        <f t="shared" si="190"/>
        <v>0.748096835216022</v>
      </c>
      <c r="N79" s="3">
        <f t="shared" si="191"/>
        <v>0.674883076658575</v>
      </c>
      <c r="O79" s="3">
        <f t="shared" si="191"/>
        <v>0.678763867761626</v>
      </c>
      <c r="P79" s="25">
        <f t="shared" si="192"/>
        <v>0.469905281524933</v>
      </c>
      <c r="Q79" s="25">
        <f>Q72+W72</f>
        <v>0.0597881911549378</v>
      </c>
      <c r="R79" s="25">
        <f t="shared" si="193"/>
        <v>0.265504193345741</v>
      </c>
      <c r="S79" s="10">
        <f>R79+(N79*P79)+(O79*Q79)</f>
        <v>0.623217379354198</v>
      </c>
      <c r="T79" s="10">
        <f t="shared" si="194"/>
        <v>0.650949937158759</v>
      </c>
      <c r="U79">
        <f>(E79-S79)*S79*(1-S79)</f>
        <v>-0.041979009607387</v>
      </c>
      <c r="V79">
        <f t="shared" ref="V79:V81" si="197">$S$3*U79*N79</f>
        <v>-0.00283309231589132</v>
      </c>
      <c r="W79">
        <f t="shared" ref="W79:W81" si="198">$S$3*U79*O79</f>
        <v>-0.00284938349259125</v>
      </c>
      <c r="X79">
        <f t="shared" ref="X79:X81" si="199">$S$3*U79*1</f>
        <v>-0.0041979009607387</v>
      </c>
      <c r="Y79">
        <f t="shared" ref="Y79:Y81" si="200">U79*P79</f>
        <v>-0.0197261583276971</v>
      </c>
      <c r="Z79">
        <f t="shared" ref="Z79:Z81" si="201">U79*Q79</f>
        <v>-0.00250984905090143</v>
      </c>
      <c r="AA79">
        <f t="shared" ref="AA79:AB81" si="202">Y79*N79*(1-N79)</f>
        <v>-0.0043282329703817</v>
      </c>
      <c r="AB79">
        <f t="shared" si="202"/>
        <v>-0.000547256220286397</v>
      </c>
      <c r="AC79">
        <f t="shared" ref="AC79:AC81" si="203">$S$3*AA79*C79</f>
        <v>-0.000324617472778628</v>
      </c>
      <c r="AD79">
        <f t="shared" ref="AD79:AD81" si="204">$S$3*AA79*D79</f>
        <v>-0.00043282329703817</v>
      </c>
      <c r="AE79">
        <f t="shared" ref="AE79:AE81" si="205">$S$3*AB79*C79</f>
        <v>-4.10442165214798e-5</v>
      </c>
      <c r="AF79">
        <f t="shared" ref="AF79:AF81" si="206">$S$3*AB79*D79</f>
        <v>-5.47256220286397e-5</v>
      </c>
      <c r="AG79">
        <f t="shared" ref="AG79:AH81" si="207">$S$3*AA79*1</f>
        <v>-0.00043282329703817</v>
      </c>
      <c r="AH79">
        <f t="shared" si="207"/>
        <v>-5.47256220286397e-5</v>
      </c>
      <c r="AI79" s="3">
        <f t="shared" si="195"/>
        <v>-0.178772934909754</v>
      </c>
      <c r="AJ79" s="3">
        <f t="shared" si="196"/>
        <v>0.0319597622562471</v>
      </c>
    </row>
    <row r="80" spans="2:36">
      <c r="B80" s="18">
        <v>4</v>
      </c>
      <c r="C80" s="19">
        <v>0.25</v>
      </c>
      <c r="D80" s="19">
        <v>0.5</v>
      </c>
      <c r="E80" s="20">
        <v>0.666666666666667</v>
      </c>
      <c r="F80" s="10">
        <f>F73+AC73</f>
        <v>0.0298417891774589</v>
      </c>
      <c r="G80">
        <f t="shared" si="188"/>
        <v>0.0196835783549179</v>
      </c>
      <c r="H80">
        <f t="shared" si="188"/>
        <v>0.199970072193617</v>
      </c>
      <c r="I80">
        <f>I73+AF73</f>
        <v>0.299940144387234</v>
      </c>
      <c r="J80">
        <f t="shared" si="188"/>
        <v>0.699367156709836</v>
      </c>
      <c r="K80">
        <f t="shared" si="188"/>
        <v>0.299880288774467</v>
      </c>
      <c r="L80">
        <f t="shared" si="189"/>
        <v>0.716669393181659</v>
      </c>
      <c r="M80">
        <f t="shared" si="190"/>
        <v>0.499842879016488</v>
      </c>
      <c r="N80" s="3">
        <f t="shared" si="191"/>
        <v>0.671873173541345</v>
      </c>
      <c r="O80" s="3">
        <f t="shared" si="191"/>
        <v>0.622422406477074</v>
      </c>
      <c r="P80" s="25">
        <f t="shared" si="192"/>
        <v>0.496128183942242</v>
      </c>
      <c r="Q80" s="25">
        <f>Q73+W73</f>
        <v>0.0864135800692604</v>
      </c>
      <c r="R80" s="25">
        <f t="shared" si="193"/>
        <v>0.304238153553769</v>
      </c>
      <c r="S80" s="10">
        <f>R80+(N80*P80)+(O80*Q80)</f>
        <v>0.691359119441355</v>
      </c>
      <c r="T80" s="10">
        <f t="shared" si="194"/>
        <v>0.666269201408625</v>
      </c>
      <c r="U80">
        <f t="shared" ref="U80:U81" si="208">(E80-S80)*S80*(1-S80)</f>
        <v>-0.0052689172392715</v>
      </c>
      <c r="V80">
        <f t="shared" si="197"/>
        <v>-0.000354004414667605</v>
      </c>
      <c r="W80">
        <f t="shared" si="198"/>
        <v>-0.000327949214759591</v>
      </c>
      <c r="X80">
        <f t="shared" si="199"/>
        <v>-0.00052689172392715</v>
      </c>
      <c r="Y80">
        <f t="shared" si="200"/>
        <v>-0.00261405834126174</v>
      </c>
      <c r="Z80">
        <f t="shared" si="201"/>
        <v>-0.000455306001734094</v>
      </c>
      <c r="AA80">
        <f t="shared" si="202"/>
        <v>-0.000576294288226724</v>
      </c>
      <c r="AB80">
        <f t="shared" si="202"/>
        <v>-0.000107002717558903</v>
      </c>
      <c r="AC80">
        <f t="shared" si="203"/>
        <v>-1.44073572056681e-5</v>
      </c>
      <c r="AD80">
        <f t="shared" si="204"/>
        <v>-2.88147144113362e-5</v>
      </c>
      <c r="AE80">
        <f t="shared" si="205"/>
        <v>-2.67506793897258e-6</v>
      </c>
      <c r="AF80">
        <f t="shared" si="206"/>
        <v>-5.35013587794515e-6</v>
      </c>
      <c r="AG80">
        <f t="shared" si="207"/>
        <v>-5.76294288226724e-5</v>
      </c>
      <c r="AH80">
        <f t="shared" si="207"/>
        <v>-1.07002717558903e-5</v>
      </c>
      <c r="AI80" s="3">
        <f t="shared" si="195"/>
        <v>-0.0246924527746883</v>
      </c>
      <c r="AJ80" s="3">
        <f t="shared" si="196"/>
        <v>0.000609717224030214</v>
      </c>
    </row>
    <row r="81" spans="2:37">
      <c r="B81" s="18">
        <v>5</v>
      </c>
      <c r="C81" s="19">
        <v>1</v>
      </c>
      <c r="D81" s="19">
        <v>1</v>
      </c>
      <c r="E81" s="6">
        <v>1</v>
      </c>
      <c r="F81" s="10">
        <f>F74+AC74</f>
        <v>0.0346477779042462</v>
      </c>
      <c r="G81">
        <f t="shared" si="188"/>
        <v>0.0246477779042462</v>
      </c>
      <c r="H81">
        <f t="shared" si="188"/>
        <v>0.200916281588492</v>
      </c>
      <c r="I81">
        <f t="shared" si="188"/>
        <v>0.300916281588492</v>
      </c>
      <c r="J81">
        <f t="shared" si="188"/>
        <v>0.704647777904246</v>
      </c>
      <c r="K81">
        <f t="shared" si="188"/>
        <v>0.300916281588492</v>
      </c>
      <c r="L81">
        <f t="shared" si="189"/>
        <v>0.763943333712738</v>
      </c>
      <c r="M81">
        <f t="shared" si="190"/>
        <v>0.802748844765475</v>
      </c>
      <c r="N81" s="3">
        <f t="shared" si="191"/>
        <v>0.682209261288624</v>
      </c>
      <c r="O81" s="3">
        <f t="shared" si="191"/>
        <v>0.69056217840551</v>
      </c>
      <c r="P81" s="25">
        <f t="shared" si="192"/>
        <v>0.528382692038431</v>
      </c>
      <c r="Q81" s="25">
        <f>Q74+W74</f>
        <v>0.118787742648562</v>
      </c>
      <c r="R81" s="25">
        <f t="shared" si="193"/>
        <v>0.351707984482907</v>
      </c>
      <c r="S81" s="10">
        <f>R81+(N81*P81)+(O81*Q81)</f>
        <v>0.794205872827403</v>
      </c>
      <c r="T81" s="10">
        <f t="shared" si="194"/>
        <v>0.688733698839697</v>
      </c>
      <c r="U81">
        <f t="shared" si="208"/>
        <v>0.0336355898522899</v>
      </c>
      <c r="V81">
        <f t="shared" si="197"/>
        <v>0.00229465109061378</v>
      </c>
      <c r="W81">
        <f t="shared" si="198"/>
        <v>0.00232274662003516</v>
      </c>
      <c r="X81">
        <f t="shared" si="199"/>
        <v>0.00336355898522899</v>
      </c>
      <c r="Y81">
        <f t="shared" si="200"/>
        <v>0.0177724635144534</v>
      </c>
      <c r="Z81">
        <f t="shared" si="201"/>
        <v>0.00399549579120639</v>
      </c>
      <c r="AA81">
        <f t="shared" si="202"/>
        <v>0.00385306627064272</v>
      </c>
      <c r="AB81">
        <f t="shared" si="202"/>
        <v>0.000853781738032153</v>
      </c>
      <c r="AC81">
        <f t="shared" si="203"/>
        <v>0.000385306627064272</v>
      </c>
      <c r="AD81">
        <f t="shared" si="204"/>
        <v>0.000385306627064272</v>
      </c>
      <c r="AE81">
        <f t="shared" si="205"/>
        <v>8.53781738032153e-5</v>
      </c>
      <c r="AF81">
        <f t="shared" si="206"/>
        <v>8.53781738032153e-5</v>
      </c>
      <c r="AG81">
        <f t="shared" si="207"/>
        <v>0.000385306627064272</v>
      </c>
      <c r="AH81">
        <f t="shared" si="207"/>
        <v>8.53781738032153e-5</v>
      </c>
      <c r="AI81" s="3">
        <f t="shared" si="195"/>
        <v>0.205794127172597</v>
      </c>
      <c r="AJ81" s="3">
        <f t="shared" si="196"/>
        <v>0.042351222778731</v>
      </c>
      <c r="AK81">
        <f>SUM(AJ77:AJ81)/$S$4</f>
        <v>0.0970145960603778</v>
      </c>
    </row>
    <row r="82" spans="2:34">
      <c r="B82" s="4" t="s">
        <v>40</v>
      </c>
      <c r="C82" s="4"/>
      <c r="D82" s="4"/>
      <c r="E82" s="4"/>
      <c r="F82" s="5" t="s">
        <v>41</v>
      </c>
      <c r="G82" s="5"/>
      <c r="H82" s="5"/>
      <c r="I82" s="5"/>
      <c r="J82" s="5"/>
      <c r="K82" s="5"/>
      <c r="L82" s="5" t="s">
        <v>42</v>
      </c>
      <c r="M82" s="5"/>
      <c r="N82" s="5" t="s">
        <v>43</v>
      </c>
      <c r="O82" s="5"/>
      <c r="P82" s="5" t="s">
        <v>44</v>
      </c>
      <c r="Q82" s="5"/>
      <c r="R82" s="5"/>
      <c r="S82" s="5" t="s">
        <v>45</v>
      </c>
      <c r="T82" s="5"/>
      <c r="U82" s="8" t="s">
        <v>46</v>
      </c>
      <c r="V82" s="5" t="s">
        <v>47</v>
      </c>
      <c r="W82" s="5"/>
      <c r="X82" s="5"/>
      <c r="Y82" s="5" t="s">
        <v>48</v>
      </c>
      <c r="Z82" s="5"/>
      <c r="AA82" s="5"/>
      <c r="AB82" s="5"/>
      <c r="AC82" s="5" t="s">
        <v>49</v>
      </c>
      <c r="AD82" s="5"/>
      <c r="AE82" s="5"/>
      <c r="AF82" s="5"/>
      <c r="AG82" s="5"/>
      <c r="AH82" s="5"/>
    </row>
    <row r="83" ht="15.6" spans="1:37">
      <c r="A83">
        <f>A76+1</f>
        <v>11</v>
      </c>
      <c r="B83" s="17" t="s">
        <v>50</v>
      </c>
      <c r="C83" s="4" t="s">
        <v>51</v>
      </c>
      <c r="D83" s="4" t="s">
        <v>52</v>
      </c>
      <c r="E83" s="4" t="s">
        <v>53</v>
      </c>
      <c r="F83" s="5" t="s">
        <v>54</v>
      </c>
      <c r="G83" s="5" t="s">
        <v>55</v>
      </c>
      <c r="H83" s="5" t="s">
        <v>56</v>
      </c>
      <c r="I83" s="5" t="s">
        <v>57</v>
      </c>
      <c r="J83" s="5" t="s">
        <v>58</v>
      </c>
      <c r="K83" s="5" t="s">
        <v>59</v>
      </c>
      <c r="L83" s="5" t="s">
        <v>60</v>
      </c>
      <c r="M83" s="5" t="s">
        <v>61</v>
      </c>
      <c r="N83" s="5" t="s">
        <v>60</v>
      </c>
      <c r="O83" s="5" t="s">
        <v>61</v>
      </c>
      <c r="P83" s="5" t="s">
        <v>62</v>
      </c>
      <c r="Q83" s="5" t="s">
        <v>63</v>
      </c>
      <c r="R83" s="5" t="s">
        <v>64</v>
      </c>
      <c r="S83" s="5" t="s">
        <v>65</v>
      </c>
      <c r="T83" s="5" t="s">
        <v>43</v>
      </c>
      <c r="U83" s="28" t="s">
        <v>66</v>
      </c>
      <c r="V83" s="29" t="s">
        <v>67</v>
      </c>
      <c r="W83" s="29" t="s">
        <v>68</v>
      </c>
      <c r="X83" s="29" t="s">
        <v>69</v>
      </c>
      <c r="Y83" s="29" t="s">
        <v>70</v>
      </c>
      <c r="Z83" s="29" t="s">
        <v>71</v>
      </c>
      <c r="AA83" s="28" t="s">
        <v>72</v>
      </c>
      <c r="AB83" s="28" t="s">
        <v>73</v>
      </c>
      <c r="AC83" s="29" t="s">
        <v>74</v>
      </c>
      <c r="AD83" s="29" t="s">
        <v>75</v>
      </c>
      <c r="AE83" s="29" t="s">
        <v>76</v>
      </c>
      <c r="AF83" s="29" t="s">
        <v>77</v>
      </c>
      <c r="AG83" s="29" t="s">
        <v>78</v>
      </c>
      <c r="AH83" s="29" t="s">
        <v>79</v>
      </c>
      <c r="AI83" s="31" t="s">
        <v>80</v>
      </c>
      <c r="AJ83" s="31" t="s">
        <v>81</v>
      </c>
      <c r="AK83" s="31" t="s">
        <v>82</v>
      </c>
    </row>
    <row r="84" spans="2:36">
      <c r="B84" s="18">
        <v>1</v>
      </c>
      <c r="C84" s="19">
        <v>0.5</v>
      </c>
      <c r="D84" s="19">
        <v>0.25</v>
      </c>
      <c r="E84" s="6">
        <v>0.0555555555555556</v>
      </c>
      <c r="F84" s="10">
        <f>F77+AC77</f>
        <v>0.0235649060969793</v>
      </c>
      <c r="G84">
        <f t="shared" ref="G84:K88" si="209">G77+AD77</f>
        <v>0.0167824530484897</v>
      </c>
      <c r="H84">
        <f t="shared" si="209"/>
        <v>0.199179066202448</v>
      </c>
      <c r="I84">
        <f t="shared" si="209"/>
        <v>0.299589533101224</v>
      </c>
      <c r="J84">
        <f t="shared" si="209"/>
        <v>0.687129812193959</v>
      </c>
      <c r="K84">
        <f t="shared" si="209"/>
        <v>0.298358132404895</v>
      </c>
      <c r="L84">
        <f>J84+(C84*F84)+(D84*G84)</f>
        <v>0.703107878504571</v>
      </c>
      <c r="M84">
        <f>K84+(C84*H84)+(D84*I84)</f>
        <v>0.472845048781425</v>
      </c>
      <c r="N84" s="3">
        <f>1/(1+EXP(-(L84)))</f>
        <v>0.668876468300522</v>
      </c>
      <c r="O84" s="3">
        <f>1/(1+EXP(-(M84)))</f>
        <v>0.616056919847057</v>
      </c>
      <c r="P84" s="25">
        <f>P77+V77</f>
        <v>0.41532871658103</v>
      </c>
      <c r="Q84" s="25">
        <f>Q77+W77</f>
        <v>0.0122195878929154</v>
      </c>
      <c r="R84" s="25">
        <f>R77+X77</f>
        <v>0.18379004574362</v>
      </c>
      <c r="S84" s="10">
        <f>R84+(N84*P84)+(O84*Q84)</f>
        <v>0.469121612553238</v>
      </c>
      <c r="T84" s="10">
        <f>1/(1+EXP(-S84))</f>
        <v>0.615175832802769</v>
      </c>
      <c r="U84">
        <f>(E84-S84)*S84*(1-S84)</f>
        <v>-0.10299718943126</v>
      </c>
      <c r="V84">
        <f>$S$3*U84*N84</f>
        <v>-0.00688923963116608</v>
      </c>
      <c r="W84">
        <f>$S$3*U84*O84</f>
        <v>-0.00634521312739257</v>
      </c>
      <c r="X84">
        <f>$S$3*U84*1</f>
        <v>-0.010299718943126</v>
      </c>
      <c r="Y84">
        <f>U84*P84</f>
        <v>-0.0427776904979383</v>
      </c>
      <c r="Z84">
        <f>U84*Q84</f>
        <v>-0.00125858320897854</v>
      </c>
      <c r="AA84">
        <f>Y84*N84*(1-N84)</f>
        <v>-0.0094744344808547</v>
      </c>
      <c r="AB84">
        <f>Z84*O84*(1-O84)</f>
        <v>-0.000297693682406581</v>
      </c>
      <c r="AC84">
        <f>$S$3*AA84*C84</f>
        <v>-0.000473721724042735</v>
      </c>
      <c r="AD84">
        <f>$S$3*AA84*D84</f>
        <v>-0.000236860862021368</v>
      </c>
      <c r="AE84">
        <f>$S$3*AB84*C84</f>
        <v>-1.48846841203291e-5</v>
      </c>
      <c r="AF84">
        <f>$S$3*AB84*D84</f>
        <v>-7.44234206016454e-6</v>
      </c>
      <c r="AG84">
        <f>$S$3*AA84*1</f>
        <v>-0.00094744344808547</v>
      </c>
      <c r="AH84">
        <f>$S$3*AB84*1</f>
        <v>-2.97693682406581e-5</v>
      </c>
      <c r="AI84" s="3">
        <f>E84-S84</f>
        <v>-0.413566056997683</v>
      </c>
      <c r="AJ84" s="3">
        <f>(AI84)^2</f>
        <v>0.171036883500611</v>
      </c>
    </row>
    <row r="85" spans="2:36">
      <c r="B85" s="18">
        <v>2</v>
      </c>
      <c r="C85" s="19">
        <v>0</v>
      </c>
      <c r="D85" s="19">
        <v>0</v>
      </c>
      <c r="E85" s="20">
        <v>0</v>
      </c>
      <c r="F85" s="10">
        <f>F78+AC78</f>
        <v>0.03</v>
      </c>
      <c r="G85">
        <f t="shared" si="209"/>
        <v>0.02</v>
      </c>
      <c r="H85">
        <f t="shared" si="209"/>
        <v>0.2</v>
      </c>
      <c r="I85">
        <f t="shared" si="209"/>
        <v>0.3</v>
      </c>
      <c r="J85">
        <f t="shared" si="209"/>
        <v>0.685991226275043</v>
      </c>
      <c r="K85">
        <f t="shared" si="209"/>
        <v>0.298168497500081</v>
      </c>
      <c r="L85">
        <f t="shared" ref="L85:L88" si="210">J85+(C85*F85)+(D85*G85)</f>
        <v>0.685991226275043</v>
      </c>
      <c r="M85">
        <f t="shared" ref="M85:M88" si="211">K85+(C85*H85)+(D85*I85)</f>
        <v>0.298168497500081</v>
      </c>
      <c r="N85" s="3">
        <f t="shared" ref="N85:O88" si="212">1/(1+EXP(-(L85)))</f>
        <v>0.665074562559979</v>
      </c>
      <c r="O85" s="3">
        <f>1/(1+EXP(-(M85)))</f>
        <v>0.573994729875831</v>
      </c>
      <c r="P85" s="25">
        <f t="shared" ref="P85:P88" si="213">P78+V78</f>
        <v>0.408362855286864</v>
      </c>
      <c r="Q85" s="25">
        <f>Q78+W78</f>
        <v>0.0110831608627717</v>
      </c>
      <c r="R85" s="25">
        <f t="shared" ref="R85:R88" si="214">R78+X78</f>
        <v>0.172559158584594</v>
      </c>
      <c r="S85" s="10">
        <f>R85+(N85*P85)+(O85*Q85)</f>
        <v>0.450512581855846</v>
      </c>
      <c r="T85" s="10">
        <f t="shared" ref="T85:T88" si="215">1/(1+EXP(-S85))</f>
        <v>0.610761097964358</v>
      </c>
      <c r="U85">
        <f>(E85-S85)*S85*(1-S85)</f>
        <v>-0.111524838099103</v>
      </c>
      <c r="V85">
        <f>$S$3*U85*N85</f>
        <v>-0.00741723329133337</v>
      </c>
      <c r="W85">
        <f>$S$3*U85*O85</f>
        <v>-0.00640146693191407</v>
      </c>
      <c r="X85">
        <f>$S$3*U85*1</f>
        <v>-0.0111524838099103</v>
      </c>
      <c r="Y85">
        <f>U85*P85</f>
        <v>-0.0455426013215552</v>
      </c>
      <c r="Z85">
        <f>U85*Q85</f>
        <v>-0.00123604772084693</v>
      </c>
      <c r="AA85">
        <f>Y85*N85*(1-N85)</f>
        <v>-0.0101446321511409</v>
      </c>
      <c r="AB85">
        <f>Z85*O85*(1-O85)</f>
        <v>-0.000302244296948541</v>
      </c>
      <c r="AC85">
        <f>$S$3*AA85*C85</f>
        <v>0</v>
      </c>
      <c r="AD85">
        <f>$S$3*AA85*D85</f>
        <v>0</v>
      </c>
      <c r="AE85">
        <f>$S$3*AB85*C85</f>
        <v>0</v>
      </c>
      <c r="AF85">
        <f>$S$3*AB85*D85</f>
        <v>0</v>
      </c>
      <c r="AG85">
        <f>$S$3*AA85*1</f>
        <v>-0.00101446321511409</v>
      </c>
      <c r="AH85">
        <f>$S$3*AB85*1</f>
        <v>-3.02244296948541e-5</v>
      </c>
      <c r="AI85" s="3">
        <f t="shared" ref="AI85:AI88" si="216">E85-S85</f>
        <v>-0.450512581855846</v>
      </c>
      <c r="AJ85" s="3">
        <f t="shared" ref="AJ85:AJ88" si="217">(AI85)^2</f>
        <v>0.20296158641042</v>
      </c>
    </row>
    <row r="86" spans="2:36">
      <c r="B86" s="18">
        <v>3</v>
      </c>
      <c r="C86" s="19">
        <v>0.75</v>
      </c>
      <c r="D86" s="19">
        <v>1</v>
      </c>
      <c r="E86" s="6">
        <v>0.444444444444444</v>
      </c>
      <c r="F86" s="10">
        <f>F79+AC79</f>
        <v>0.0261206237990975</v>
      </c>
      <c r="G86">
        <f t="shared" si="209"/>
        <v>0.0148274983987966</v>
      </c>
      <c r="H86">
        <f t="shared" si="209"/>
        <v>0.199401931944265</v>
      </c>
      <c r="I86">
        <f t="shared" si="209"/>
        <v>0.299202575925687</v>
      </c>
      <c r="J86">
        <f t="shared" si="209"/>
        <v>0.694827498398797</v>
      </c>
      <c r="K86">
        <f t="shared" si="209"/>
        <v>0.299202575925687</v>
      </c>
      <c r="L86">
        <f t="shared" si="210"/>
        <v>0.729245464646916</v>
      </c>
      <c r="M86">
        <f t="shared" si="211"/>
        <v>0.747956600809573</v>
      </c>
      <c r="N86" s="3">
        <f t="shared" si="212"/>
        <v>0.674639673158619</v>
      </c>
      <c r="O86" s="3">
        <f t="shared" si="212"/>
        <v>0.678733289797182</v>
      </c>
      <c r="P86" s="25">
        <f t="shared" si="213"/>
        <v>0.467072189209041</v>
      </c>
      <c r="Q86" s="25">
        <f>Q79+W79</f>
        <v>0.0569388076623466</v>
      </c>
      <c r="R86" s="25">
        <f t="shared" si="214"/>
        <v>0.261306292385002</v>
      </c>
      <c r="S86" s="10">
        <f>R86+(N86*P86)+(O86*Q86)</f>
        <v>0.615057985696264</v>
      </c>
      <c r="T86" s="10">
        <f t="shared" si="215"/>
        <v>0.649093731822206</v>
      </c>
      <c r="U86">
        <f>(E86-S86)*S86*(1-S86)</f>
        <v>-0.0403947452328929</v>
      </c>
      <c r="V86">
        <f t="shared" ref="V86:V88" si="218">$S$3*U86*N86</f>
        <v>-0.00272518977212446</v>
      </c>
      <c r="W86">
        <f t="shared" ref="W86:W88" si="219">$S$3*U86*O86</f>
        <v>-0.00274172583224404</v>
      </c>
      <c r="X86">
        <f t="shared" ref="X86:X88" si="220">$S$3*U86*1</f>
        <v>-0.00403947452328929</v>
      </c>
      <c r="Y86">
        <f t="shared" ref="Y86:Y88" si="221">U86*P86</f>
        <v>-0.0188672620884688</v>
      </c>
      <c r="Z86">
        <f t="shared" ref="Z86:Z88" si="222">U86*Q86</f>
        <v>-0.00230002862938518</v>
      </c>
      <c r="AA86">
        <f t="shared" ref="AA86:AB88" si="223">Y86*N86*(1-N86)</f>
        <v>-0.00414138260435255</v>
      </c>
      <c r="AB86">
        <f t="shared" si="223"/>
        <v>-0.000501531388335762</v>
      </c>
      <c r="AC86">
        <f t="shared" ref="AC86:AC88" si="224">$S$3*AA86*C86</f>
        <v>-0.000310603695326441</v>
      </c>
      <c r="AD86">
        <f t="shared" ref="AD86:AD88" si="225">$S$3*AA86*D86</f>
        <v>-0.000414138260435255</v>
      </c>
      <c r="AE86">
        <f t="shared" ref="AE86:AE88" si="226">$S$3*AB86*C86</f>
        <v>-3.76148541251822e-5</v>
      </c>
      <c r="AF86">
        <f t="shared" ref="AF86:AF88" si="227">$S$3*AB86*D86</f>
        <v>-5.01531388335762e-5</v>
      </c>
      <c r="AG86">
        <f t="shared" ref="AG86:AH88" si="228">$S$3*AA86*1</f>
        <v>-0.000414138260435255</v>
      </c>
      <c r="AH86">
        <f t="shared" si="228"/>
        <v>-5.01531388335762e-5</v>
      </c>
      <c r="AI86" s="3">
        <f t="shared" si="216"/>
        <v>-0.170613541251819</v>
      </c>
      <c r="AJ86" s="3">
        <f t="shared" si="217"/>
        <v>0.0291089804584863</v>
      </c>
    </row>
    <row r="87" spans="2:36">
      <c r="B87" s="18">
        <v>4</v>
      </c>
      <c r="C87" s="19">
        <v>0.25</v>
      </c>
      <c r="D87" s="19">
        <v>0.5</v>
      </c>
      <c r="E87" s="20">
        <v>0.666666666666667</v>
      </c>
      <c r="F87" s="10">
        <f>F80+AC80</f>
        <v>0.0298273818202533</v>
      </c>
      <c r="G87">
        <f t="shared" si="209"/>
        <v>0.0196547636405065</v>
      </c>
      <c r="H87">
        <f t="shared" si="209"/>
        <v>0.199967397125678</v>
      </c>
      <c r="I87">
        <f>I80+AF80</f>
        <v>0.299934794251356</v>
      </c>
      <c r="J87">
        <f t="shared" si="209"/>
        <v>0.699309527281013</v>
      </c>
      <c r="K87">
        <f t="shared" si="209"/>
        <v>0.299869588502711</v>
      </c>
      <c r="L87">
        <f t="shared" si="210"/>
        <v>0.716593754556329</v>
      </c>
      <c r="M87">
        <f t="shared" si="211"/>
        <v>0.499828834909808</v>
      </c>
      <c r="N87" s="3">
        <f t="shared" si="212"/>
        <v>0.671856498062559</v>
      </c>
      <c r="O87" s="3">
        <f t="shared" si="212"/>
        <v>0.622419105927206</v>
      </c>
      <c r="P87" s="25">
        <f t="shared" si="213"/>
        <v>0.495774179527574</v>
      </c>
      <c r="Q87" s="25">
        <f>Q80+W80</f>
        <v>0.0860856308545008</v>
      </c>
      <c r="R87" s="25">
        <f t="shared" si="214"/>
        <v>0.303711261829841</v>
      </c>
      <c r="S87" s="10">
        <f>R87+(N87*P87)+(O87*Q87)</f>
        <v>0.690381707306713</v>
      </c>
      <c r="T87" s="10">
        <f t="shared" si="215"/>
        <v>0.666051834062829</v>
      </c>
      <c r="U87">
        <f t="shared" ref="U87:U88" si="229">(E87-S87)*S87*(1-S87)</f>
        <v>-0.0050692038999828</v>
      </c>
      <c r="V87">
        <f t="shared" si="218"/>
        <v>-0.000340577758020751</v>
      </c>
      <c r="W87">
        <f t="shared" si="219"/>
        <v>-0.000315516935919</v>
      </c>
      <c r="X87">
        <f t="shared" si="220"/>
        <v>-0.00050692038999828</v>
      </c>
      <c r="Y87">
        <f t="shared" si="221"/>
        <v>-0.00251318040437195</v>
      </c>
      <c r="Z87">
        <f t="shared" si="222"/>
        <v>-0.000436385615660115</v>
      </c>
      <c r="AA87">
        <f t="shared" si="223"/>
        <v>-0.000554069182569076</v>
      </c>
      <c r="AB87">
        <f t="shared" si="223"/>
        <v>-0.000102556538161778</v>
      </c>
      <c r="AC87">
        <f t="shared" si="224"/>
        <v>-1.38517295642269e-5</v>
      </c>
      <c r="AD87">
        <f t="shared" si="225"/>
        <v>-2.77034591284538e-5</v>
      </c>
      <c r="AE87">
        <f t="shared" si="226"/>
        <v>-2.56391345404444e-6</v>
      </c>
      <c r="AF87">
        <f t="shared" si="227"/>
        <v>-5.12782690808889e-6</v>
      </c>
      <c r="AG87">
        <f t="shared" si="228"/>
        <v>-5.54069182569076e-5</v>
      </c>
      <c r="AH87">
        <f t="shared" si="228"/>
        <v>-1.02556538161778e-5</v>
      </c>
      <c r="AI87" s="3">
        <f t="shared" si="216"/>
        <v>-0.0237150406400468</v>
      </c>
      <c r="AJ87" s="3">
        <f t="shared" si="217"/>
        <v>0.000562403152559072</v>
      </c>
    </row>
    <row r="88" spans="2:37">
      <c r="B88" s="18">
        <v>5</v>
      </c>
      <c r="C88" s="19">
        <v>1</v>
      </c>
      <c r="D88" s="19">
        <v>1</v>
      </c>
      <c r="E88" s="6">
        <v>1</v>
      </c>
      <c r="F88" s="10">
        <f>F81+AC81</f>
        <v>0.0350330845313105</v>
      </c>
      <c r="G88">
        <f t="shared" si="209"/>
        <v>0.0250330845313105</v>
      </c>
      <c r="H88">
        <f t="shared" si="209"/>
        <v>0.201001659762295</v>
      </c>
      <c r="I88">
        <f t="shared" si="209"/>
        <v>0.301001659762295</v>
      </c>
      <c r="J88">
        <f t="shared" si="209"/>
        <v>0.70503308453131</v>
      </c>
      <c r="K88">
        <f t="shared" si="209"/>
        <v>0.301001659762295</v>
      </c>
      <c r="L88">
        <f t="shared" si="210"/>
        <v>0.765099253593931</v>
      </c>
      <c r="M88">
        <f t="shared" si="211"/>
        <v>0.803004979286885</v>
      </c>
      <c r="N88" s="3">
        <f t="shared" si="212"/>
        <v>0.682459811671814</v>
      </c>
      <c r="O88" s="3">
        <f t="shared" si="212"/>
        <v>0.690616908109605</v>
      </c>
      <c r="P88" s="25">
        <f t="shared" si="213"/>
        <v>0.530677343129044</v>
      </c>
      <c r="Q88" s="25">
        <f>Q81+W81</f>
        <v>0.121110489268597</v>
      </c>
      <c r="R88" s="25">
        <f t="shared" si="214"/>
        <v>0.355071543468136</v>
      </c>
      <c r="S88" s="10">
        <f>R88+(N88*P88)+(O88*Q88)</f>
        <v>0.800878454756802</v>
      </c>
      <c r="T88" s="10">
        <f t="shared" si="215"/>
        <v>0.690162359752031</v>
      </c>
      <c r="U88">
        <f t="shared" si="229"/>
        <v>0.0317543420190877</v>
      </c>
      <c r="V88">
        <f t="shared" si="218"/>
        <v>0.0021671062274109</v>
      </c>
      <c r="W88">
        <f t="shared" si="219"/>
        <v>0.00219300855042773</v>
      </c>
      <c r="X88">
        <f t="shared" si="220"/>
        <v>0.00317543420190877</v>
      </c>
      <c r="Y88">
        <f t="shared" si="221"/>
        <v>0.0168513098555004</v>
      </c>
      <c r="Z88">
        <f t="shared" si="222"/>
        <v>0.00384578389833409</v>
      </c>
      <c r="AA88">
        <f t="shared" si="223"/>
        <v>0.00365182068526312</v>
      </c>
      <c r="AB88">
        <f t="shared" si="223"/>
        <v>0.000821710164037711</v>
      </c>
      <c r="AC88">
        <f t="shared" si="224"/>
        <v>0.000365182068526312</v>
      </c>
      <c r="AD88">
        <f t="shared" si="225"/>
        <v>0.000365182068526312</v>
      </c>
      <c r="AE88">
        <f t="shared" si="226"/>
        <v>8.21710164037711e-5</v>
      </c>
      <c r="AF88">
        <f t="shared" si="227"/>
        <v>8.21710164037711e-5</v>
      </c>
      <c r="AG88">
        <f t="shared" si="228"/>
        <v>0.000365182068526312</v>
      </c>
      <c r="AH88">
        <f t="shared" si="228"/>
        <v>8.21710164037711e-5</v>
      </c>
      <c r="AI88" s="3">
        <f t="shared" si="216"/>
        <v>0.199121545243198</v>
      </c>
      <c r="AJ88" s="3">
        <f t="shared" si="217"/>
        <v>0.0396493897800389</v>
      </c>
      <c r="AK88">
        <f>SUM(AJ84:AJ88)/$S$4</f>
        <v>0.088663848660423</v>
      </c>
    </row>
    <row r="89" spans="2:34">
      <c r="B89" s="4" t="s">
        <v>40</v>
      </c>
      <c r="C89" s="4"/>
      <c r="D89" s="4"/>
      <c r="E89" s="4"/>
      <c r="F89" s="5" t="s">
        <v>41</v>
      </c>
      <c r="G89" s="5"/>
      <c r="H89" s="5"/>
      <c r="I89" s="5"/>
      <c r="J89" s="5"/>
      <c r="K89" s="5"/>
      <c r="L89" s="5" t="s">
        <v>42</v>
      </c>
      <c r="M89" s="5"/>
      <c r="N89" s="5" t="s">
        <v>43</v>
      </c>
      <c r="O89" s="5"/>
      <c r="P89" s="5" t="s">
        <v>44</v>
      </c>
      <c r="Q89" s="5"/>
      <c r="R89" s="5"/>
      <c r="S89" s="5" t="s">
        <v>45</v>
      </c>
      <c r="T89" s="5"/>
      <c r="U89" s="8" t="s">
        <v>46</v>
      </c>
      <c r="V89" s="5" t="s">
        <v>47</v>
      </c>
      <c r="W89" s="5"/>
      <c r="X89" s="5"/>
      <c r="Y89" s="5" t="s">
        <v>48</v>
      </c>
      <c r="Z89" s="5"/>
      <c r="AA89" s="5"/>
      <c r="AB89" s="5"/>
      <c r="AC89" s="5" t="s">
        <v>49</v>
      </c>
      <c r="AD89" s="5"/>
      <c r="AE89" s="5"/>
      <c r="AF89" s="5"/>
      <c r="AG89" s="5"/>
      <c r="AH89" s="5"/>
    </row>
    <row r="90" ht="15.6" spans="1:37">
      <c r="A90">
        <f>A83+1</f>
        <v>12</v>
      </c>
      <c r="B90" s="17" t="s">
        <v>50</v>
      </c>
      <c r="C90" s="4" t="s">
        <v>51</v>
      </c>
      <c r="D90" s="4" t="s">
        <v>52</v>
      </c>
      <c r="E90" s="4" t="s">
        <v>53</v>
      </c>
      <c r="F90" s="5" t="s">
        <v>54</v>
      </c>
      <c r="G90" s="5" t="s">
        <v>55</v>
      </c>
      <c r="H90" s="5" t="s">
        <v>56</v>
      </c>
      <c r="I90" s="5" t="s">
        <v>57</v>
      </c>
      <c r="J90" s="5" t="s">
        <v>58</v>
      </c>
      <c r="K90" s="5" t="s">
        <v>59</v>
      </c>
      <c r="L90" s="5" t="s">
        <v>60</v>
      </c>
      <c r="M90" s="5" t="s">
        <v>61</v>
      </c>
      <c r="N90" s="5" t="s">
        <v>60</v>
      </c>
      <c r="O90" s="5" t="s">
        <v>61</v>
      </c>
      <c r="P90" s="5" t="s">
        <v>62</v>
      </c>
      <c r="Q90" s="5" t="s">
        <v>63</v>
      </c>
      <c r="R90" s="5" t="s">
        <v>64</v>
      </c>
      <c r="S90" s="5" t="s">
        <v>65</v>
      </c>
      <c r="T90" s="5" t="s">
        <v>43</v>
      </c>
      <c r="U90" s="28" t="s">
        <v>66</v>
      </c>
      <c r="V90" s="29" t="s">
        <v>67</v>
      </c>
      <c r="W90" s="29" t="s">
        <v>68</v>
      </c>
      <c r="X90" s="29" t="s">
        <v>69</v>
      </c>
      <c r="Y90" s="29" t="s">
        <v>70</v>
      </c>
      <c r="Z90" s="29" t="s">
        <v>71</v>
      </c>
      <c r="AA90" s="28" t="s">
        <v>72</v>
      </c>
      <c r="AB90" s="28" t="s">
        <v>73</v>
      </c>
      <c r="AC90" s="29" t="s">
        <v>74</v>
      </c>
      <c r="AD90" s="29" t="s">
        <v>75</v>
      </c>
      <c r="AE90" s="29" t="s">
        <v>76</v>
      </c>
      <c r="AF90" s="29" t="s">
        <v>77</v>
      </c>
      <c r="AG90" s="29" t="s">
        <v>78</v>
      </c>
      <c r="AH90" s="29" t="s">
        <v>79</v>
      </c>
      <c r="AI90" s="31" t="s">
        <v>80</v>
      </c>
      <c r="AJ90" s="31" t="s">
        <v>81</v>
      </c>
      <c r="AK90" s="31" t="s">
        <v>82</v>
      </c>
    </row>
    <row r="91" spans="2:36">
      <c r="B91" s="18">
        <v>1</v>
      </c>
      <c r="C91" s="19">
        <v>0.5</v>
      </c>
      <c r="D91" s="19">
        <v>0.25</v>
      </c>
      <c r="E91" s="6">
        <v>0.0555555555555556</v>
      </c>
      <c r="F91" s="10">
        <f>F84+AC84</f>
        <v>0.0230911843729366</v>
      </c>
      <c r="G91">
        <f t="shared" ref="G91:K95" si="230">G84+AD84</f>
        <v>0.0165455921864683</v>
      </c>
      <c r="H91">
        <f t="shared" si="230"/>
        <v>0.199164181518327</v>
      </c>
      <c r="I91">
        <f t="shared" si="230"/>
        <v>0.299582090759164</v>
      </c>
      <c r="J91">
        <f t="shared" si="230"/>
        <v>0.686182368745873</v>
      </c>
      <c r="K91">
        <f t="shared" si="230"/>
        <v>0.298328363036654</v>
      </c>
      <c r="L91">
        <f>J91+(C91*F91)+(D91*G91)</f>
        <v>0.701864358978958</v>
      </c>
      <c r="M91">
        <f>K91+(C91*H91)+(D91*I91)</f>
        <v>0.472805976485609</v>
      </c>
      <c r="N91" s="3">
        <f>1/(1+EXP(-(L91)))</f>
        <v>0.668600994863457</v>
      </c>
      <c r="O91" s="3">
        <f>1/(1+EXP(-(M91)))</f>
        <v>0.616047678004101</v>
      </c>
      <c r="P91" s="25">
        <f>P84+V84</f>
        <v>0.408439476949864</v>
      </c>
      <c r="Q91" s="25">
        <f>Q84+W84</f>
        <v>0.00587437476552287</v>
      </c>
      <c r="R91" s="25">
        <f>R84+X84</f>
        <v>0.173490326800495</v>
      </c>
      <c r="S91" s="10">
        <f>R91+(N91*P91)+(O91*Q91)</f>
        <v>0.45019226236471</v>
      </c>
      <c r="T91" s="10">
        <f>1/(1+EXP(-S91))</f>
        <v>0.610684945076588</v>
      </c>
      <c r="U91">
        <f>(E91-S91)*S91*(1-S91)</f>
        <v>-0.0976801577262373</v>
      </c>
      <c r="V91">
        <f>$S$3*U91*N91</f>
        <v>-0.00653090506341816</v>
      </c>
      <c r="W91">
        <f>$S$3*U91*O91</f>
        <v>-0.00601756343543228</v>
      </c>
      <c r="X91">
        <f>$S$3*U91*1</f>
        <v>-0.00976801577262373</v>
      </c>
      <c r="Y91">
        <f>U91*P91</f>
        <v>-0.0398964325300846</v>
      </c>
      <c r="Z91">
        <f>U91*Q91</f>
        <v>-0.000573809853639302</v>
      </c>
      <c r="AA91">
        <f>Y91*N91*(1-N91)</f>
        <v>-0.00884000035326404</v>
      </c>
      <c r="AB91">
        <f>Z91*O91*(1-O91)</f>
        <v>-0.00013572492963369</v>
      </c>
      <c r="AC91">
        <f>$S$3*AA91*C91</f>
        <v>-0.000442000017663202</v>
      </c>
      <c r="AD91">
        <f>$S$3*AA91*D91</f>
        <v>-0.000221000008831601</v>
      </c>
      <c r="AE91">
        <f>$S$3*AB91*C91</f>
        <v>-6.78624648168452e-6</v>
      </c>
      <c r="AF91">
        <f>$S$3*AB91*D91</f>
        <v>-3.39312324084226e-6</v>
      </c>
      <c r="AG91">
        <f>$S$3*AA91*1</f>
        <v>-0.000884000035326404</v>
      </c>
      <c r="AH91">
        <f>$S$3*AB91*1</f>
        <v>-1.3572492963369e-5</v>
      </c>
      <c r="AI91" s="3">
        <f>E91-S91</f>
        <v>-0.394636706809154</v>
      </c>
      <c r="AJ91" s="3">
        <f>(AI91)^2</f>
        <v>0.155738130361174</v>
      </c>
    </row>
    <row r="92" spans="2:36">
      <c r="B92" s="18">
        <v>2</v>
      </c>
      <c r="C92" s="19">
        <v>0</v>
      </c>
      <c r="D92" s="19">
        <v>0</v>
      </c>
      <c r="E92" s="20">
        <v>0</v>
      </c>
      <c r="F92" s="10">
        <f>F85+AC85</f>
        <v>0.03</v>
      </c>
      <c r="G92">
        <f t="shared" si="230"/>
        <v>0.02</v>
      </c>
      <c r="H92">
        <f t="shared" si="230"/>
        <v>0.2</v>
      </c>
      <c r="I92">
        <f t="shared" si="230"/>
        <v>0.3</v>
      </c>
      <c r="J92">
        <f t="shared" si="230"/>
        <v>0.684976763059929</v>
      </c>
      <c r="K92">
        <f t="shared" si="230"/>
        <v>0.298138273070386</v>
      </c>
      <c r="L92">
        <f t="shared" ref="L92:L95" si="231">J92+(C92*F92)+(D92*G92)</f>
        <v>0.684976763059929</v>
      </c>
      <c r="M92">
        <f t="shared" ref="M92:M95" si="232">K92+(C92*H92)+(D92*I92)</f>
        <v>0.298138273070386</v>
      </c>
      <c r="N92" s="3">
        <f t="shared" ref="N92:O95" si="233">1/(1+EXP(-(L92)))</f>
        <v>0.664848552655689</v>
      </c>
      <c r="O92" s="3">
        <f>1/(1+EXP(-(M92)))</f>
        <v>0.573987339237282</v>
      </c>
      <c r="P92" s="25">
        <f t="shared" ref="P92:P95" si="234">P85+V85</f>
        <v>0.400945621995531</v>
      </c>
      <c r="Q92" s="25">
        <f>Q85+W85</f>
        <v>0.00468169393085764</v>
      </c>
      <c r="R92" s="25">
        <f t="shared" ref="R92:R95" si="235">R85+X85</f>
        <v>0.161406674774683</v>
      </c>
      <c r="S92" s="10">
        <f>R92+(N92*P92)+(O92*Q92)</f>
        <v>0.430662024294544</v>
      </c>
      <c r="T92" s="10">
        <f t="shared" ref="T92:T95" si="236">1/(1+EXP(-S92))</f>
        <v>0.606031742635043</v>
      </c>
      <c r="U92">
        <f>(E92-S92)*S92*(1-S92)</f>
        <v>-0.105594988626886</v>
      </c>
      <c r="V92">
        <f>$S$3*U92*N92</f>
        <v>-0.00702046753562794</v>
      </c>
      <c r="W92">
        <f>$S$3*U92*O92</f>
        <v>-0.00606101865587376</v>
      </c>
      <c r="X92">
        <f>$S$3*U92*1</f>
        <v>-0.0105594988626886</v>
      </c>
      <c r="Y92">
        <f>U92*P92</f>
        <v>-0.042337848394618</v>
      </c>
      <c r="Z92">
        <f>U92*Q92</f>
        <v>-0.000494363417383475</v>
      </c>
      <c r="AA92">
        <f>Y92*N92*(1-N92)</f>
        <v>-0.00943392915008956</v>
      </c>
      <c r="AB92">
        <f>Z92*O92*(1-O92)</f>
        <v>-0.000120884646527686</v>
      </c>
      <c r="AC92">
        <f>$S$3*AA92*C92</f>
        <v>0</v>
      </c>
      <c r="AD92">
        <f>$S$3*AA92*D92</f>
        <v>0</v>
      </c>
      <c r="AE92">
        <f>$S$3*AB92*C92</f>
        <v>0</v>
      </c>
      <c r="AF92">
        <f>$S$3*AB92*D92</f>
        <v>0</v>
      </c>
      <c r="AG92">
        <f>$S$3*AA92*1</f>
        <v>-0.000943392915008956</v>
      </c>
      <c r="AH92">
        <f>$S$3*AB92*1</f>
        <v>-1.20884646527686e-5</v>
      </c>
      <c r="AI92" s="3">
        <f t="shared" ref="AI92:AI95" si="237">E92-S92</f>
        <v>-0.430662024294544</v>
      </c>
      <c r="AJ92" s="3">
        <f t="shared" ref="AJ92:AJ95" si="238">(AI92)^2</f>
        <v>0.185469779169474</v>
      </c>
    </row>
    <row r="93" spans="2:36">
      <c r="B93" s="18">
        <v>3</v>
      </c>
      <c r="C93" s="19">
        <v>0.75</v>
      </c>
      <c r="D93" s="19">
        <v>1</v>
      </c>
      <c r="E93" s="6">
        <v>0.444444444444444</v>
      </c>
      <c r="F93" s="10">
        <f>F86+AC86</f>
        <v>0.025810020103771</v>
      </c>
      <c r="G93">
        <f t="shared" si="230"/>
        <v>0.0144133601383614</v>
      </c>
      <c r="H93">
        <f t="shared" si="230"/>
        <v>0.19936431709014</v>
      </c>
      <c r="I93">
        <f t="shared" si="230"/>
        <v>0.299152422786854</v>
      </c>
      <c r="J93">
        <f t="shared" si="230"/>
        <v>0.694413360138361</v>
      </c>
      <c r="K93">
        <f t="shared" si="230"/>
        <v>0.299152422786854</v>
      </c>
      <c r="L93">
        <f t="shared" si="231"/>
        <v>0.728184235354551</v>
      </c>
      <c r="M93">
        <f t="shared" si="232"/>
        <v>0.747828083391312</v>
      </c>
      <c r="N93" s="3">
        <f t="shared" si="233"/>
        <v>0.674406689126399</v>
      </c>
      <c r="O93" s="3">
        <f t="shared" si="233"/>
        <v>0.678705265363533</v>
      </c>
      <c r="P93" s="25">
        <f t="shared" si="234"/>
        <v>0.464346999436917</v>
      </c>
      <c r="Q93" s="25">
        <f>Q86+W86</f>
        <v>0.0541970818301025</v>
      </c>
      <c r="R93" s="25">
        <f t="shared" si="235"/>
        <v>0.257266817861713</v>
      </c>
      <c r="S93" s="10">
        <f>R93+(N93*P93)+(O93*Q93)</f>
        <v>0.607209385163171</v>
      </c>
      <c r="T93" s="10">
        <f t="shared" si="236"/>
        <v>0.647303962606609</v>
      </c>
      <c r="U93">
        <f>(E93-S93)*S93*(1-S93)</f>
        <v>-0.0388204389968029</v>
      </c>
      <c r="V93">
        <f t="shared" ref="V93:V95" si="239">$S$3*U93*N93</f>
        <v>-0.00261807637342672</v>
      </c>
      <c r="W93">
        <f t="shared" ref="W93:W95" si="240">$S$3*U93*O93</f>
        <v>-0.0026347636350854</v>
      </c>
      <c r="X93">
        <f t="shared" ref="X93:X95" si="241">$S$3*U93*1</f>
        <v>-0.00388204389968029</v>
      </c>
      <c r="Y93">
        <f t="shared" ref="Y93:Y95" si="242">U93*P93</f>
        <v>-0.0180261543649893</v>
      </c>
      <c r="Z93">
        <f t="shared" ref="Z93:Z95" si="243">U93*Q93</f>
        <v>-0.00210395450899023</v>
      </c>
      <c r="AA93">
        <f t="shared" ref="AA93:AB95" si="244">Y93*N93*(1-N93)</f>
        <v>-0.00395822455798034</v>
      </c>
      <c r="AB93">
        <f t="shared" si="244"/>
        <v>-0.000458797636817329</v>
      </c>
      <c r="AC93">
        <f t="shared" ref="AC93:AC95" si="245">$S$3*AA93*C93</f>
        <v>-0.000296866841848526</v>
      </c>
      <c r="AD93">
        <f t="shared" ref="AD93:AD95" si="246">$S$3*AA93*D93</f>
        <v>-0.000395822455798035</v>
      </c>
      <c r="AE93">
        <f t="shared" ref="AE93:AE95" si="247">$S$3*AB93*C93</f>
        <v>-3.44098227612997e-5</v>
      </c>
      <c r="AF93">
        <f t="shared" ref="AF93:AF95" si="248">$S$3*AB93*D93</f>
        <v>-4.58797636817329e-5</v>
      </c>
      <c r="AG93">
        <f t="shared" ref="AG93:AH95" si="249">$S$3*AA93*1</f>
        <v>-0.000395822455798035</v>
      </c>
      <c r="AH93">
        <f t="shared" si="249"/>
        <v>-4.58797636817329e-5</v>
      </c>
      <c r="AI93" s="3">
        <f t="shared" si="237"/>
        <v>-0.162764940718726</v>
      </c>
      <c r="AJ93" s="3">
        <f t="shared" si="238"/>
        <v>0.0264924259271705</v>
      </c>
    </row>
    <row r="94" spans="2:36">
      <c r="B94" s="18">
        <v>4</v>
      </c>
      <c r="C94" s="19">
        <v>0.25</v>
      </c>
      <c r="D94" s="19">
        <v>0.5</v>
      </c>
      <c r="E94" s="20">
        <v>0.666666666666667</v>
      </c>
      <c r="F94" s="10">
        <f>F87+AC87</f>
        <v>0.029813530090689</v>
      </c>
      <c r="G94">
        <f t="shared" si="230"/>
        <v>0.0196270601813781</v>
      </c>
      <c r="H94">
        <f t="shared" si="230"/>
        <v>0.199964833212224</v>
      </c>
      <c r="I94">
        <f>I87+AF87</f>
        <v>0.299929666424448</v>
      </c>
      <c r="J94">
        <f t="shared" si="230"/>
        <v>0.699254120362756</v>
      </c>
      <c r="K94">
        <f t="shared" si="230"/>
        <v>0.299859332848895</v>
      </c>
      <c r="L94">
        <f t="shared" si="231"/>
        <v>0.716521032976117</v>
      </c>
      <c r="M94">
        <f t="shared" si="232"/>
        <v>0.499815374364175</v>
      </c>
      <c r="N94" s="3">
        <f t="shared" si="233"/>
        <v>0.67184046527399</v>
      </c>
      <c r="O94" s="3">
        <f t="shared" si="233"/>
        <v>0.622415942511211</v>
      </c>
      <c r="P94" s="25">
        <f t="shared" si="234"/>
        <v>0.495433601769553</v>
      </c>
      <c r="Q94" s="25">
        <f>Q87+W87</f>
        <v>0.0857701139185818</v>
      </c>
      <c r="R94" s="25">
        <f t="shared" si="235"/>
        <v>0.303204341439843</v>
      </c>
      <c r="S94" s="10">
        <f>R94+(N94*P94)+(O94*Q94)</f>
        <v>0.689441369258996</v>
      </c>
      <c r="T94" s="10">
        <f t="shared" si="236"/>
        <v>0.665842645042485</v>
      </c>
      <c r="U94">
        <f t="shared" ref="U94:U95" si="250">(E94-S94)*S94*(1-S94)</f>
        <v>-0.00487633638385093</v>
      </c>
      <c r="V94">
        <f t="shared" si="239"/>
        <v>-0.00032761201049589</v>
      </c>
      <c r="W94">
        <f t="shared" si="240"/>
        <v>-0.000303510950635629</v>
      </c>
      <c r="X94">
        <f t="shared" si="241"/>
        <v>-0.000487633638385093</v>
      </c>
      <c r="Y94">
        <f t="shared" si="242"/>
        <v>-0.00241590089809119</v>
      </c>
      <c r="Z94">
        <f t="shared" si="243"/>
        <v>-0.00041824392714822</v>
      </c>
      <c r="AA94">
        <f t="shared" si="244"/>
        <v>-0.000532635735375997</v>
      </c>
      <c r="AB94">
        <f t="shared" si="244"/>
        <v>-9.82933192510002e-5</v>
      </c>
      <c r="AC94">
        <f t="shared" si="245"/>
        <v>-1.33158933843999e-5</v>
      </c>
      <c r="AD94">
        <f t="shared" si="246"/>
        <v>-2.66317867687998e-5</v>
      </c>
      <c r="AE94">
        <f t="shared" si="247"/>
        <v>-2.45733298127501e-6</v>
      </c>
      <c r="AF94">
        <f t="shared" si="248"/>
        <v>-4.91466596255001e-6</v>
      </c>
      <c r="AG94">
        <f t="shared" si="249"/>
        <v>-5.32635735375997e-5</v>
      </c>
      <c r="AH94">
        <f t="shared" si="249"/>
        <v>-9.82933192510002e-6</v>
      </c>
      <c r="AI94" s="3">
        <f t="shared" si="237"/>
        <v>-0.0227747025923298</v>
      </c>
      <c r="AJ94" s="3">
        <f t="shared" si="238"/>
        <v>0.000518687078169075</v>
      </c>
    </row>
    <row r="95" spans="2:37">
      <c r="B95" s="18">
        <v>5</v>
      </c>
      <c r="C95" s="19">
        <v>1</v>
      </c>
      <c r="D95" s="19">
        <v>1</v>
      </c>
      <c r="E95" s="6">
        <v>1</v>
      </c>
      <c r="F95" s="10">
        <f>F88+AC88</f>
        <v>0.0353982665998368</v>
      </c>
      <c r="G95">
        <f t="shared" si="230"/>
        <v>0.0253982665998368</v>
      </c>
      <c r="H95">
        <f t="shared" si="230"/>
        <v>0.201083830778699</v>
      </c>
      <c r="I95">
        <f t="shared" si="230"/>
        <v>0.301083830778699</v>
      </c>
      <c r="J95">
        <f t="shared" si="230"/>
        <v>0.705398266599837</v>
      </c>
      <c r="K95">
        <f t="shared" si="230"/>
        <v>0.301083830778699</v>
      </c>
      <c r="L95">
        <f t="shared" si="231"/>
        <v>0.76619479979951</v>
      </c>
      <c r="M95">
        <f t="shared" si="232"/>
        <v>0.803251492336096</v>
      </c>
      <c r="N95" s="3">
        <f t="shared" si="233"/>
        <v>0.68269717828421</v>
      </c>
      <c r="O95" s="3">
        <f t="shared" si="233"/>
        <v>0.690669576893024</v>
      </c>
      <c r="P95" s="25">
        <f t="shared" si="234"/>
        <v>0.532844449356455</v>
      </c>
      <c r="Q95" s="25">
        <f>Q88+W88</f>
        <v>0.123303497819025</v>
      </c>
      <c r="R95" s="25">
        <f t="shared" si="235"/>
        <v>0.358246977670044</v>
      </c>
      <c r="S95" s="10">
        <f>R95+(N95*P95)+(O95*Q95)</f>
        <v>0.807180354378196</v>
      </c>
      <c r="T95" s="10">
        <f t="shared" si="236"/>
        <v>0.691508329665054</v>
      </c>
      <c r="U95">
        <f t="shared" si="250"/>
        <v>0.0300104939707455</v>
      </c>
      <c r="V95">
        <f t="shared" si="239"/>
        <v>0.00204880795527433</v>
      </c>
      <c r="W95">
        <f t="shared" si="240"/>
        <v>0.00207273351731255</v>
      </c>
      <c r="X95">
        <f t="shared" si="241"/>
        <v>0.00300104939707456</v>
      </c>
      <c r="Y95">
        <f t="shared" si="242"/>
        <v>0.0159909251347571</v>
      </c>
      <c r="Z95">
        <f t="shared" si="243"/>
        <v>0.00370039887786968</v>
      </c>
      <c r="AA95">
        <f t="shared" si="244"/>
        <v>0.00346398204364312</v>
      </c>
      <c r="AB95">
        <f t="shared" si="244"/>
        <v>0.000790572134362832</v>
      </c>
      <c r="AC95">
        <f t="shared" si="245"/>
        <v>0.000346398204364312</v>
      </c>
      <c r="AD95">
        <f t="shared" si="246"/>
        <v>0.000346398204364312</v>
      </c>
      <c r="AE95">
        <f t="shared" si="247"/>
        <v>7.90572134362832e-5</v>
      </c>
      <c r="AF95">
        <f t="shared" si="248"/>
        <v>7.90572134362832e-5</v>
      </c>
      <c r="AG95">
        <f t="shared" si="249"/>
        <v>0.000346398204364312</v>
      </c>
      <c r="AH95">
        <f t="shared" si="249"/>
        <v>7.90572134362832e-5</v>
      </c>
      <c r="AI95" s="3">
        <f t="shared" si="237"/>
        <v>0.192819645621804</v>
      </c>
      <c r="AJ95" s="3">
        <f t="shared" si="238"/>
        <v>0.0371794157377181</v>
      </c>
      <c r="AK95">
        <f>SUM(AJ91:AJ95)/$S$4</f>
        <v>0.0810796876547412</v>
      </c>
    </row>
    <row r="96" spans="2:34">
      <c r="B96" s="4" t="s">
        <v>40</v>
      </c>
      <c r="C96" s="4"/>
      <c r="D96" s="4"/>
      <c r="E96" s="4"/>
      <c r="F96" s="5" t="s">
        <v>41</v>
      </c>
      <c r="G96" s="5"/>
      <c r="H96" s="5"/>
      <c r="I96" s="5"/>
      <c r="J96" s="5"/>
      <c r="K96" s="5"/>
      <c r="L96" s="5" t="s">
        <v>42</v>
      </c>
      <c r="M96" s="5"/>
      <c r="N96" s="5" t="s">
        <v>43</v>
      </c>
      <c r="O96" s="5"/>
      <c r="P96" s="5" t="s">
        <v>44</v>
      </c>
      <c r="Q96" s="5"/>
      <c r="R96" s="5"/>
      <c r="S96" s="5" t="s">
        <v>45</v>
      </c>
      <c r="T96" s="5"/>
      <c r="U96" s="8" t="s">
        <v>46</v>
      </c>
      <c r="V96" s="5" t="s">
        <v>47</v>
      </c>
      <c r="W96" s="5"/>
      <c r="X96" s="5"/>
      <c r="Y96" s="5" t="s">
        <v>48</v>
      </c>
      <c r="Z96" s="5"/>
      <c r="AA96" s="5"/>
      <c r="AB96" s="5"/>
      <c r="AC96" s="5" t="s">
        <v>49</v>
      </c>
      <c r="AD96" s="5"/>
      <c r="AE96" s="5"/>
      <c r="AF96" s="5"/>
      <c r="AG96" s="5"/>
      <c r="AH96" s="5"/>
    </row>
    <row r="97" ht="15.6" spans="1:37">
      <c r="A97">
        <f>A90+1</f>
        <v>13</v>
      </c>
      <c r="B97" s="17" t="s">
        <v>50</v>
      </c>
      <c r="C97" s="4" t="s">
        <v>51</v>
      </c>
      <c r="D97" s="4" t="s">
        <v>52</v>
      </c>
      <c r="E97" s="4" t="s">
        <v>53</v>
      </c>
      <c r="F97" s="5" t="s">
        <v>54</v>
      </c>
      <c r="G97" s="5" t="s">
        <v>55</v>
      </c>
      <c r="H97" s="5" t="s">
        <v>56</v>
      </c>
      <c r="I97" s="5" t="s">
        <v>57</v>
      </c>
      <c r="J97" s="5" t="s">
        <v>58</v>
      </c>
      <c r="K97" s="5" t="s">
        <v>59</v>
      </c>
      <c r="L97" s="5" t="s">
        <v>60</v>
      </c>
      <c r="M97" s="5" t="s">
        <v>61</v>
      </c>
      <c r="N97" s="5" t="s">
        <v>60</v>
      </c>
      <c r="O97" s="5" t="s">
        <v>61</v>
      </c>
      <c r="P97" s="5" t="s">
        <v>62</v>
      </c>
      <c r="Q97" s="5" t="s">
        <v>63</v>
      </c>
      <c r="R97" s="5" t="s">
        <v>64</v>
      </c>
      <c r="S97" s="5" t="s">
        <v>65</v>
      </c>
      <c r="T97" s="5" t="s">
        <v>43</v>
      </c>
      <c r="U97" s="28" t="s">
        <v>66</v>
      </c>
      <c r="V97" s="29" t="s">
        <v>67</v>
      </c>
      <c r="W97" s="29" t="s">
        <v>68</v>
      </c>
      <c r="X97" s="29" t="s">
        <v>69</v>
      </c>
      <c r="Y97" s="29" t="s">
        <v>70</v>
      </c>
      <c r="Z97" s="29" t="s">
        <v>71</v>
      </c>
      <c r="AA97" s="28" t="s">
        <v>72</v>
      </c>
      <c r="AB97" s="28" t="s">
        <v>73</v>
      </c>
      <c r="AC97" s="29" t="s">
        <v>74</v>
      </c>
      <c r="AD97" s="29" t="s">
        <v>75</v>
      </c>
      <c r="AE97" s="29" t="s">
        <v>76</v>
      </c>
      <c r="AF97" s="29" t="s">
        <v>77</v>
      </c>
      <c r="AG97" s="29" t="s">
        <v>78</v>
      </c>
      <c r="AH97" s="29" t="s">
        <v>79</v>
      </c>
      <c r="AI97" s="31" t="s">
        <v>80</v>
      </c>
      <c r="AJ97" s="31" t="s">
        <v>81</v>
      </c>
      <c r="AK97" s="31" t="s">
        <v>82</v>
      </c>
    </row>
    <row r="98" spans="2:36">
      <c r="B98" s="18">
        <v>1</v>
      </c>
      <c r="C98" s="19">
        <v>0.5</v>
      </c>
      <c r="D98" s="19">
        <v>0.25</v>
      </c>
      <c r="E98" s="6">
        <v>0.0555555555555556</v>
      </c>
      <c r="F98" s="10">
        <f>F91+AC91</f>
        <v>0.0226491843552734</v>
      </c>
      <c r="G98">
        <f t="shared" ref="G98:K102" si="251">G91+AD91</f>
        <v>0.0163245921776367</v>
      </c>
      <c r="H98">
        <f t="shared" si="251"/>
        <v>0.199157395271846</v>
      </c>
      <c r="I98">
        <f t="shared" si="251"/>
        <v>0.299578697635923</v>
      </c>
      <c r="J98">
        <f t="shared" si="251"/>
        <v>0.685298368710547</v>
      </c>
      <c r="K98">
        <f t="shared" si="251"/>
        <v>0.298314790543691</v>
      </c>
      <c r="L98">
        <f>J98+(C98*F98)+(D98*G98)</f>
        <v>0.700704108932593</v>
      </c>
      <c r="M98">
        <f>K98+(C98*H98)+(D98*I98)</f>
        <v>0.472788162588594</v>
      </c>
      <c r="N98" s="3">
        <f>1/(1+EXP(-(L98)))</f>
        <v>0.668343863691523</v>
      </c>
      <c r="O98" s="3">
        <f>1/(1+EXP(-(M98)))</f>
        <v>0.61604346442202</v>
      </c>
      <c r="P98" s="25">
        <f>P91+V91</f>
        <v>0.401908571886446</v>
      </c>
      <c r="Q98" s="25">
        <f>Q91+W91</f>
        <v>-0.000143188669909412</v>
      </c>
      <c r="R98" s="25">
        <f>R91+X91</f>
        <v>0.163722311027871</v>
      </c>
      <c r="S98" s="10">
        <f>R98+(N98*P98)+(O98*Q98)</f>
        <v>0.432247228368924</v>
      </c>
      <c r="T98" s="10">
        <f>1/(1+EXP(-S98))</f>
        <v>0.606410157947501</v>
      </c>
      <c r="U98">
        <f>(E98-S98)*S98*(1-S98)</f>
        <v>-0.0924437384101834</v>
      </c>
      <c r="V98">
        <f>$S$3*U98*N98</f>
        <v>-0.00617842053031505</v>
      </c>
      <c r="W98">
        <f>$S$3*U98*O98</f>
        <v>-0.00569493608743324</v>
      </c>
      <c r="X98">
        <f>$S$3*U98*1</f>
        <v>-0.00924437384101834</v>
      </c>
      <c r="Y98">
        <f>U98*P98</f>
        <v>-0.037153930884281</v>
      </c>
      <c r="Z98">
        <f>U98*Q98</f>
        <v>1.32368959444077e-5</v>
      </c>
      <c r="AA98">
        <f>Y98*N98*(1-N98)</f>
        <v>-0.00823555308431799</v>
      </c>
      <c r="AB98">
        <f>Z98*O98*(1-O98)</f>
        <v>3.1309748117721e-6</v>
      </c>
      <c r="AC98">
        <f>$S$3*AA98*C98</f>
        <v>-0.000411777654215899</v>
      </c>
      <c r="AD98">
        <f>$S$3*AA98*D98</f>
        <v>-0.00020588882710795</v>
      </c>
      <c r="AE98">
        <f>$S$3*AB98*C98</f>
        <v>1.56548740588605e-7</v>
      </c>
      <c r="AF98">
        <f>$S$3*AB98*D98</f>
        <v>7.82743702943026e-8</v>
      </c>
      <c r="AG98">
        <f>$S$3*AA98*1</f>
        <v>-0.000823555308431799</v>
      </c>
      <c r="AH98">
        <f>$S$3*AB98*1</f>
        <v>3.1309748117721e-7</v>
      </c>
      <c r="AI98" s="3">
        <f>E98-S98</f>
        <v>-0.376691672813368</v>
      </c>
      <c r="AJ98" s="3">
        <f>(AI98)^2</f>
        <v>0.141896616366934</v>
      </c>
    </row>
    <row r="99" spans="2:36">
      <c r="B99" s="18">
        <v>2</v>
      </c>
      <c r="C99" s="19">
        <v>0</v>
      </c>
      <c r="D99" s="19">
        <v>0</v>
      </c>
      <c r="E99" s="20">
        <v>0</v>
      </c>
      <c r="F99" s="10">
        <f>F92+AC92</f>
        <v>0.03</v>
      </c>
      <c r="G99">
        <f t="shared" si="251"/>
        <v>0.02</v>
      </c>
      <c r="H99">
        <f t="shared" si="251"/>
        <v>0.2</v>
      </c>
      <c r="I99">
        <f t="shared" si="251"/>
        <v>0.3</v>
      </c>
      <c r="J99">
        <f t="shared" si="251"/>
        <v>0.68403337014492</v>
      </c>
      <c r="K99">
        <f t="shared" si="251"/>
        <v>0.298126184605734</v>
      </c>
      <c r="L99">
        <f t="shared" ref="L99:L102" si="252">J99+(C99*F99)+(D99*G99)</f>
        <v>0.68403337014492</v>
      </c>
      <c r="M99">
        <f t="shared" ref="M99:M102" si="253">K99+(C99*H99)+(D99*I99)</f>
        <v>0.298126184605734</v>
      </c>
      <c r="N99" s="3">
        <f t="shared" ref="N99:O102" si="254">1/(1+EXP(-(L99)))</f>
        <v>0.66463830849121</v>
      </c>
      <c r="O99" s="3">
        <f>1/(1+EXP(-(M99)))</f>
        <v>0.573984383292258</v>
      </c>
      <c r="P99" s="25">
        <f t="shared" ref="P99:P102" si="255">P92+V92</f>
        <v>0.393925154459903</v>
      </c>
      <c r="Q99" s="25">
        <f>Q92+W92</f>
        <v>-0.00137932472501612</v>
      </c>
      <c r="R99" s="25">
        <f t="shared" ref="R99:R102" si="256">R92+X92</f>
        <v>0.150847175911995</v>
      </c>
      <c r="S99" s="10">
        <f>R99+(N99*P99)+(O99*Q99)</f>
        <v>0.411873213392715</v>
      </c>
      <c r="T99" s="10">
        <f t="shared" ref="T99:T102" si="257">1/(1+EXP(-S99))</f>
        <v>0.601536955111842</v>
      </c>
      <c r="U99">
        <f>(E99-S99)*S99*(1-S99)</f>
        <v>-0.0997695598415732</v>
      </c>
      <c r="V99">
        <f>$S$3*U99*N99</f>
        <v>-0.00663106714920158</v>
      </c>
      <c r="W99">
        <f>$S$3*U99*O99</f>
        <v>-0.00572661692770054</v>
      </c>
      <c r="X99">
        <f>$S$3*U99*1</f>
        <v>-0.00997695598415732</v>
      </c>
      <c r="Y99">
        <f>U99*P99</f>
        <v>-0.0393017392709882</v>
      </c>
      <c r="Z99">
        <f>U99*Q99</f>
        <v>0.000137614620693457</v>
      </c>
      <c r="AA99">
        <f>Y99*N99*(1-N99)</f>
        <v>-0.00876013080938524</v>
      </c>
      <c r="AB99">
        <f>Z99*O99*(1-O99)</f>
        <v>3.36503955418075e-5</v>
      </c>
      <c r="AC99">
        <f>$S$3*AA99*C99</f>
        <v>0</v>
      </c>
      <c r="AD99">
        <f>$S$3*AA99*D99</f>
        <v>0</v>
      </c>
      <c r="AE99">
        <f>$S$3*AB99*C99</f>
        <v>0</v>
      </c>
      <c r="AF99">
        <f>$S$3*AB99*D99</f>
        <v>0</v>
      </c>
      <c r="AG99">
        <f>$S$3*AA99*1</f>
        <v>-0.000876013080938524</v>
      </c>
      <c r="AH99">
        <f>$S$3*AB99*1</f>
        <v>3.36503955418075e-6</v>
      </c>
      <c r="AI99" s="3">
        <f t="shared" ref="AI99:AI102" si="258">E99-S99</f>
        <v>-0.411873213392715</v>
      </c>
      <c r="AJ99" s="3">
        <f t="shared" ref="AJ99:AJ102" si="259">(AI99)^2</f>
        <v>0.169639543910441</v>
      </c>
    </row>
    <row r="100" spans="2:36">
      <c r="B100" s="18">
        <v>3</v>
      </c>
      <c r="C100" s="19">
        <v>0.75</v>
      </c>
      <c r="D100" s="19">
        <v>1</v>
      </c>
      <c r="E100" s="6">
        <v>0.444444444444444</v>
      </c>
      <c r="F100" s="10">
        <f>F93+AC93</f>
        <v>0.0255131532619225</v>
      </c>
      <c r="G100">
        <f t="shared" si="251"/>
        <v>0.0140175376825633</v>
      </c>
      <c r="H100">
        <f t="shared" si="251"/>
        <v>0.199329907267379</v>
      </c>
      <c r="I100">
        <f t="shared" si="251"/>
        <v>0.299106543023172</v>
      </c>
      <c r="J100">
        <f t="shared" si="251"/>
        <v>0.694017537682563</v>
      </c>
      <c r="K100">
        <f t="shared" si="251"/>
        <v>0.299106543023172</v>
      </c>
      <c r="L100">
        <f t="shared" si="252"/>
        <v>0.727169940311568</v>
      </c>
      <c r="M100">
        <f t="shared" si="253"/>
        <v>0.747710516496878</v>
      </c>
      <c r="N100" s="3">
        <f t="shared" si="254"/>
        <v>0.674183928493875</v>
      </c>
      <c r="O100" s="3">
        <f t="shared" si="254"/>
        <v>0.678679627667317</v>
      </c>
      <c r="P100" s="25">
        <f t="shared" si="255"/>
        <v>0.46172892306349</v>
      </c>
      <c r="Q100" s="25">
        <f>Q93+W93</f>
        <v>0.0515623181950171</v>
      </c>
      <c r="R100" s="25">
        <f t="shared" si="256"/>
        <v>0.253384773962033</v>
      </c>
      <c r="S100" s="10">
        <f>R100+(N100*P100)+(O100*Q100)</f>
        <v>0.59966928812648</v>
      </c>
      <c r="T100" s="10">
        <f t="shared" si="257"/>
        <v>0.645580640916874</v>
      </c>
      <c r="U100">
        <f>(E100-S100)*S100*(1-S100)</f>
        <v>-0.0372642124464684</v>
      </c>
      <c r="V100">
        <f t="shared" ref="V100:V102" si="260">$S$3*U100*N100</f>
        <v>-0.00251229331393904</v>
      </c>
      <c r="W100">
        <f t="shared" ref="W100:W102" si="261">$S$3*U100*O100</f>
        <v>-0.00252904618284849</v>
      </c>
      <c r="X100">
        <f t="shared" ref="X100:X102" si="262">$S$3*U100*1</f>
        <v>-0.00372642124464684</v>
      </c>
      <c r="Y100">
        <f t="shared" ref="Y100:Y102" si="263">U100*P100</f>
        <v>-0.017205964681717</v>
      </c>
      <c r="Z100">
        <f t="shared" ref="Z100:Z102" si="264">U100*Q100</f>
        <v>-0.00192142917945152</v>
      </c>
      <c r="AA100">
        <f t="shared" ref="AA100:AB102" si="265">Y100*N100*(1-N100)</f>
        <v>-0.0037794614974781</v>
      </c>
      <c r="AB100">
        <f t="shared" si="265"/>
        <v>-0.00041901296035549</v>
      </c>
      <c r="AC100">
        <f t="shared" ref="AC100:AC102" si="266">$S$3*AA100*C100</f>
        <v>-0.000283459612310857</v>
      </c>
      <c r="AD100">
        <f t="shared" ref="AD100:AD102" si="267">$S$3*AA100*D100</f>
        <v>-0.00037794614974781</v>
      </c>
      <c r="AE100">
        <f t="shared" ref="AE100:AE102" si="268">$S$3*AB100*C100</f>
        <v>-3.14259720266618e-5</v>
      </c>
      <c r="AF100">
        <f t="shared" ref="AF100:AF102" si="269">$S$3*AB100*D100</f>
        <v>-4.19012960355491e-5</v>
      </c>
      <c r="AG100">
        <f t="shared" ref="AG100:AH102" si="270">$S$3*AA100*1</f>
        <v>-0.00037794614974781</v>
      </c>
      <c r="AH100">
        <f t="shared" si="270"/>
        <v>-4.19012960355491e-5</v>
      </c>
      <c r="AI100" s="3">
        <f t="shared" si="258"/>
        <v>-0.155224843682036</v>
      </c>
      <c r="AJ100" s="3">
        <f t="shared" si="259"/>
        <v>0.0240947520961125</v>
      </c>
    </row>
    <row r="101" spans="2:36">
      <c r="B101" s="18">
        <v>4</v>
      </c>
      <c r="C101" s="19">
        <v>0.25</v>
      </c>
      <c r="D101" s="19">
        <v>0.5</v>
      </c>
      <c r="E101" s="20">
        <v>0.666666666666667</v>
      </c>
      <c r="F101" s="10">
        <f>F94+AC94</f>
        <v>0.0298002141973046</v>
      </c>
      <c r="G101">
        <f t="shared" si="251"/>
        <v>0.0196004283946093</v>
      </c>
      <c r="H101">
        <f t="shared" si="251"/>
        <v>0.199962375879243</v>
      </c>
      <c r="I101">
        <f>I94+AF94</f>
        <v>0.299924751758485</v>
      </c>
      <c r="J101">
        <f t="shared" si="251"/>
        <v>0.699200856789218</v>
      </c>
      <c r="K101">
        <f t="shared" si="251"/>
        <v>0.29984950351697</v>
      </c>
      <c r="L101">
        <f t="shared" si="252"/>
        <v>0.716451124535849</v>
      </c>
      <c r="M101">
        <f t="shared" si="253"/>
        <v>0.499802473366023</v>
      </c>
      <c r="N101" s="3">
        <f t="shared" si="254"/>
        <v>0.671825052315277</v>
      </c>
      <c r="O101" s="3">
        <f t="shared" si="254"/>
        <v>0.622412910586895</v>
      </c>
      <c r="P101" s="25">
        <f t="shared" si="255"/>
        <v>0.495105989759057</v>
      </c>
      <c r="Q101" s="25">
        <f>Q94+W94</f>
        <v>0.0854666029679462</v>
      </c>
      <c r="R101" s="25">
        <f t="shared" si="256"/>
        <v>0.302716707801458</v>
      </c>
      <c r="S101" s="10">
        <f>R101+(N101*P101)+(O101*Q101)</f>
        <v>0.688536832384197</v>
      </c>
      <c r="T101" s="10">
        <f t="shared" si="257"/>
        <v>0.665641358828249</v>
      </c>
      <c r="U101">
        <f t="shared" ref="U101:U102" si="271">(E101-S101)*S101*(1-S101)</f>
        <v>-0.00469014151895587</v>
      </c>
      <c r="V101">
        <f t="shared" si="260"/>
        <v>-0.000315095457133858</v>
      </c>
      <c r="W101">
        <f t="shared" si="261"/>
        <v>-0.000291920463387776</v>
      </c>
      <c r="X101">
        <f t="shared" si="262"/>
        <v>-0.000469014151895587</v>
      </c>
      <c r="Y101">
        <f t="shared" si="263"/>
        <v>-0.00232211715885269</v>
      </c>
      <c r="Z101">
        <f t="shared" si="264"/>
        <v>-0.000400850463064081</v>
      </c>
      <c r="AA101">
        <f t="shared" si="265"/>
        <v>-0.000511971454276435</v>
      </c>
      <c r="AB101">
        <f t="shared" si="265"/>
        <v>-9.42059033731231e-5</v>
      </c>
      <c r="AC101">
        <f t="shared" si="266"/>
        <v>-1.27992863569109e-5</v>
      </c>
      <c r="AD101">
        <f t="shared" si="267"/>
        <v>-2.55985727138218e-5</v>
      </c>
      <c r="AE101">
        <f t="shared" si="268"/>
        <v>-2.35514758432808e-6</v>
      </c>
      <c r="AF101">
        <f t="shared" si="269"/>
        <v>-4.71029516865616e-6</v>
      </c>
      <c r="AG101">
        <f t="shared" si="270"/>
        <v>-5.11971454276435e-5</v>
      </c>
      <c r="AH101">
        <f t="shared" si="270"/>
        <v>-9.42059033731231e-6</v>
      </c>
      <c r="AI101" s="3">
        <f t="shared" si="258"/>
        <v>-0.0218701657175309</v>
      </c>
      <c r="AJ101" s="3">
        <f t="shared" si="259"/>
        <v>0.000478304148512262</v>
      </c>
    </row>
    <row r="102" spans="2:37">
      <c r="B102" s="18">
        <v>5</v>
      </c>
      <c r="C102" s="19">
        <v>1</v>
      </c>
      <c r="D102" s="19">
        <v>1</v>
      </c>
      <c r="E102" s="6">
        <v>1</v>
      </c>
      <c r="F102" s="10">
        <f>F95+AC95</f>
        <v>0.0357446648042011</v>
      </c>
      <c r="G102">
        <f t="shared" si="251"/>
        <v>0.0257446648042011</v>
      </c>
      <c r="H102">
        <f t="shared" si="251"/>
        <v>0.201162887992135</v>
      </c>
      <c r="I102">
        <f t="shared" si="251"/>
        <v>0.301162887992135</v>
      </c>
      <c r="J102">
        <f t="shared" si="251"/>
        <v>0.705744664804201</v>
      </c>
      <c r="K102">
        <f t="shared" si="251"/>
        <v>0.301162887992135</v>
      </c>
      <c r="L102">
        <f t="shared" si="252"/>
        <v>0.767233994412603</v>
      </c>
      <c r="M102">
        <f t="shared" si="253"/>
        <v>0.803488663976405</v>
      </c>
      <c r="N102" s="3">
        <f t="shared" si="254"/>
        <v>0.682922247679122</v>
      </c>
      <c r="O102" s="3">
        <f t="shared" si="254"/>
        <v>0.690720245163258</v>
      </c>
      <c r="P102" s="25">
        <f t="shared" si="255"/>
        <v>0.53489325731173</v>
      </c>
      <c r="Q102" s="25">
        <f>Q95+W95</f>
        <v>0.125376231336337</v>
      </c>
      <c r="R102" s="25">
        <f t="shared" si="256"/>
        <v>0.361248027067119</v>
      </c>
      <c r="S102" s="10">
        <f>R102+(N102*P102)+(O102*Q102)</f>
        <v>0.813138433865133</v>
      </c>
      <c r="T102" s="10">
        <f t="shared" si="257"/>
        <v>0.692777882005496</v>
      </c>
      <c r="U102">
        <f t="shared" si="271"/>
        <v>0.0283925538315502</v>
      </c>
      <c r="V102">
        <f t="shared" si="260"/>
        <v>0.00193899066799928</v>
      </c>
      <c r="W102">
        <f t="shared" si="261"/>
        <v>0.00196113117433394</v>
      </c>
      <c r="X102">
        <f t="shared" si="262"/>
        <v>0.00283925538315503</v>
      </c>
      <c r="Y102">
        <f t="shared" si="263"/>
        <v>0.0151869856023565</v>
      </c>
      <c r="Z102">
        <f t="shared" si="264"/>
        <v>0.00355975139741386</v>
      </c>
      <c r="AA102">
        <f t="shared" si="265"/>
        <v>0.00328858152929631</v>
      </c>
      <c r="AB102">
        <f t="shared" si="265"/>
        <v>0.00076045469765874</v>
      </c>
      <c r="AC102">
        <f t="shared" si="266"/>
        <v>0.000328858152929631</v>
      </c>
      <c r="AD102">
        <f t="shared" si="267"/>
        <v>0.000328858152929631</v>
      </c>
      <c r="AE102">
        <f t="shared" si="268"/>
        <v>7.6045469765874e-5</v>
      </c>
      <c r="AF102">
        <f t="shared" si="269"/>
        <v>7.6045469765874e-5</v>
      </c>
      <c r="AG102">
        <f t="shared" si="270"/>
        <v>0.000328858152929631</v>
      </c>
      <c r="AH102">
        <f t="shared" si="270"/>
        <v>7.6045469765874e-5</v>
      </c>
      <c r="AI102" s="3">
        <f t="shared" si="258"/>
        <v>0.186861566134867</v>
      </c>
      <c r="AJ102" s="3">
        <f t="shared" si="259"/>
        <v>0.0349172448983754</v>
      </c>
      <c r="AK102">
        <f>SUM(AJ98:AJ102)/$S$4</f>
        <v>0.074205292284075</v>
      </c>
    </row>
    <row r="103" spans="2:34">
      <c r="B103" s="4" t="s">
        <v>40</v>
      </c>
      <c r="C103" s="4"/>
      <c r="D103" s="4"/>
      <c r="E103" s="4"/>
      <c r="F103" s="5" t="s">
        <v>41</v>
      </c>
      <c r="G103" s="5"/>
      <c r="H103" s="5"/>
      <c r="I103" s="5"/>
      <c r="J103" s="5"/>
      <c r="K103" s="5"/>
      <c r="L103" s="5" t="s">
        <v>42</v>
      </c>
      <c r="M103" s="5"/>
      <c r="N103" s="5" t="s">
        <v>43</v>
      </c>
      <c r="O103" s="5"/>
      <c r="P103" s="5" t="s">
        <v>44</v>
      </c>
      <c r="Q103" s="5"/>
      <c r="R103" s="5"/>
      <c r="S103" s="5" t="s">
        <v>45</v>
      </c>
      <c r="T103" s="5"/>
      <c r="U103" s="8" t="s">
        <v>46</v>
      </c>
      <c r="V103" s="5" t="s">
        <v>47</v>
      </c>
      <c r="W103" s="5"/>
      <c r="X103" s="5"/>
      <c r="Y103" s="5" t="s">
        <v>48</v>
      </c>
      <c r="Z103" s="5"/>
      <c r="AA103" s="5"/>
      <c r="AB103" s="5"/>
      <c r="AC103" s="5" t="s">
        <v>49</v>
      </c>
      <c r="AD103" s="5"/>
      <c r="AE103" s="5"/>
      <c r="AF103" s="5"/>
      <c r="AG103" s="5"/>
      <c r="AH103" s="5"/>
    </row>
    <row r="104" ht="15.6" spans="1:37">
      <c r="A104">
        <f>A97+1</f>
        <v>14</v>
      </c>
      <c r="B104" s="17" t="s">
        <v>50</v>
      </c>
      <c r="C104" s="4" t="s">
        <v>51</v>
      </c>
      <c r="D104" s="4" t="s">
        <v>52</v>
      </c>
      <c r="E104" s="4" t="s">
        <v>53</v>
      </c>
      <c r="F104" s="5" t="s">
        <v>54</v>
      </c>
      <c r="G104" s="5" t="s">
        <v>55</v>
      </c>
      <c r="H104" s="5" t="s">
        <v>56</v>
      </c>
      <c r="I104" s="5" t="s">
        <v>57</v>
      </c>
      <c r="J104" s="5" t="s">
        <v>58</v>
      </c>
      <c r="K104" s="5" t="s">
        <v>59</v>
      </c>
      <c r="L104" s="5" t="s">
        <v>60</v>
      </c>
      <c r="M104" s="5" t="s">
        <v>61</v>
      </c>
      <c r="N104" s="5" t="s">
        <v>60</v>
      </c>
      <c r="O104" s="5" t="s">
        <v>61</v>
      </c>
      <c r="P104" s="5" t="s">
        <v>62</v>
      </c>
      <c r="Q104" s="5" t="s">
        <v>63</v>
      </c>
      <c r="R104" s="5" t="s">
        <v>64</v>
      </c>
      <c r="S104" s="5" t="s">
        <v>65</v>
      </c>
      <c r="T104" s="5" t="s">
        <v>43</v>
      </c>
      <c r="U104" s="28" t="s">
        <v>66</v>
      </c>
      <c r="V104" s="29" t="s">
        <v>67</v>
      </c>
      <c r="W104" s="29" t="s">
        <v>68</v>
      </c>
      <c r="X104" s="29" t="s">
        <v>69</v>
      </c>
      <c r="Y104" s="29" t="s">
        <v>70</v>
      </c>
      <c r="Z104" s="29" t="s">
        <v>71</v>
      </c>
      <c r="AA104" s="28" t="s">
        <v>72</v>
      </c>
      <c r="AB104" s="28" t="s">
        <v>73</v>
      </c>
      <c r="AC104" s="29" t="s">
        <v>74</v>
      </c>
      <c r="AD104" s="29" t="s">
        <v>75</v>
      </c>
      <c r="AE104" s="29" t="s">
        <v>76</v>
      </c>
      <c r="AF104" s="29" t="s">
        <v>77</v>
      </c>
      <c r="AG104" s="29" t="s">
        <v>78</v>
      </c>
      <c r="AH104" s="29" t="s">
        <v>79</v>
      </c>
      <c r="AI104" s="31" t="s">
        <v>80</v>
      </c>
      <c r="AJ104" s="31" t="s">
        <v>81</v>
      </c>
      <c r="AK104" s="31" t="s">
        <v>82</v>
      </c>
    </row>
    <row r="105" spans="2:36">
      <c r="B105" s="18">
        <v>1</v>
      </c>
      <c r="C105" s="19">
        <v>0.5</v>
      </c>
      <c r="D105" s="19">
        <v>0.25</v>
      </c>
      <c r="E105" s="6">
        <v>0.0555555555555556</v>
      </c>
      <c r="F105" s="10">
        <f>F98+AC98</f>
        <v>0.0222374067010575</v>
      </c>
      <c r="G105">
        <f t="shared" ref="G105:K109" si="272">G98+AD98</f>
        <v>0.0161187033505288</v>
      </c>
      <c r="H105">
        <f t="shared" si="272"/>
        <v>0.199157551820586</v>
      </c>
      <c r="I105">
        <f t="shared" si="272"/>
        <v>0.299578775910293</v>
      </c>
      <c r="J105">
        <f t="shared" si="272"/>
        <v>0.684474813402115</v>
      </c>
      <c r="K105">
        <f t="shared" si="272"/>
        <v>0.298315103641172</v>
      </c>
      <c r="L105">
        <f>J105+(C105*F105)+(D105*G105)</f>
        <v>0.699623192590276</v>
      </c>
      <c r="M105">
        <f>K105+(C105*H105)+(D105*I105)</f>
        <v>0.472788573529039</v>
      </c>
      <c r="N105" s="3">
        <f>1/(1+EXP(-(L105)))</f>
        <v>0.66810422382084</v>
      </c>
      <c r="O105" s="3">
        <f>1/(1+EXP(-(M105)))</f>
        <v>0.616043561623367</v>
      </c>
      <c r="P105" s="25">
        <f>P98+V98</f>
        <v>0.395730151356131</v>
      </c>
      <c r="Q105" s="25">
        <f>Q98+W98</f>
        <v>-0.00583812475734265</v>
      </c>
      <c r="R105" s="25">
        <f>R98+X98</f>
        <v>0.154477937186852</v>
      </c>
      <c r="S105" s="10">
        <f>R105+(N105*P105)+(O105*Q105)</f>
        <v>0.415270383632429</v>
      </c>
      <c r="T105" s="10">
        <f>1/(1+EXP(-S105))</f>
        <v>0.602350942126688</v>
      </c>
      <c r="U105">
        <f>(E105-S105)*S105*(1-S105)</f>
        <v>-0.0873462754588952</v>
      </c>
      <c r="V105">
        <f>$S$3*U105*N105</f>
        <v>-0.00583564155691065</v>
      </c>
      <c r="W105">
        <f>$S$3*U105*O105</f>
        <v>-0.00538091106282335</v>
      </c>
      <c r="X105">
        <f>$S$3*U105*1</f>
        <v>-0.00873462754588952</v>
      </c>
      <c r="Y105">
        <f>U105*P105</f>
        <v>-0.0345655548077429</v>
      </c>
      <c r="Z105">
        <f>U105*Q105</f>
        <v>0.000509938453218246</v>
      </c>
      <c r="AA105">
        <f>Y105*N105*(1-N105)</f>
        <v>-0.00766459964936167</v>
      </c>
      <c r="AB105">
        <f>Z105*O105*(1-O105)</f>
        <v>0.000120617726921123</v>
      </c>
      <c r="AC105">
        <f>$S$3*AA105*C105</f>
        <v>-0.000383229982468084</v>
      </c>
      <c r="AD105">
        <f>$S$3*AA105*D105</f>
        <v>-0.000191614991234042</v>
      </c>
      <c r="AE105">
        <f>$S$3*AB105*C105</f>
        <v>6.03088634605616e-6</v>
      </c>
      <c r="AF105">
        <f>$S$3*AB105*D105</f>
        <v>3.01544317302808e-6</v>
      </c>
      <c r="AG105">
        <f>$S$3*AA105*1</f>
        <v>-0.000766459964936167</v>
      </c>
      <c r="AH105">
        <f>$S$3*AB105*1</f>
        <v>1.20617726921123e-5</v>
      </c>
      <c r="AI105" s="3">
        <f>E105-S105</f>
        <v>-0.359714828076873</v>
      </c>
      <c r="AJ105" s="3">
        <f>(AI105)^2</f>
        <v>0.129394757538375</v>
      </c>
    </row>
    <row r="106" spans="2:36">
      <c r="B106" s="18">
        <v>2</v>
      </c>
      <c r="C106" s="19">
        <v>0</v>
      </c>
      <c r="D106" s="19">
        <v>0</v>
      </c>
      <c r="E106" s="20">
        <v>0</v>
      </c>
      <c r="F106" s="10">
        <f>F99+AC99</f>
        <v>0.03</v>
      </c>
      <c r="G106">
        <f t="shared" si="272"/>
        <v>0.02</v>
      </c>
      <c r="H106">
        <f t="shared" si="272"/>
        <v>0.2</v>
      </c>
      <c r="I106">
        <f t="shared" si="272"/>
        <v>0.3</v>
      </c>
      <c r="J106">
        <f t="shared" si="272"/>
        <v>0.683157357063982</v>
      </c>
      <c r="K106">
        <f t="shared" si="272"/>
        <v>0.298129549645288</v>
      </c>
      <c r="L106">
        <f t="shared" ref="L106:L109" si="273">J106+(C106*F106)+(D106*G106)</f>
        <v>0.683157357063982</v>
      </c>
      <c r="M106">
        <f t="shared" ref="M106:M109" si="274">K106+(C106*H106)+(D106*I106)</f>
        <v>0.298129549645288</v>
      </c>
      <c r="N106" s="3">
        <f t="shared" ref="N106:O109" si="275">1/(1+EXP(-(L106)))</f>
        <v>0.664443022079607</v>
      </c>
      <c r="O106" s="3">
        <f>1/(1+EXP(-(M106)))</f>
        <v>0.573985206132762</v>
      </c>
      <c r="P106" s="25">
        <f t="shared" ref="P106:P109" si="276">P99+V99</f>
        <v>0.387294087310701</v>
      </c>
      <c r="Q106" s="25">
        <f>Q99+W99</f>
        <v>-0.00710594165271666</v>
      </c>
      <c r="R106" s="25">
        <f t="shared" ref="R106:R109" si="277">R99+X99</f>
        <v>0.140870219927837</v>
      </c>
      <c r="S106" s="10">
        <f>R106+(N106*P106)+(O106*Q106)</f>
        <v>0.394126368349821</v>
      </c>
      <c r="T106" s="10">
        <f t="shared" ref="T106:T109" si="278">1/(1+EXP(-S106))</f>
        <v>0.597275642568486</v>
      </c>
      <c r="U106">
        <f>(E106-S106)*S106*(1-S106)</f>
        <v>-0.0941137405998319</v>
      </c>
      <c r="V106">
        <f>$S$3*U106*N106</f>
        <v>-0.00625332182233685</v>
      </c>
      <c r="W106">
        <f>$S$3*U106*O106</f>
        <v>-0.00540198947981198</v>
      </c>
      <c r="X106">
        <f>$S$3*U106*1</f>
        <v>-0.00941137405998319</v>
      </c>
      <c r="Y106">
        <f>U106*P106</f>
        <v>-0.036449695269008</v>
      </c>
      <c r="Z106">
        <f>U106*Q106</f>
        <v>0.000668766749421317</v>
      </c>
      <c r="AA106">
        <f>Y106*N106*(1-N106)</f>
        <v>-0.00812676910887334</v>
      </c>
      <c r="AB106">
        <f>Z106*O106*(1-O106)</f>
        <v>0.000163530984748815</v>
      </c>
      <c r="AC106">
        <f>$S$3*AA106*C106</f>
        <v>0</v>
      </c>
      <c r="AD106">
        <f>$S$3*AA106*D106</f>
        <v>0</v>
      </c>
      <c r="AE106">
        <f>$S$3*AB106*C106</f>
        <v>0</v>
      </c>
      <c r="AF106">
        <f>$S$3*AB106*D106</f>
        <v>0</v>
      </c>
      <c r="AG106">
        <f>$S$3*AA106*1</f>
        <v>-0.000812676910887334</v>
      </c>
      <c r="AH106">
        <f>$S$3*AB106*1</f>
        <v>1.63530984748815e-5</v>
      </c>
      <c r="AI106" s="3">
        <f t="shared" ref="AI106:AI109" si="279">E106-S106</f>
        <v>-0.394126368349821</v>
      </c>
      <c r="AJ106" s="3">
        <f t="shared" ref="AJ106:AJ109" si="280">(AI106)^2</f>
        <v>0.155335594228619</v>
      </c>
    </row>
    <row r="107" spans="2:36">
      <c r="B107" s="18">
        <v>3</v>
      </c>
      <c r="C107" s="19">
        <v>0.75</v>
      </c>
      <c r="D107" s="19">
        <v>1</v>
      </c>
      <c r="E107" s="6">
        <v>0.444444444444444</v>
      </c>
      <c r="F107" s="10">
        <f>F100+AC100</f>
        <v>0.0252296936496116</v>
      </c>
      <c r="G107">
        <f t="shared" si="272"/>
        <v>0.0136395915328155</v>
      </c>
      <c r="H107">
        <f t="shared" si="272"/>
        <v>0.199298481295352</v>
      </c>
      <c r="I107">
        <f t="shared" si="272"/>
        <v>0.299064641727136</v>
      </c>
      <c r="J107">
        <f t="shared" si="272"/>
        <v>0.693639591532815</v>
      </c>
      <c r="K107">
        <f t="shared" si="272"/>
        <v>0.299064641727136</v>
      </c>
      <c r="L107">
        <f t="shared" si="273"/>
        <v>0.72620145330284</v>
      </c>
      <c r="M107">
        <f t="shared" si="274"/>
        <v>0.747603144425787</v>
      </c>
      <c r="N107" s="3">
        <f t="shared" si="275"/>
        <v>0.673971154799993</v>
      </c>
      <c r="O107" s="3">
        <f t="shared" si="275"/>
        <v>0.67865621220503</v>
      </c>
      <c r="P107" s="25">
        <f t="shared" si="276"/>
        <v>0.459216629749551</v>
      </c>
      <c r="Q107" s="25">
        <f>Q100+W100</f>
        <v>0.0490332720121686</v>
      </c>
      <c r="R107" s="25">
        <f t="shared" si="277"/>
        <v>0.249658352717386</v>
      </c>
      <c r="S107" s="10">
        <f>R107+(N107*P107)+(O107*Q107)</f>
        <v>0.592433849628849</v>
      </c>
      <c r="T107" s="10">
        <f t="shared" si="278"/>
        <v>0.643923388752192</v>
      </c>
      <c r="U107">
        <f>(E107-S107)*S107*(1-S107)</f>
        <v>-0.0357329273679141</v>
      </c>
      <c r="V107">
        <f t="shared" ref="V107:V109" si="281">$S$3*U107*N107</f>
        <v>-0.00240829623225374</v>
      </c>
      <c r="W107">
        <f t="shared" ref="W107:W109" si="282">$S$3*U107*O107</f>
        <v>-0.0024250373138506</v>
      </c>
      <c r="X107">
        <f t="shared" ref="X107:X109" si="283">$S$3*U107*1</f>
        <v>-0.00357329273679141</v>
      </c>
      <c r="Y107">
        <f t="shared" ref="Y107:Y109" si="284">U107*P107</f>
        <v>-0.016409154476979</v>
      </c>
      <c r="Z107">
        <f t="shared" ref="Z107:Z109" si="285">U107*Q107</f>
        <v>-0.001752102347422</v>
      </c>
      <c r="AA107">
        <f t="shared" ref="AA107:AB109" si="286">Y107*N107*(1-N107)</f>
        <v>-0.00360564976186588</v>
      </c>
      <c r="AB107">
        <f t="shared" si="286"/>
        <v>-0.000382101910262815</v>
      </c>
      <c r="AC107">
        <f t="shared" ref="AC107:AC109" si="287">$S$3*AA107*C107</f>
        <v>-0.000270423732139941</v>
      </c>
      <c r="AD107">
        <f t="shared" ref="AD107:AD109" si="288">$S$3*AA107*D107</f>
        <v>-0.000360564976186588</v>
      </c>
      <c r="AE107">
        <f t="shared" ref="AE107:AE109" si="289">$S$3*AB107*C107</f>
        <v>-2.86576432697111e-5</v>
      </c>
      <c r="AF107">
        <f t="shared" ref="AF107:AF109" si="290">$S$3*AB107*D107</f>
        <v>-3.82101910262815e-5</v>
      </c>
      <c r="AG107">
        <f t="shared" ref="AG107:AH109" si="291">$S$3*AA107*1</f>
        <v>-0.000360564976186588</v>
      </c>
      <c r="AH107">
        <f t="shared" si="291"/>
        <v>-3.82101910262815e-5</v>
      </c>
      <c r="AI107" s="3">
        <f t="shared" si="279"/>
        <v>-0.147989405184405</v>
      </c>
      <c r="AJ107" s="3">
        <f t="shared" si="280"/>
        <v>0.0219008640468339</v>
      </c>
    </row>
    <row r="108" spans="2:36">
      <c r="B108" s="18">
        <v>4</v>
      </c>
      <c r="C108" s="19">
        <v>0.25</v>
      </c>
      <c r="D108" s="19">
        <v>0.5</v>
      </c>
      <c r="E108" s="20">
        <v>0.666666666666667</v>
      </c>
      <c r="F108" s="10">
        <f>F101+AC101</f>
        <v>0.0297874149109477</v>
      </c>
      <c r="G108">
        <f t="shared" si="272"/>
        <v>0.0195748298218954</v>
      </c>
      <c r="H108">
        <f t="shared" si="272"/>
        <v>0.199960020731658</v>
      </c>
      <c r="I108">
        <f>I101+AF101</f>
        <v>0.299920041463316</v>
      </c>
      <c r="J108">
        <f t="shared" si="272"/>
        <v>0.699149659643791</v>
      </c>
      <c r="K108">
        <f t="shared" si="272"/>
        <v>0.299840082926632</v>
      </c>
      <c r="L108">
        <f t="shared" si="273"/>
        <v>0.716383928282475</v>
      </c>
      <c r="M108">
        <f t="shared" si="274"/>
        <v>0.499790108841205</v>
      </c>
      <c r="N108" s="3">
        <f t="shared" si="275"/>
        <v>0.671810236972892</v>
      </c>
      <c r="O108" s="3">
        <f t="shared" si="275"/>
        <v>0.622410004732716</v>
      </c>
      <c r="P108" s="25">
        <f t="shared" si="276"/>
        <v>0.494790894301923</v>
      </c>
      <c r="Q108" s="25">
        <f>Q101+W101</f>
        <v>0.0851746825045584</v>
      </c>
      <c r="R108" s="25">
        <f t="shared" si="277"/>
        <v>0.302247693649562</v>
      </c>
      <c r="S108" s="10">
        <f>R108+(N108*P108)+(O108*Q108)</f>
        <v>0.687666856143337</v>
      </c>
      <c r="T108" s="10">
        <f t="shared" si="278"/>
        <v>0.665447706464264</v>
      </c>
      <c r="U108">
        <f t="shared" ref="U108:U109" si="292">(E108-S108)*S108*(1-S108)</f>
        <v>-0.00451044486922808</v>
      </c>
      <c r="V108">
        <f t="shared" si="281"/>
        <v>-0.000303016303644928</v>
      </c>
      <c r="W108">
        <f t="shared" si="282"/>
        <v>-0.00028073460124029</v>
      </c>
      <c r="X108">
        <f t="shared" si="283"/>
        <v>-0.000451044486922808</v>
      </c>
      <c r="Y108">
        <f t="shared" si="284"/>
        <v>-0.00223172705054488</v>
      </c>
      <c r="Z108">
        <f t="shared" si="285"/>
        <v>-0.000384175709690816</v>
      </c>
      <c r="AA108">
        <f t="shared" si="286"/>
        <v>-0.000492053952960987</v>
      </c>
      <c r="AB108">
        <f t="shared" si="286"/>
        <v>-9.02873581966012e-5</v>
      </c>
      <c r="AC108">
        <f t="shared" si="287"/>
        <v>-1.23013488240247e-5</v>
      </c>
      <c r="AD108">
        <f t="shared" si="288"/>
        <v>-2.46026976480493e-5</v>
      </c>
      <c r="AE108">
        <f t="shared" si="289"/>
        <v>-2.25718395491503e-6</v>
      </c>
      <c r="AF108">
        <f t="shared" si="290"/>
        <v>-4.51436790983006e-6</v>
      </c>
      <c r="AG108">
        <f t="shared" si="291"/>
        <v>-4.92053952960987e-5</v>
      </c>
      <c r="AH108">
        <f t="shared" si="291"/>
        <v>-9.02873581966012e-6</v>
      </c>
      <c r="AI108" s="3">
        <f t="shared" si="279"/>
        <v>-0.0210001894766699</v>
      </c>
      <c r="AJ108" s="3">
        <f t="shared" si="280"/>
        <v>0.000441007958056038</v>
      </c>
    </row>
    <row r="109" spans="2:37">
      <c r="B109" s="18">
        <v>5</v>
      </c>
      <c r="C109" s="19">
        <v>1</v>
      </c>
      <c r="D109" s="19">
        <v>1</v>
      </c>
      <c r="E109" s="6">
        <v>1</v>
      </c>
      <c r="F109" s="10">
        <f>F102+AC102</f>
        <v>0.0360735229571307</v>
      </c>
      <c r="G109">
        <f t="shared" si="272"/>
        <v>0.0260735229571308</v>
      </c>
      <c r="H109">
        <f t="shared" si="272"/>
        <v>0.201238933461901</v>
      </c>
      <c r="I109">
        <f t="shared" si="272"/>
        <v>0.301238933461901</v>
      </c>
      <c r="J109">
        <f t="shared" si="272"/>
        <v>0.706073522957131</v>
      </c>
      <c r="K109">
        <f t="shared" si="272"/>
        <v>0.301238933461901</v>
      </c>
      <c r="L109">
        <f t="shared" si="273"/>
        <v>0.768220568871392</v>
      </c>
      <c r="M109">
        <f t="shared" si="274"/>
        <v>0.803716800385703</v>
      </c>
      <c r="N109" s="3">
        <f t="shared" si="275"/>
        <v>0.683135841407279</v>
      </c>
      <c r="O109" s="3">
        <f t="shared" si="275"/>
        <v>0.690768978862859</v>
      </c>
      <c r="P109" s="25">
        <f t="shared" si="276"/>
        <v>0.536832247979729</v>
      </c>
      <c r="Q109" s="25">
        <f>Q102+W102</f>
        <v>0.127337362510671</v>
      </c>
      <c r="R109" s="25">
        <f t="shared" si="277"/>
        <v>0.364087282450274</v>
      </c>
      <c r="S109" s="10">
        <f>R109+(N109*P109)+(O109*Q109)</f>
        <v>0.818777331741053</v>
      </c>
      <c r="T109" s="10">
        <f t="shared" si="278"/>
        <v>0.693976739953595</v>
      </c>
      <c r="U109">
        <f t="shared" si="292"/>
        <v>0.0268900030527916</v>
      </c>
      <c r="V109">
        <f t="shared" si="281"/>
        <v>0.00183695248609131</v>
      </c>
      <c r="W109">
        <f t="shared" si="282"/>
        <v>0.0018574779950396</v>
      </c>
      <c r="X109">
        <f t="shared" si="283"/>
        <v>0.00268900030527916</v>
      </c>
      <c r="Y109">
        <f t="shared" si="284"/>
        <v>0.0144354207870119</v>
      </c>
      <c r="Z109">
        <f t="shared" si="285"/>
        <v>0.00342410206664639</v>
      </c>
      <c r="AA109">
        <f t="shared" si="286"/>
        <v>0.00312470942403951</v>
      </c>
      <c r="AB109">
        <f t="shared" si="286"/>
        <v>0.000731412843683412</v>
      </c>
      <c r="AC109">
        <f t="shared" si="287"/>
        <v>0.000312470942403951</v>
      </c>
      <c r="AD109">
        <f t="shared" si="288"/>
        <v>0.000312470942403951</v>
      </c>
      <c r="AE109">
        <f t="shared" si="289"/>
        <v>7.31412843683412e-5</v>
      </c>
      <c r="AF109">
        <f t="shared" si="290"/>
        <v>7.31412843683412e-5</v>
      </c>
      <c r="AG109">
        <f t="shared" si="291"/>
        <v>0.000312470942403951</v>
      </c>
      <c r="AH109">
        <f t="shared" si="291"/>
        <v>7.31412843683412e-5</v>
      </c>
      <c r="AI109" s="3">
        <f t="shared" si="279"/>
        <v>0.181222668258947</v>
      </c>
      <c r="AJ109" s="3">
        <f t="shared" si="280"/>
        <v>0.0328416554908922</v>
      </c>
      <c r="AK109">
        <f>SUM(AJ105:AJ109)/$S$4</f>
        <v>0.0679827758525551</v>
      </c>
    </row>
    <row r="110" spans="2:34">
      <c r="B110" s="4" t="s">
        <v>40</v>
      </c>
      <c r="C110" s="4"/>
      <c r="D110" s="4"/>
      <c r="E110" s="4"/>
      <c r="F110" s="5" t="s">
        <v>41</v>
      </c>
      <c r="G110" s="5"/>
      <c r="H110" s="5"/>
      <c r="I110" s="5"/>
      <c r="J110" s="5"/>
      <c r="K110" s="5"/>
      <c r="L110" s="5" t="s">
        <v>42</v>
      </c>
      <c r="M110" s="5"/>
      <c r="N110" s="5" t="s">
        <v>43</v>
      </c>
      <c r="O110" s="5"/>
      <c r="P110" s="5" t="s">
        <v>44</v>
      </c>
      <c r="Q110" s="5"/>
      <c r="R110" s="5"/>
      <c r="S110" s="5" t="s">
        <v>45</v>
      </c>
      <c r="T110" s="5"/>
      <c r="U110" s="8" t="s">
        <v>46</v>
      </c>
      <c r="V110" s="5" t="s">
        <v>47</v>
      </c>
      <c r="W110" s="5"/>
      <c r="X110" s="5"/>
      <c r="Y110" s="5" t="s">
        <v>48</v>
      </c>
      <c r="Z110" s="5"/>
      <c r="AA110" s="5"/>
      <c r="AB110" s="5"/>
      <c r="AC110" s="5" t="s">
        <v>49</v>
      </c>
      <c r="AD110" s="5"/>
      <c r="AE110" s="5"/>
      <c r="AF110" s="5"/>
      <c r="AG110" s="5"/>
      <c r="AH110" s="5"/>
    </row>
    <row r="111" ht="15.6" spans="1:37">
      <c r="A111">
        <f>A104+1</f>
        <v>15</v>
      </c>
      <c r="B111" s="17" t="s">
        <v>50</v>
      </c>
      <c r="C111" s="4" t="s">
        <v>51</v>
      </c>
      <c r="D111" s="4" t="s">
        <v>52</v>
      </c>
      <c r="E111" s="4" t="s">
        <v>53</v>
      </c>
      <c r="F111" s="5" t="s">
        <v>54</v>
      </c>
      <c r="G111" s="5" t="s">
        <v>55</v>
      </c>
      <c r="H111" s="5" t="s">
        <v>56</v>
      </c>
      <c r="I111" s="5" t="s">
        <v>57</v>
      </c>
      <c r="J111" s="5" t="s">
        <v>58</v>
      </c>
      <c r="K111" s="5" t="s">
        <v>59</v>
      </c>
      <c r="L111" s="5" t="s">
        <v>60</v>
      </c>
      <c r="M111" s="5" t="s">
        <v>61</v>
      </c>
      <c r="N111" s="5" t="s">
        <v>60</v>
      </c>
      <c r="O111" s="5" t="s">
        <v>61</v>
      </c>
      <c r="P111" s="5" t="s">
        <v>62</v>
      </c>
      <c r="Q111" s="5" t="s">
        <v>63</v>
      </c>
      <c r="R111" s="5" t="s">
        <v>64</v>
      </c>
      <c r="S111" s="5" t="s">
        <v>65</v>
      </c>
      <c r="T111" s="5" t="s">
        <v>43</v>
      </c>
      <c r="U111" s="28" t="s">
        <v>66</v>
      </c>
      <c r="V111" s="29" t="s">
        <v>67</v>
      </c>
      <c r="W111" s="29" t="s">
        <v>68</v>
      </c>
      <c r="X111" s="29" t="s">
        <v>69</v>
      </c>
      <c r="Y111" s="29" t="s">
        <v>70</v>
      </c>
      <c r="Z111" s="29" t="s">
        <v>71</v>
      </c>
      <c r="AA111" s="28" t="s">
        <v>72</v>
      </c>
      <c r="AB111" s="28" t="s">
        <v>73</v>
      </c>
      <c r="AC111" s="29" t="s">
        <v>74</v>
      </c>
      <c r="AD111" s="29" t="s">
        <v>75</v>
      </c>
      <c r="AE111" s="29" t="s">
        <v>76</v>
      </c>
      <c r="AF111" s="29" t="s">
        <v>77</v>
      </c>
      <c r="AG111" s="29" t="s">
        <v>78</v>
      </c>
      <c r="AH111" s="29" t="s">
        <v>79</v>
      </c>
      <c r="AI111" s="31" t="s">
        <v>80</v>
      </c>
      <c r="AJ111" s="31" t="s">
        <v>81</v>
      </c>
      <c r="AK111" s="31" t="s">
        <v>82</v>
      </c>
    </row>
    <row r="112" spans="2:36">
      <c r="B112" s="18">
        <v>1</v>
      </c>
      <c r="C112" s="19">
        <v>0.5</v>
      </c>
      <c r="D112" s="19">
        <v>0.25</v>
      </c>
      <c r="E112" s="6">
        <v>0.0555555555555556</v>
      </c>
      <c r="F112" s="10">
        <f>F105+AC105</f>
        <v>0.0218541767185894</v>
      </c>
      <c r="G112">
        <f t="shared" ref="G112:K116" si="293">G105+AD105</f>
        <v>0.0159270883592947</v>
      </c>
      <c r="H112">
        <f t="shared" si="293"/>
        <v>0.199163582706932</v>
      </c>
      <c r="I112">
        <f t="shared" si="293"/>
        <v>0.299581791353466</v>
      </c>
      <c r="J112">
        <f t="shared" si="293"/>
        <v>0.683708353437179</v>
      </c>
      <c r="K112">
        <f t="shared" si="293"/>
        <v>0.298327165413864</v>
      </c>
      <c r="L112">
        <f>J112+(C112*F112)+(D112*G112)</f>
        <v>0.698617213886297</v>
      </c>
      <c r="M112">
        <f>K112+(C112*H112)+(D112*I112)</f>
        <v>0.472804404605697</v>
      </c>
      <c r="N112" s="3">
        <f>1/(1+EXP(-(L112)))</f>
        <v>0.66788111941708</v>
      </c>
      <c r="O112" s="3">
        <f>1/(1+EXP(-(M112)))</f>
        <v>0.616047306202662</v>
      </c>
      <c r="P112" s="25">
        <f>P105+V105</f>
        <v>0.38989450979922</v>
      </c>
      <c r="Q112" s="25">
        <f>Q105+W105</f>
        <v>-0.011219035820166</v>
      </c>
      <c r="R112" s="25">
        <f>R105+X105</f>
        <v>0.145743309640963</v>
      </c>
      <c r="S112" s="10">
        <f>R112+(N112*P112)+(O112*Q112)</f>
        <v>0.399235034505035</v>
      </c>
      <c r="T112" s="10">
        <f>1/(1+EXP(-S112))</f>
        <v>0.598503855065197</v>
      </c>
      <c r="U112">
        <f>(E112-S112)*S112*(1-S112)</f>
        <v>-0.0824302932476507</v>
      </c>
      <c r="V112">
        <f>$S$3*U112*N112</f>
        <v>-0.00550536365281191</v>
      </c>
      <c r="W112">
        <f>$S$3*U112*O112</f>
        <v>-0.00507809601047107</v>
      </c>
      <c r="X112">
        <f>$S$3*U112*1</f>
        <v>-0.00824302932476507</v>
      </c>
      <c r="Y112">
        <f>U112*P112</f>
        <v>-0.0321391187783987</v>
      </c>
      <c r="Z112">
        <f>U112*Q112</f>
        <v>0.00092478841261218</v>
      </c>
      <c r="AA112">
        <f>Y112*N112*(1-N112)</f>
        <v>-0.00712896851295985</v>
      </c>
      <c r="AB112">
        <f>Z112*O112*(1-O112)</f>
        <v>0.000218742998614462</v>
      </c>
      <c r="AC112">
        <f>$S$3*AA112*C112</f>
        <v>-0.000356448425647992</v>
      </c>
      <c r="AD112">
        <f>$S$3*AA112*D112</f>
        <v>-0.000178224212823996</v>
      </c>
      <c r="AE112">
        <f>$S$3*AB112*C112</f>
        <v>1.09371499307231e-5</v>
      </c>
      <c r="AF112">
        <f>$S$3*AB112*D112</f>
        <v>5.46857496536154e-6</v>
      </c>
      <c r="AG112">
        <f>$S$3*AA112*1</f>
        <v>-0.000712896851295985</v>
      </c>
      <c r="AH112">
        <f>$S$3*AB112*1</f>
        <v>2.18742998614462e-5</v>
      </c>
      <c r="AI112" s="3">
        <f>E112-S112</f>
        <v>-0.34367947894948</v>
      </c>
      <c r="AJ112" s="3">
        <f>(AI112)^2</f>
        <v>0.118115584250986</v>
      </c>
    </row>
    <row r="113" spans="2:36">
      <c r="B113" s="18">
        <v>2</v>
      </c>
      <c r="C113" s="19">
        <v>0</v>
      </c>
      <c r="D113" s="19">
        <v>0</v>
      </c>
      <c r="E113" s="20">
        <v>0</v>
      </c>
      <c r="F113" s="10">
        <f>F106+AC106</f>
        <v>0.03</v>
      </c>
      <c r="G113">
        <f t="shared" si="293"/>
        <v>0.02</v>
      </c>
      <c r="H113">
        <f t="shared" si="293"/>
        <v>0.2</v>
      </c>
      <c r="I113">
        <f t="shared" si="293"/>
        <v>0.3</v>
      </c>
      <c r="J113">
        <f t="shared" si="293"/>
        <v>0.682344680153094</v>
      </c>
      <c r="K113">
        <f t="shared" si="293"/>
        <v>0.298145902743763</v>
      </c>
      <c r="L113">
        <f t="shared" ref="L113:L116" si="294">J113+(C113*F113)+(D113*G113)</f>
        <v>0.682344680153094</v>
      </c>
      <c r="M113">
        <f t="shared" ref="M113:M116" si="295">K113+(C113*H113)+(D113*I113)</f>
        <v>0.298145902743763</v>
      </c>
      <c r="N113" s="3">
        <f t="shared" ref="N113:O116" si="296">1/(1+EXP(-(L113)))</f>
        <v>0.664261804652924</v>
      </c>
      <c r="O113" s="3">
        <f>1/(1+EXP(-(M113)))</f>
        <v>0.573989204888777</v>
      </c>
      <c r="P113" s="25">
        <f t="shared" ref="P113:P116" si="297">P106+V106</f>
        <v>0.381040765488365</v>
      </c>
      <c r="Q113" s="25">
        <f>Q106+W106</f>
        <v>-0.0125079311325286</v>
      </c>
      <c r="R113" s="25">
        <f t="shared" ref="R113:R116" si="298">R106+X106</f>
        <v>0.131458845867854</v>
      </c>
      <c r="S113" s="10">
        <f>R113+(N113*P113)+(O113*Q113)</f>
        <v>0.377390254951923</v>
      </c>
      <c r="T113" s="10">
        <f t="shared" ref="T113:T116" si="299">1/(1+EXP(-S113))</f>
        <v>0.593243510278285</v>
      </c>
      <c r="U113">
        <f>(E113-S113)*S113*(1-S113)</f>
        <v>-0.0886741995849695</v>
      </c>
      <c r="V113">
        <f>$S$3*U113*N113</f>
        <v>-0.00589028838424655</v>
      </c>
      <c r="W113">
        <f>$S$3*U113*O113</f>
        <v>-0.00508980333139254</v>
      </c>
      <c r="X113">
        <f>$S$3*U113*1</f>
        <v>-0.00886741995849696</v>
      </c>
      <c r="Y113">
        <f>U113*P113</f>
        <v>-0.0337884848889248</v>
      </c>
      <c r="Z113">
        <f>U113*Q113</f>
        <v>0.0011091307816409</v>
      </c>
      <c r="AA113">
        <f>Y113*N113*(1-N113)</f>
        <v>-0.00753544233445988</v>
      </c>
      <c r="AB113">
        <f>Z113*O113*(1-O113)</f>
        <v>0.000271210867152849</v>
      </c>
      <c r="AC113">
        <f>$S$3*AA113*C113</f>
        <v>0</v>
      </c>
      <c r="AD113">
        <f>$S$3*AA113*D113</f>
        <v>0</v>
      </c>
      <c r="AE113">
        <f>$S$3*AB113*C113</f>
        <v>0</v>
      </c>
      <c r="AF113">
        <f>$S$3*AB113*D113</f>
        <v>0</v>
      </c>
      <c r="AG113">
        <f>$S$3*AA113*1</f>
        <v>-0.000753544233445988</v>
      </c>
      <c r="AH113">
        <f>$S$3*AB113*1</f>
        <v>2.71210867152849e-5</v>
      </c>
      <c r="AI113" s="3">
        <f t="shared" ref="AI113:AI116" si="300">E113-S113</f>
        <v>-0.377390254951923</v>
      </c>
      <c r="AJ113" s="3">
        <f t="shared" ref="AJ113:AJ116" si="301">(AI113)^2</f>
        <v>0.142423404532678</v>
      </c>
    </row>
    <row r="114" spans="2:36">
      <c r="B114" s="18">
        <v>3</v>
      </c>
      <c r="C114" s="19">
        <v>0.75</v>
      </c>
      <c r="D114" s="19">
        <v>1</v>
      </c>
      <c r="E114" s="6">
        <v>0.444444444444444</v>
      </c>
      <c r="F114" s="10">
        <f>F107+AC107</f>
        <v>0.0249592699174717</v>
      </c>
      <c r="G114">
        <f t="shared" si="293"/>
        <v>0.0132790265566289</v>
      </c>
      <c r="H114">
        <f t="shared" si="293"/>
        <v>0.199269823652083</v>
      </c>
      <c r="I114">
        <f t="shared" si="293"/>
        <v>0.29902643153611</v>
      </c>
      <c r="J114">
        <f t="shared" si="293"/>
        <v>0.693279026556629</v>
      </c>
      <c r="K114">
        <f t="shared" si="293"/>
        <v>0.29902643153611</v>
      </c>
      <c r="L114">
        <f t="shared" si="294"/>
        <v>0.725277505551362</v>
      </c>
      <c r="M114">
        <f t="shared" si="295"/>
        <v>0.747505230811282</v>
      </c>
      <c r="N114" s="3">
        <f t="shared" si="296"/>
        <v>0.673768099405578</v>
      </c>
      <c r="O114" s="3">
        <f t="shared" si="296"/>
        <v>0.678634858638761</v>
      </c>
      <c r="P114" s="25">
        <f t="shared" si="297"/>
        <v>0.456808333517297</v>
      </c>
      <c r="Q114" s="25">
        <f>Q107+W107</f>
        <v>0.046608234698318</v>
      </c>
      <c r="R114" s="25">
        <f t="shared" si="298"/>
        <v>0.246085059980594</v>
      </c>
      <c r="S114" s="10">
        <f>R114+(N114*P114)+(O114*Q114)</f>
        <v>0.585497915413069</v>
      </c>
      <c r="T114" s="10">
        <f t="shared" si="299"/>
        <v>0.642331493018903</v>
      </c>
      <c r="U114">
        <f>(E114-S114)*S114*(1-S114)</f>
        <v>-0.0342322818859307</v>
      </c>
      <c r="V114">
        <f t="shared" ref="V114:V116" si="302">$S$3*U114*N114</f>
        <v>-0.00230646195045995</v>
      </c>
      <c r="W114">
        <f t="shared" ref="W114:W116" si="303">$S$3*U114*O114</f>
        <v>-0.00232312197785408</v>
      </c>
      <c r="X114">
        <f t="shared" ref="X114:X116" si="304">$S$3*U114*1</f>
        <v>-0.00342322818859307</v>
      </c>
      <c r="Y114">
        <f t="shared" ref="Y114:Y116" si="305">U114*P114</f>
        <v>-0.0156375916408064</v>
      </c>
      <c r="Z114">
        <f t="shared" ref="Z114:Z116" si="306">U114*Q114</f>
        <v>-0.00159550622839844</v>
      </c>
      <c r="AA114">
        <f t="shared" ref="AA114:AB116" si="307">Y114*N114*(1-N114)</f>
        <v>-0.00343721532037322</v>
      </c>
      <c r="AB114">
        <f t="shared" si="307"/>
        <v>-0.000347963294852665</v>
      </c>
      <c r="AC114">
        <f t="shared" ref="AC114:AC116" si="308">$S$3*AA114*C114</f>
        <v>-0.000257791149027991</v>
      </c>
      <c r="AD114">
        <f t="shared" ref="AD114:AD116" si="309">$S$3*AA114*D114</f>
        <v>-0.000343721532037322</v>
      </c>
      <c r="AE114">
        <f t="shared" ref="AE114:AE116" si="310">$S$3*AB114*C114</f>
        <v>-2.60972471139499e-5</v>
      </c>
      <c r="AF114">
        <f t="shared" ref="AF114:AF116" si="311">$S$3*AB114*D114</f>
        <v>-3.47963294852665e-5</v>
      </c>
      <c r="AG114">
        <f t="shared" ref="AG114:AH116" si="312">$S$3*AA114*1</f>
        <v>-0.000343721532037322</v>
      </c>
      <c r="AH114">
        <f t="shared" si="312"/>
        <v>-3.47963294852665e-5</v>
      </c>
      <c r="AI114" s="3">
        <f t="shared" si="300"/>
        <v>-0.141053470968624</v>
      </c>
      <c r="AJ114" s="3">
        <f t="shared" si="301"/>
        <v>0.0198960816722965</v>
      </c>
    </row>
    <row r="115" spans="2:36">
      <c r="B115" s="18">
        <v>4</v>
      </c>
      <c r="C115" s="19">
        <v>0.25</v>
      </c>
      <c r="D115" s="19">
        <v>0.5</v>
      </c>
      <c r="E115" s="20">
        <v>0.666666666666667</v>
      </c>
      <c r="F115" s="10">
        <f>F108+AC108</f>
        <v>0.0297751135621237</v>
      </c>
      <c r="G115">
        <f t="shared" si="293"/>
        <v>0.0195502271242474</v>
      </c>
      <c r="H115">
        <f t="shared" si="293"/>
        <v>0.199957763547703</v>
      </c>
      <c r="I115">
        <f>I108+AF108</f>
        <v>0.299915527095407</v>
      </c>
      <c r="J115">
        <f t="shared" si="293"/>
        <v>0.699100454248495</v>
      </c>
      <c r="K115">
        <f t="shared" si="293"/>
        <v>0.299831054190813</v>
      </c>
      <c r="L115">
        <f t="shared" si="294"/>
        <v>0.716319346201149</v>
      </c>
      <c r="M115">
        <f t="shared" si="295"/>
        <v>0.499778258625442</v>
      </c>
      <c r="N115" s="3">
        <f t="shared" si="296"/>
        <v>0.671795997677368</v>
      </c>
      <c r="O115" s="3">
        <f t="shared" si="296"/>
        <v>0.622407219740848</v>
      </c>
      <c r="P115" s="25">
        <f t="shared" si="297"/>
        <v>0.494487877998278</v>
      </c>
      <c r="Q115" s="25">
        <f>Q108+W108</f>
        <v>0.0848939479033181</v>
      </c>
      <c r="R115" s="25">
        <f t="shared" si="298"/>
        <v>0.30179664916264</v>
      </c>
      <c r="S115" s="10">
        <f>R115+(N115*P115)+(O115*Q115)</f>
        <v>0.686830232589186</v>
      </c>
      <c r="T115" s="10">
        <f t="shared" si="299"/>
        <v>0.665261425651418</v>
      </c>
      <c r="U115">
        <f t="shared" ref="U115:U116" si="313">(E115-S115)*S115*(1-S115)</f>
        <v>-0.00433707140827761</v>
      </c>
      <c r="V115">
        <f t="shared" si="302"/>
        <v>-0.000291362721372184</v>
      </c>
      <c r="W115">
        <f t="shared" si="303"/>
        <v>-0.000269942455704359</v>
      </c>
      <c r="X115">
        <f t="shared" si="304"/>
        <v>-0.000433707140827761</v>
      </c>
      <c r="Y115">
        <f t="shared" si="305"/>
        <v>-0.0021446292374062</v>
      </c>
      <c r="Z115">
        <f t="shared" si="306"/>
        <v>-0.00036819111418729</v>
      </c>
      <c r="AA115">
        <f t="shared" si="307"/>
        <v>-0.000472861011954094</v>
      </c>
      <c r="AB115">
        <f t="shared" si="307"/>
        <v>-8.65309768825083e-5</v>
      </c>
      <c r="AC115">
        <f t="shared" si="308"/>
        <v>-1.18215252988524e-5</v>
      </c>
      <c r="AD115">
        <f t="shared" si="309"/>
        <v>-2.36430505977047e-5</v>
      </c>
      <c r="AE115">
        <f t="shared" si="310"/>
        <v>-2.16327442206271e-6</v>
      </c>
      <c r="AF115">
        <f t="shared" si="311"/>
        <v>-4.32654884412542e-6</v>
      </c>
      <c r="AG115">
        <f t="shared" si="312"/>
        <v>-4.72861011954094e-5</v>
      </c>
      <c r="AH115">
        <f t="shared" si="312"/>
        <v>-8.65309768825083e-6</v>
      </c>
      <c r="AI115" s="3">
        <f t="shared" si="300"/>
        <v>-0.0201635659225196</v>
      </c>
      <c r="AJ115" s="3">
        <f t="shared" si="301"/>
        <v>0.000406569390711792</v>
      </c>
    </row>
    <row r="116" spans="2:37">
      <c r="B116" s="18">
        <v>5</v>
      </c>
      <c r="C116" s="19">
        <v>1</v>
      </c>
      <c r="D116" s="19">
        <v>1</v>
      </c>
      <c r="E116" s="6">
        <v>1</v>
      </c>
      <c r="F116" s="10">
        <f>F109+AC109</f>
        <v>0.0363859938995347</v>
      </c>
      <c r="G116">
        <f t="shared" si="293"/>
        <v>0.0263859938995347</v>
      </c>
      <c r="H116">
        <f t="shared" si="293"/>
        <v>0.201312074746269</v>
      </c>
      <c r="I116">
        <f t="shared" si="293"/>
        <v>0.301312074746269</v>
      </c>
      <c r="J116">
        <f t="shared" si="293"/>
        <v>0.706385993899534</v>
      </c>
      <c r="K116">
        <f t="shared" si="293"/>
        <v>0.301312074746269</v>
      </c>
      <c r="L116">
        <f t="shared" si="294"/>
        <v>0.769157981698604</v>
      </c>
      <c r="M116">
        <f t="shared" si="295"/>
        <v>0.803936224238808</v>
      </c>
      <c r="N116" s="3">
        <f t="shared" si="296"/>
        <v>0.68333872012853</v>
      </c>
      <c r="O116" s="3">
        <f t="shared" si="296"/>
        <v>0.69081584741494</v>
      </c>
      <c r="P116" s="25">
        <f t="shared" si="297"/>
        <v>0.53866920046582</v>
      </c>
      <c r="Q116" s="25">
        <f>Q109+W109</f>
        <v>0.129194840505711</v>
      </c>
      <c r="R116" s="25">
        <f t="shared" si="298"/>
        <v>0.366776282755553</v>
      </c>
      <c r="S116" s="10">
        <f>R116+(N116*P116)+(O116*Q116)</f>
        <v>0.824119648000116</v>
      </c>
      <c r="T116" s="10">
        <f t="shared" si="299"/>
        <v>0.695110126607308</v>
      </c>
      <c r="U116">
        <f t="shared" si="313"/>
        <v>0.0254932333120107</v>
      </c>
      <c r="V116">
        <f t="shared" si="302"/>
        <v>0.00174205134233674</v>
      </c>
      <c r="W116">
        <f t="shared" si="303"/>
        <v>0.00176111295737835</v>
      </c>
      <c r="X116">
        <f t="shared" si="304"/>
        <v>0.00254932333120107</v>
      </c>
      <c r="Y116">
        <f t="shared" si="305"/>
        <v>0.0137324196054694</v>
      </c>
      <c r="Z116">
        <f t="shared" si="306"/>
        <v>0.0032935942117201</v>
      </c>
      <c r="AA116">
        <f t="shared" si="307"/>
        <v>0.00297151589608332</v>
      </c>
      <c r="AB116">
        <f t="shared" si="307"/>
        <v>0.000703476522924626</v>
      </c>
      <c r="AC116">
        <f t="shared" si="308"/>
        <v>0.000297151589608332</v>
      </c>
      <c r="AD116">
        <f t="shared" si="309"/>
        <v>0.000297151589608332</v>
      </c>
      <c r="AE116">
        <f t="shared" si="310"/>
        <v>7.03476522924626e-5</v>
      </c>
      <c r="AF116">
        <f t="shared" si="311"/>
        <v>7.03476522924626e-5</v>
      </c>
      <c r="AG116">
        <f t="shared" si="312"/>
        <v>0.000297151589608332</v>
      </c>
      <c r="AH116">
        <f t="shared" si="312"/>
        <v>7.03476522924626e-5</v>
      </c>
      <c r="AI116" s="3">
        <f t="shared" si="300"/>
        <v>0.175880351999884</v>
      </c>
      <c r="AJ116" s="3">
        <f t="shared" si="301"/>
        <v>0.0309338982196031</v>
      </c>
      <c r="AK116">
        <f>SUM(AJ112:AJ116)/$S$4</f>
        <v>0.062355107613255</v>
      </c>
    </row>
    <row r="117" spans="2:34">
      <c r="B117" s="4" t="s">
        <v>40</v>
      </c>
      <c r="C117" s="4"/>
      <c r="D117" s="4"/>
      <c r="E117" s="4"/>
      <c r="F117" s="5" t="s">
        <v>41</v>
      </c>
      <c r="G117" s="5"/>
      <c r="H117" s="5"/>
      <c r="I117" s="5"/>
      <c r="J117" s="5"/>
      <c r="K117" s="5"/>
      <c r="L117" s="5" t="s">
        <v>42</v>
      </c>
      <c r="M117" s="5"/>
      <c r="N117" s="5" t="s">
        <v>43</v>
      </c>
      <c r="O117" s="5"/>
      <c r="P117" s="5" t="s">
        <v>44</v>
      </c>
      <c r="Q117" s="5"/>
      <c r="R117" s="5"/>
      <c r="S117" s="5" t="s">
        <v>45</v>
      </c>
      <c r="T117" s="5"/>
      <c r="U117" s="8" t="s">
        <v>46</v>
      </c>
      <c r="V117" s="5" t="s">
        <v>47</v>
      </c>
      <c r="W117" s="5"/>
      <c r="X117" s="5"/>
      <c r="Y117" s="5" t="s">
        <v>48</v>
      </c>
      <c r="Z117" s="5"/>
      <c r="AA117" s="5"/>
      <c r="AB117" s="5"/>
      <c r="AC117" s="5" t="s">
        <v>49</v>
      </c>
      <c r="AD117" s="5"/>
      <c r="AE117" s="5"/>
      <c r="AF117" s="5"/>
      <c r="AG117" s="5"/>
      <c r="AH117" s="5"/>
    </row>
    <row r="118" ht="15.6" spans="1:37">
      <c r="A118">
        <f>A111+1</f>
        <v>16</v>
      </c>
      <c r="B118" s="17" t="s">
        <v>50</v>
      </c>
      <c r="C118" s="4" t="s">
        <v>51</v>
      </c>
      <c r="D118" s="4" t="s">
        <v>52</v>
      </c>
      <c r="E118" s="4" t="s">
        <v>53</v>
      </c>
      <c r="F118" s="5" t="s">
        <v>54</v>
      </c>
      <c r="G118" s="5" t="s">
        <v>55</v>
      </c>
      <c r="H118" s="5" t="s">
        <v>56</v>
      </c>
      <c r="I118" s="5" t="s">
        <v>57</v>
      </c>
      <c r="J118" s="5" t="s">
        <v>58</v>
      </c>
      <c r="K118" s="5" t="s">
        <v>59</v>
      </c>
      <c r="L118" s="5" t="s">
        <v>60</v>
      </c>
      <c r="M118" s="5" t="s">
        <v>61</v>
      </c>
      <c r="N118" s="5" t="s">
        <v>60</v>
      </c>
      <c r="O118" s="5" t="s">
        <v>61</v>
      </c>
      <c r="P118" s="5" t="s">
        <v>62</v>
      </c>
      <c r="Q118" s="5" t="s">
        <v>63</v>
      </c>
      <c r="R118" s="5" t="s">
        <v>64</v>
      </c>
      <c r="S118" s="5" t="s">
        <v>65</v>
      </c>
      <c r="T118" s="5" t="s">
        <v>43</v>
      </c>
      <c r="U118" s="28" t="s">
        <v>66</v>
      </c>
      <c r="V118" s="29" t="s">
        <v>67</v>
      </c>
      <c r="W118" s="29" t="s">
        <v>68</v>
      </c>
      <c r="X118" s="29" t="s">
        <v>69</v>
      </c>
      <c r="Y118" s="29" t="s">
        <v>70</v>
      </c>
      <c r="Z118" s="29" t="s">
        <v>71</v>
      </c>
      <c r="AA118" s="28" t="s">
        <v>72</v>
      </c>
      <c r="AB118" s="28" t="s">
        <v>73</v>
      </c>
      <c r="AC118" s="29" t="s">
        <v>74</v>
      </c>
      <c r="AD118" s="29" t="s">
        <v>75</v>
      </c>
      <c r="AE118" s="29" t="s">
        <v>76</v>
      </c>
      <c r="AF118" s="29" t="s">
        <v>77</v>
      </c>
      <c r="AG118" s="29" t="s">
        <v>78</v>
      </c>
      <c r="AH118" s="29" t="s">
        <v>79</v>
      </c>
      <c r="AI118" s="31" t="s">
        <v>80</v>
      </c>
      <c r="AJ118" s="31" t="s">
        <v>81</v>
      </c>
      <c r="AK118" s="31" t="s">
        <v>82</v>
      </c>
    </row>
    <row r="119" spans="2:36">
      <c r="B119" s="18">
        <v>1</v>
      </c>
      <c r="C119" s="19">
        <v>0.5</v>
      </c>
      <c r="D119" s="19">
        <v>0.25</v>
      </c>
      <c r="E119" s="6">
        <v>0.0555555555555556</v>
      </c>
      <c r="F119" s="10">
        <f>F112+AC112</f>
        <v>0.0214977282929414</v>
      </c>
      <c r="G119">
        <f t="shared" ref="G119:K123" si="314">G112+AD112</f>
        <v>0.0157488641464707</v>
      </c>
      <c r="H119">
        <f t="shared" si="314"/>
        <v>0.199174519856863</v>
      </c>
      <c r="I119">
        <f t="shared" si="314"/>
        <v>0.299587259928432</v>
      </c>
      <c r="J119">
        <f t="shared" si="314"/>
        <v>0.682995456585883</v>
      </c>
      <c r="K119">
        <f t="shared" si="314"/>
        <v>0.298349039713726</v>
      </c>
      <c r="L119">
        <f>J119+(C119*F119)+(D119*G119)</f>
        <v>0.697681536768971</v>
      </c>
      <c r="M119">
        <f>K119+(C119*H119)+(D119*I119)</f>
        <v>0.472833114624265</v>
      </c>
      <c r="N119" s="3">
        <f>1/(1+EXP(-(L119)))</f>
        <v>0.667673538735208</v>
      </c>
      <c r="O119" s="3">
        <f>1/(1+EXP(-(M119)))</f>
        <v>0.61605409704751</v>
      </c>
      <c r="P119" s="25">
        <f>P112+V112</f>
        <v>0.384389146146408</v>
      </c>
      <c r="Q119" s="25">
        <f>Q112+W112</f>
        <v>-0.0162971318306371</v>
      </c>
      <c r="R119" s="25">
        <f>R112+X112</f>
        <v>0.137500280316198</v>
      </c>
      <c r="S119" s="10">
        <f>R119+(N119*P119)+(O119*Q119)</f>
        <v>0.384106826940788</v>
      </c>
      <c r="T119" s="10">
        <f>1/(1+EXP(-S119))</f>
        <v>0.594863236546958</v>
      </c>
      <c r="U119">
        <f>(E119-S119)*S119*(1-S119)</f>
        <v>-0.0777249709546366</v>
      </c>
      <c r="V119">
        <f>$S$3*U119*N119</f>
        <v>-0.00518949064053735</v>
      </c>
      <c r="W119">
        <f>$S$3*U119*O119</f>
        <v>-0.00478827867995026</v>
      </c>
      <c r="X119">
        <f>$S$3*U119*1</f>
        <v>-0.00777249709546366</v>
      </c>
      <c r="Y119">
        <f>U119*P119</f>
        <v>-0.0298766352195072</v>
      </c>
      <c r="Z119">
        <f>U119*Q119</f>
        <v>0.00126669409818015</v>
      </c>
      <c r="AA119">
        <f>Y119*N119*(1-N119)</f>
        <v>-0.00662919466582536</v>
      </c>
      <c r="AB119">
        <f>Z119*O119*(1-O119)</f>
        <v>0.000299612987389649</v>
      </c>
      <c r="AC119">
        <f>$S$3*AA119*C119</f>
        <v>-0.000331459733291268</v>
      </c>
      <c r="AD119">
        <f>$S$3*AA119*D119</f>
        <v>-0.000165729866645634</v>
      </c>
      <c r="AE119">
        <f>$S$3*AB119*C119</f>
        <v>1.49806493694825e-5</v>
      </c>
      <c r="AF119">
        <f>$S$3*AB119*D119</f>
        <v>7.49032468474123e-6</v>
      </c>
      <c r="AG119">
        <f>$S$3*AA119*1</f>
        <v>-0.000662919466582536</v>
      </c>
      <c r="AH119">
        <f>$S$3*AB119*1</f>
        <v>2.99612987389649e-5</v>
      </c>
      <c r="AI119" s="3">
        <f>E119-S119</f>
        <v>-0.328551271385233</v>
      </c>
      <c r="AJ119" s="3">
        <f>(AI119)^2</f>
        <v>0.107945937928853</v>
      </c>
    </row>
    <row r="120" spans="2:36">
      <c r="B120" s="18">
        <v>2</v>
      </c>
      <c r="C120" s="19">
        <v>0</v>
      </c>
      <c r="D120" s="19">
        <v>0</v>
      </c>
      <c r="E120" s="20">
        <v>0</v>
      </c>
      <c r="F120" s="10">
        <f>F113+AC113</f>
        <v>0.03</v>
      </c>
      <c r="G120">
        <f t="shared" si="314"/>
        <v>0.02</v>
      </c>
      <c r="H120">
        <f t="shared" si="314"/>
        <v>0.2</v>
      </c>
      <c r="I120">
        <f t="shared" si="314"/>
        <v>0.3</v>
      </c>
      <c r="J120">
        <f t="shared" si="314"/>
        <v>0.681591135919648</v>
      </c>
      <c r="K120">
        <f t="shared" si="314"/>
        <v>0.298173023830478</v>
      </c>
      <c r="L120">
        <f t="shared" ref="L120:L123" si="315">J120+(C120*F120)+(D120*G120)</f>
        <v>0.681591135919648</v>
      </c>
      <c r="M120">
        <f t="shared" ref="M120:M123" si="316">K120+(C120*H120)+(D120*I120)</f>
        <v>0.298173023830478</v>
      </c>
      <c r="N120" s="3">
        <f t="shared" ref="N120:O123" si="317">1/(1+EXP(-(L120)))</f>
        <v>0.664093729884114</v>
      </c>
      <c r="O120" s="3">
        <f>1/(1+EXP(-(M120)))</f>
        <v>0.573995836675404</v>
      </c>
      <c r="P120" s="25">
        <f t="shared" ref="P120:P123" si="318">P113+V113</f>
        <v>0.375150477104118</v>
      </c>
      <c r="Q120" s="25">
        <f>Q113+W113</f>
        <v>-0.0175977344639212</v>
      </c>
      <c r="R120" s="25">
        <f t="shared" ref="R120:R123" si="319">R113+X113</f>
        <v>0.122591425909357</v>
      </c>
      <c r="S120" s="10">
        <f>R120+(N120*P120)+(O120*Q120)</f>
        <v>0.361625479200026</v>
      </c>
      <c r="T120" s="10">
        <f t="shared" ref="T120:T123" si="320">1/(1+EXP(-S120))</f>
        <v>0.589433859707824</v>
      </c>
      <c r="U120">
        <f>(E120-S120)*S120*(1-S120)</f>
        <v>-0.0834821430416253</v>
      </c>
      <c r="V120">
        <f>$S$3*U120*N120</f>
        <v>-0.00554399677512321</v>
      </c>
      <c r="W120">
        <f>$S$3*U120*O120</f>
        <v>-0.00479184025426335</v>
      </c>
      <c r="X120">
        <f>$S$3*U120*1</f>
        <v>-0.00834821430416253</v>
      </c>
      <c r="Y120">
        <f>U120*P120</f>
        <v>-0.03131836579174</v>
      </c>
      <c r="Z120">
        <f>U120*Q120</f>
        <v>0.00146909658572561</v>
      </c>
      <c r="AA120">
        <f>Y120*N120*(1-N120)</f>
        <v>-0.0069862895733502</v>
      </c>
      <c r="AB120">
        <f>Z120*O120*(1-O120)</f>
        <v>0.000359230278718745</v>
      </c>
      <c r="AC120">
        <f>$S$3*AA120*C120</f>
        <v>0</v>
      </c>
      <c r="AD120">
        <f>$S$3*AA120*D120</f>
        <v>0</v>
      </c>
      <c r="AE120">
        <f>$S$3*AB120*C120</f>
        <v>0</v>
      </c>
      <c r="AF120">
        <f>$S$3*AB120*D120</f>
        <v>0</v>
      </c>
      <c r="AG120">
        <f>$S$3*AA120*1</f>
        <v>-0.00069862895733502</v>
      </c>
      <c r="AH120">
        <f>$S$3*AB120*1</f>
        <v>3.59230278718745e-5</v>
      </c>
      <c r="AI120" s="3">
        <f t="shared" ref="AI120:AI123" si="321">E120-S120</f>
        <v>-0.361625479200026</v>
      </c>
      <c r="AJ120" s="3">
        <f t="shared" ref="AJ120:AJ123" si="322">(AI120)^2</f>
        <v>0.130772987206648</v>
      </c>
    </row>
    <row r="121" spans="2:36">
      <c r="B121" s="18">
        <v>3</v>
      </c>
      <c r="C121" s="19">
        <v>0.75</v>
      </c>
      <c r="D121" s="19">
        <v>1</v>
      </c>
      <c r="E121" s="6">
        <v>0.444444444444444</v>
      </c>
      <c r="F121" s="10">
        <f>F114+AC114</f>
        <v>0.0247014787684437</v>
      </c>
      <c r="G121">
        <f t="shared" si="314"/>
        <v>0.0129353050245916</v>
      </c>
      <c r="H121">
        <f t="shared" si="314"/>
        <v>0.199243726404969</v>
      </c>
      <c r="I121">
        <f t="shared" si="314"/>
        <v>0.298991635206625</v>
      </c>
      <c r="J121">
        <f t="shared" si="314"/>
        <v>0.692935305024591</v>
      </c>
      <c r="K121">
        <f t="shared" si="314"/>
        <v>0.298991635206625</v>
      </c>
      <c r="L121">
        <f t="shared" si="315"/>
        <v>0.724396719125516</v>
      </c>
      <c r="M121">
        <f t="shared" si="316"/>
        <v>0.747416065216976</v>
      </c>
      <c r="N121" s="3">
        <f t="shared" si="317"/>
        <v>0.673574468832467</v>
      </c>
      <c r="O121" s="3">
        <f t="shared" si="317"/>
        <v>0.678615412241368</v>
      </c>
      <c r="P121" s="25">
        <f t="shared" si="318"/>
        <v>0.454501871566837</v>
      </c>
      <c r="Q121" s="25">
        <f>Q114+W114</f>
        <v>0.044285112720464</v>
      </c>
      <c r="R121" s="25">
        <f t="shared" si="319"/>
        <v>0.242661831792001</v>
      </c>
      <c r="S121" s="10">
        <f>R121+(N121*P121)+(O121*Q121)</f>
        <v>0.578855248540949</v>
      </c>
      <c r="T121" s="10">
        <f t="shared" si="320"/>
        <v>0.640803956524139</v>
      </c>
      <c r="U121">
        <f>(E121-S121)*S121*(1-S121)</f>
        <v>-0.0327669144527332</v>
      </c>
      <c r="V121">
        <f t="shared" ref="V121:V123" si="323">$S$3*U121*N121</f>
        <v>-0.00220709569977786</v>
      </c>
      <c r="W121">
        <f t="shared" ref="W121:W123" si="324">$S$3*U121*O121</f>
        <v>-0.00222361331592192</v>
      </c>
      <c r="X121">
        <f t="shared" ref="X121:X123" si="325">$S$3*U121*1</f>
        <v>-0.00327669144527332</v>
      </c>
      <c r="Y121">
        <f t="shared" ref="Y121:Y123" si="326">U121*P121</f>
        <v>-0.0148926239442377</v>
      </c>
      <c r="Z121">
        <f t="shared" ref="Z121:Z123" si="327">U121*Q121</f>
        <v>-0.00145108650004109</v>
      </c>
      <c r="AA121">
        <f t="shared" ref="AA121:AB123" si="328">Y121*N121*(1-N121)</f>
        <v>-0.00327446957874318</v>
      </c>
      <c r="AB121">
        <f t="shared" si="328"/>
        <v>-0.000316476936932983</v>
      </c>
      <c r="AC121">
        <f t="shared" ref="AC121:AC123" si="329">$S$3*AA121*C121</f>
        <v>-0.000245585218405738</v>
      </c>
      <c r="AD121">
        <f t="shared" ref="AD121:AD123" si="330">$S$3*AA121*D121</f>
        <v>-0.000327446957874318</v>
      </c>
      <c r="AE121">
        <f t="shared" ref="AE121:AE123" si="331">$S$3*AB121*C121</f>
        <v>-2.37357702699737e-5</v>
      </c>
      <c r="AF121">
        <f t="shared" ref="AF121:AF123" si="332">$S$3*AB121*D121</f>
        <v>-3.16476936932983e-5</v>
      </c>
      <c r="AG121">
        <f t="shared" ref="AG121:AH123" si="333">$S$3*AA121*1</f>
        <v>-0.000327446957874318</v>
      </c>
      <c r="AH121">
        <f t="shared" si="333"/>
        <v>-3.16476936932983e-5</v>
      </c>
      <c r="AI121" s="3">
        <f t="shared" si="321"/>
        <v>-0.134410804096505</v>
      </c>
      <c r="AJ121" s="3">
        <f t="shared" si="322"/>
        <v>0.018066264257869</v>
      </c>
    </row>
    <row r="122" spans="2:36">
      <c r="B122" s="18">
        <v>4</v>
      </c>
      <c r="C122" s="19">
        <v>0.25</v>
      </c>
      <c r="D122" s="19">
        <v>0.5</v>
      </c>
      <c r="E122" s="20">
        <v>0.666666666666667</v>
      </c>
      <c r="F122" s="10">
        <f>F115+AC115</f>
        <v>0.0297632920368248</v>
      </c>
      <c r="G122">
        <f t="shared" si="314"/>
        <v>0.0195265840736497</v>
      </c>
      <c r="H122">
        <f t="shared" si="314"/>
        <v>0.199955600273281</v>
      </c>
      <c r="I122">
        <f>I115+AF115</f>
        <v>0.299911200546562</v>
      </c>
      <c r="J122">
        <f t="shared" si="314"/>
        <v>0.699053168147299</v>
      </c>
      <c r="K122">
        <f t="shared" si="314"/>
        <v>0.299822401093125</v>
      </c>
      <c r="L122">
        <f t="shared" si="315"/>
        <v>0.71625728319333</v>
      </c>
      <c r="M122">
        <f t="shared" si="316"/>
        <v>0.499766901434726</v>
      </c>
      <c r="N122" s="3">
        <f t="shared" si="317"/>
        <v>0.671782313498737</v>
      </c>
      <c r="O122" s="3">
        <f t="shared" si="317"/>
        <v>0.622404550610237</v>
      </c>
      <c r="P122" s="25">
        <f t="shared" si="318"/>
        <v>0.494196515276906</v>
      </c>
      <c r="Q122" s="25">
        <f>Q115+W115</f>
        <v>0.0846240054476137</v>
      </c>
      <c r="R122" s="25">
        <f t="shared" si="319"/>
        <v>0.301362942021812</v>
      </c>
      <c r="S122" s="10">
        <f>R122+(N122*P122)+(O122*Q122)</f>
        <v>0.686025786459006</v>
      </c>
      <c r="T122" s="10">
        <f t="shared" si="320"/>
        <v>0.665082260810474</v>
      </c>
      <c r="U122">
        <f t="shared" ref="U122:U123" si="334">(E122-S122)*S122*(1-S122)</f>
        <v>-0.00416984612330504</v>
      </c>
      <c r="V122">
        <f t="shared" si="323"/>
        <v>-0.00028012288756476</v>
      </c>
      <c r="W122">
        <f t="shared" si="324"/>
        <v>-0.000259533120248951</v>
      </c>
      <c r="X122">
        <f t="shared" si="325"/>
        <v>-0.000416984612330504</v>
      </c>
      <c r="Y122">
        <f t="shared" si="326"/>
        <v>-0.00206072342337827</v>
      </c>
      <c r="Z122">
        <f t="shared" si="327"/>
        <v>-0.000352869081054277</v>
      </c>
      <c r="AA122">
        <f t="shared" si="328"/>
        <v>-0.000454370631970197</v>
      </c>
      <c r="AB122">
        <f t="shared" si="328"/>
        <v>-8.29302772800753e-5</v>
      </c>
      <c r="AC122">
        <f t="shared" si="329"/>
        <v>-1.13592657992549e-5</v>
      </c>
      <c r="AD122">
        <f t="shared" si="330"/>
        <v>-2.27185315985098e-5</v>
      </c>
      <c r="AE122">
        <f t="shared" si="331"/>
        <v>-2.07325693200188e-6</v>
      </c>
      <c r="AF122">
        <f t="shared" si="332"/>
        <v>-4.14651386400377e-6</v>
      </c>
      <c r="AG122">
        <f t="shared" si="333"/>
        <v>-4.54370631970197e-5</v>
      </c>
      <c r="AH122">
        <f t="shared" si="333"/>
        <v>-8.29302772800753e-6</v>
      </c>
      <c r="AI122" s="3">
        <f t="shared" si="321"/>
        <v>-0.0193591197923396</v>
      </c>
      <c r="AJ122" s="3">
        <f t="shared" si="322"/>
        <v>0.000374775519134156</v>
      </c>
    </row>
    <row r="123" spans="2:37">
      <c r="B123" s="18">
        <v>5</v>
      </c>
      <c r="C123" s="19">
        <v>1</v>
      </c>
      <c r="D123" s="19">
        <v>1</v>
      </c>
      <c r="E123" s="6">
        <v>1</v>
      </c>
      <c r="F123" s="10">
        <f>F116+AC116</f>
        <v>0.036683145489143</v>
      </c>
      <c r="G123">
        <f t="shared" si="314"/>
        <v>0.026683145489143</v>
      </c>
      <c r="H123">
        <f t="shared" si="314"/>
        <v>0.201382422398562</v>
      </c>
      <c r="I123">
        <f t="shared" si="314"/>
        <v>0.301382422398562</v>
      </c>
      <c r="J123">
        <f t="shared" si="314"/>
        <v>0.706683145489143</v>
      </c>
      <c r="K123">
        <f t="shared" si="314"/>
        <v>0.301382422398562</v>
      </c>
      <c r="L123">
        <f t="shared" si="315"/>
        <v>0.770049436467429</v>
      </c>
      <c r="M123">
        <f t="shared" si="316"/>
        <v>0.804147267195685</v>
      </c>
      <c r="N123" s="3">
        <f t="shared" si="317"/>
        <v>0.683531587739957</v>
      </c>
      <c r="O123" s="3">
        <f t="shared" si="317"/>
        <v>0.69086092211964</v>
      </c>
      <c r="P123" s="25">
        <f t="shared" si="318"/>
        <v>0.540411251808157</v>
      </c>
      <c r="Q123" s="25">
        <f>Q116+W116</f>
        <v>0.130955953463089</v>
      </c>
      <c r="R123" s="25">
        <f t="shared" si="319"/>
        <v>0.369325606086754</v>
      </c>
      <c r="S123" s="10">
        <f>R123+(N123*P123)+(O123*Q123)</f>
        <v>0.829186117834288</v>
      </c>
      <c r="T123" s="10">
        <f t="shared" si="320"/>
        <v>0.696182811222932</v>
      </c>
      <c r="U123">
        <f t="shared" si="334"/>
        <v>0.0241934803915039</v>
      </c>
      <c r="V123">
        <f t="shared" si="323"/>
        <v>0.00165370080649602</v>
      </c>
      <c r="W123">
        <f t="shared" si="324"/>
        <v>0.00167143301725578</v>
      </c>
      <c r="X123">
        <f t="shared" si="325"/>
        <v>0.00241934803915039</v>
      </c>
      <c r="Y123">
        <f t="shared" si="326"/>
        <v>0.0130744290239687</v>
      </c>
      <c r="Z123">
        <f t="shared" si="327"/>
        <v>0.00316828029225995</v>
      </c>
      <c r="AA123">
        <f t="shared" si="328"/>
        <v>0.00282821023230365</v>
      </c>
      <c r="AB123">
        <f t="shared" si="328"/>
        <v>0.000676656302044334</v>
      </c>
      <c r="AC123">
        <f t="shared" si="329"/>
        <v>0.000282821023230365</v>
      </c>
      <c r="AD123">
        <f t="shared" si="330"/>
        <v>0.000282821023230365</v>
      </c>
      <c r="AE123">
        <f t="shared" si="331"/>
        <v>6.76656302044334e-5</v>
      </c>
      <c r="AF123">
        <f t="shared" si="332"/>
        <v>6.76656302044334e-5</v>
      </c>
      <c r="AG123">
        <f t="shared" si="333"/>
        <v>0.000282821023230365</v>
      </c>
      <c r="AH123">
        <f t="shared" si="333"/>
        <v>6.76656302044334e-5</v>
      </c>
      <c r="AI123" s="3">
        <f t="shared" si="321"/>
        <v>0.170813882165712</v>
      </c>
      <c r="AJ123" s="3">
        <f t="shared" si="322"/>
        <v>0.0291773823405217</v>
      </c>
      <c r="AK123">
        <f>SUM(AJ119:AJ123)/$S$4</f>
        <v>0.0572674694506052</v>
      </c>
    </row>
    <row r="124" spans="2:34">
      <c r="B124" s="4" t="s">
        <v>40</v>
      </c>
      <c r="C124" s="4"/>
      <c r="D124" s="4"/>
      <c r="E124" s="4"/>
      <c r="F124" s="5" t="s">
        <v>41</v>
      </c>
      <c r="G124" s="5"/>
      <c r="H124" s="5"/>
      <c r="I124" s="5"/>
      <c r="J124" s="5"/>
      <c r="K124" s="5"/>
      <c r="L124" s="5" t="s">
        <v>42</v>
      </c>
      <c r="M124" s="5"/>
      <c r="N124" s="5" t="s">
        <v>43</v>
      </c>
      <c r="O124" s="5"/>
      <c r="P124" s="5" t="s">
        <v>44</v>
      </c>
      <c r="Q124" s="5"/>
      <c r="R124" s="5"/>
      <c r="S124" s="5" t="s">
        <v>45</v>
      </c>
      <c r="T124" s="5"/>
      <c r="U124" s="8" t="s">
        <v>46</v>
      </c>
      <c r="V124" s="5" t="s">
        <v>47</v>
      </c>
      <c r="W124" s="5"/>
      <c r="X124" s="5"/>
      <c r="Y124" s="5" t="s">
        <v>48</v>
      </c>
      <c r="Z124" s="5"/>
      <c r="AA124" s="5"/>
      <c r="AB124" s="5"/>
      <c r="AC124" s="5" t="s">
        <v>49</v>
      </c>
      <c r="AD124" s="5"/>
      <c r="AE124" s="5"/>
      <c r="AF124" s="5"/>
      <c r="AG124" s="5"/>
      <c r="AH124" s="5"/>
    </row>
    <row r="125" ht="15.6" spans="1:37">
      <c r="A125">
        <f>A118+1</f>
        <v>17</v>
      </c>
      <c r="B125" s="17" t="s">
        <v>50</v>
      </c>
      <c r="C125" s="4" t="s">
        <v>51</v>
      </c>
      <c r="D125" s="4" t="s">
        <v>52</v>
      </c>
      <c r="E125" s="4" t="s">
        <v>53</v>
      </c>
      <c r="F125" s="5" t="s">
        <v>54</v>
      </c>
      <c r="G125" s="5" t="s">
        <v>55</v>
      </c>
      <c r="H125" s="5" t="s">
        <v>56</v>
      </c>
      <c r="I125" s="5" t="s">
        <v>57</v>
      </c>
      <c r="J125" s="5" t="s">
        <v>58</v>
      </c>
      <c r="K125" s="5" t="s">
        <v>59</v>
      </c>
      <c r="L125" s="5" t="s">
        <v>60</v>
      </c>
      <c r="M125" s="5" t="s">
        <v>61</v>
      </c>
      <c r="N125" s="5" t="s">
        <v>60</v>
      </c>
      <c r="O125" s="5" t="s">
        <v>61</v>
      </c>
      <c r="P125" s="5" t="s">
        <v>62</v>
      </c>
      <c r="Q125" s="5" t="s">
        <v>63</v>
      </c>
      <c r="R125" s="5" t="s">
        <v>64</v>
      </c>
      <c r="S125" s="5" t="s">
        <v>65</v>
      </c>
      <c r="T125" s="5" t="s">
        <v>43</v>
      </c>
      <c r="U125" s="28" t="s">
        <v>66</v>
      </c>
      <c r="V125" s="29" t="s">
        <v>67</v>
      </c>
      <c r="W125" s="29" t="s">
        <v>68</v>
      </c>
      <c r="X125" s="29" t="s">
        <v>69</v>
      </c>
      <c r="Y125" s="29" t="s">
        <v>70</v>
      </c>
      <c r="Z125" s="29" t="s">
        <v>71</v>
      </c>
      <c r="AA125" s="28" t="s">
        <v>72</v>
      </c>
      <c r="AB125" s="28" t="s">
        <v>73</v>
      </c>
      <c r="AC125" s="29" t="s">
        <v>74</v>
      </c>
      <c r="AD125" s="29" t="s">
        <v>75</v>
      </c>
      <c r="AE125" s="29" t="s">
        <v>76</v>
      </c>
      <c r="AF125" s="29" t="s">
        <v>77</v>
      </c>
      <c r="AG125" s="29" t="s">
        <v>78</v>
      </c>
      <c r="AH125" s="29" t="s">
        <v>79</v>
      </c>
      <c r="AI125" s="31" t="s">
        <v>80</v>
      </c>
      <c r="AJ125" s="31" t="s">
        <v>81</v>
      </c>
      <c r="AK125" s="31" t="s">
        <v>82</v>
      </c>
    </row>
    <row r="126" spans="2:36">
      <c r="B126" s="18">
        <v>1</v>
      </c>
      <c r="C126" s="19">
        <v>0.5</v>
      </c>
      <c r="D126" s="19">
        <v>0.25</v>
      </c>
      <c r="E126" s="6">
        <v>0.0555555555555556</v>
      </c>
      <c r="F126" s="10">
        <f>F119+AC119</f>
        <v>0.0211662685596502</v>
      </c>
      <c r="G126">
        <f t="shared" ref="G126:K130" si="335">G119+AD119</f>
        <v>0.0155831342798251</v>
      </c>
      <c r="H126">
        <f t="shared" si="335"/>
        <v>0.199189500506232</v>
      </c>
      <c r="I126">
        <f t="shared" si="335"/>
        <v>0.299594750253116</v>
      </c>
      <c r="J126">
        <f t="shared" si="335"/>
        <v>0.6823325371193</v>
      </c>
      <c r="K126">
        <f t="shared" si="335"/>
        <v>0.298379001012465</v>
      </c>
      <c r="L126">
        <f>J126+(C126*F126)+(D126*G126)</f>
        <v>0.696811454969081</v>
      </c>
      <c r="M126">
        <f>K126+(C126*H126)+(D126*I126)</f>
        <v>0.47287243882886</v>
      </c>
      <c r="N126" s="3">
        <f>1/(1+EXP(-(L126)))</f>
        <v>0.667480451969369</v>
      </c>
      <c r="O126" s="3">
        <f>1/(1+EXP(-(M126)))</f>
        <v>0.616063398416058</v>
      </c>
      <c r="P126" s="25">
        <f>P119+V119</f>
        <v>0.379199655505871</v>
      </c>
      <c r="Q126" s="25">
        <f>Q119+W119</f>
        <v>-0.0210854105105873</v>
      </c>
      <c r="R126" s="25">
        <f>R119+X119</f>
        <v>0.129727783220734</v>
      </c>
      <c r="S126" s="10">
        <f>R126+(N126*P126)+(O126*Q126)</f>
        <v>0.369846191008272</v>
      </c>
      <c r="T126" s="10">
        <f>1/(1+EXP(-S126))</f>
        <v>0.59142181223505</v>
      </c>
      <c r="U126">
        <f>(E126-S126)*S126*(1-S126)</f>
        <v>-0.0732485711000953</v>
      </c>
      <c r="V126">
        <f>$S$3*U126*N126</f>
        <v>-0.00488919893440021</v>
      </c>
      <c r="W126">
        <f>$S$3*U126*O126</f>
        <v>-0.00451257636410449</v>
      </c>
      <c r="X126">
        <f>$S$3*U126*1</f>
        <v>-0.00732485711000953</v>
      </c>
      <c r="Y126">
        <f>U126*P126</f>
        <v>-0.0277758329274534</v>
      </c>
      <c r="Z126">
        <f>U126*Q126</f>
        <v>0.00154447619095945</v>
      </c>
      <c r="AA126">
        <f>Y126*N126*(1-N126)</f>
        <v>-0.00616485440122765</v>
      </c>
      <c r="AB126">
        <f>Z126*O126*(1-O126)</f>
        <v>0.000365313853082666</v>
      </c>
      <c r="AC126">
        <f>$S$3*AA126*C126</f>
        <v>-0.000308242720061383</v>
      </c>
      <c r="AD126">
        <f>$S$3*AA126*D126</f>
        <v>-0.000154121360030691</v>
      </c>
      <c r="AE126">
        <f>$S$3*AB126*C126</f>
        <v>1.82656926541333e-5</v>
      </c>
      <c r="AF126">
        <f>$S$3*AB126*D126</f>
        <v>9.13284632706666e-6</v>
      </c>
      <c r="AG126">
        <f>$S$3*AA126*1</f>
        <v>-0.000616485440122765</v>
      </c>
      <c r="AH126">
        <f>$S$3*AB126*1</f>
        <v>3.65313853082666e-5</v>
      </c>
      <c r="AI126" s="3">
        <f>E126-S126</f>
        <v>-0.314290635452716</v>
      </c>
      <c r="AJ126" s="3">
        <f>(AI126)^2</f>
        <v>0.0987786035332723</v>
      </c>
    </row>
    <row r="127" spans="2:36">
      <c r="B127" s="18">
        <v>2</v>
      </c>
      <c r="C127" s="19">
        <v>0</v>
      </c>
      <c r="D127" s="19">
        <v>0</v>
      </c>
      <c r="E127" s="20">
        <v>0</v>
      </c>
      <c r="F127" s="10">
        <f>F120+AC120</f>
        <v>0.03</v>
      </c>
      <c r="G127">
        <f t="shared" si="335"/>
        <v>0.02</v>
      </c>
      <c r="H127">
        <f t="shared" si="335"/>
        <v>0.2</v>
      </c>
      <c r="I127">
        <f t="shared" si="335"/>
        <v>0.3</v>
      </c>
      <c r="J127">
        <f t="shared" si="335"/>
        <v>0.680892506962313</v>
      </c>
      <c r="K127">
        <f t="shared" si="335"/>
        <v>0.29820894685835</v>
      </c>
      <c r="L127">
        <f t="shared" ref="L127:L130" si="336">J127+(C127*F127)+(D127*G127)</f>
        <v>0.680892506962313</v>
      </c>
      <c r="M127">
        <f t="shared" ref="M127:M130" si="337">K127+(C127*H127)+(D127*I127)</f>
        <v>0.29820894685835</v>
      </c>
      <c r="N127" s="3">
        <f t="shared" ref="N127:O130" si="338">1/(1+EXP(-(L127)))</f>
        <v>0.663937866591658</v>
      </c>
      <c r="O127" s="3">
        <f>1/(1+EXP(-(M127)))</f>
        <v>0.574004620716655</v>
      </c>
      <c r="P127" s="25">
        <f t="shared" ref="P127:P130" si="339">P120+V120</f>
        <v>0.369606480328995</v>
      </c>
      <c r="Q127" s="25">
        <f>Q120+W120</f>
        <v>-0.0223895747181845</v>
      </c>
      <c r="R127" s="25">
        <f t="shared" ref="R127:R130" si="340">R120+X120</f>
        <v>0.114243211605195</v>
      </c>
      <c r="S127" s="10">
        <f>R127+(N127*P127)+(O127*Q127)</f>
        <v>0.346787230289161</v>
      </c>
      <c r="T127" s="10">
        <f t="shared" ref="T127:T130" si="341">1/(1+EXP(-S127))</f>
        <v>0.585838274435299</v>
      </c>
      <c r="U127">
        <f>(E127-S127)*S127*(1-S127)</f>
        <v>-0.0785562711385382</v>
      </c>
      <c r="V127">
        <f>$S$3*U127*N127</f>
        <v>-0.00521564830671169</v>
      </c>
      <c r="W127">
        <f>$S$3*U127*O127</f>
        <v>-0.00450916626197914</v>
      </c>
      <c r="X127">
        <f>$S$3*U127*1</f>
        <v>-0.00785562711385382</v>
      </c>
      <c r="Y127">
        <f>U127*P127</f>
        <v>-0.0290349068832853</v>
      </c>
      <c r="Z127">
        <f>U127*Q127</f>
        <v>0.00175884150223826</v>
      </c>
      <c r="AA127">
        <f>Y127*N127*(1-N127)</f>
        <v>-0.00647839547757145</v>
      </c>
      <c r="AB127">
        <f>Z127*O127*(1-O127)</f>
        <v>0.000430077756643739</v>
      </c>
      <c r="AC127">
        <f>$S$3*AA127*C127</f>
        <v>0</v>
      </c>
      <c r="AD127">
        <f>$S$3*AA127*D127</f>
        <v>0</v>
      </c>
      <c r="AE127">
        <f>$S$3*AB127*C127</f>
        <v>0</v>
      </c>
      <c r="AF127">
        <f>$S$3*AB127*D127</f>
        <v>0</v>
      </c>
      <c r="AG127">
        <f>$S$3*AA127*1</f>
        <v>-0.000647839547757145</v>
      </c>
      <c r="AH127">
        <f>$S$3*AB127*1</f>
        <v>4.30077756643739e-5</v>
      </c>
      <c r="AI127" s="3">
        <f t="shared" ref="AI127:AI130" si="342">E127-S127</f>
        <v>-0.346787230289161</v>
      </c>
      <c r="AJ127" s="3">
        <f t="shared" ref="AJ127:AJ130" si="343">(AI127)^2</f>
        <v>0.120261383091627</v>
      </c>
    </row>
    <row r="128" spans="2:36">
      <c r="B128" s="18">
        <v>3</v>
      </c>
      <c r="C128" s="19">
        <v>0.75</v>
      </c>
      <c r="D128" s="19">
        <v>1</v>
      </c>
      <c r="E128" s="6">
        <v>0.444444444444444</v>
      </c>
      <c r="F128" s="10">
        <f>F121+AC121</f>
        <v>0.024455893550038</v>
      </c>
      <c r="G128">
        <f t="shared" si="335"/>
        <v>0.0126078580667173</v>
      </c>
      <c r="H128">
        <f t="shared" si="335"/>
        <v>0.199219990634699</v>
      </c>
      <c r="I128">
        <f t="shared" si="335"/>
        <v>0.298959987512931</v>
      </c>
      <c r="J128">
        <f t="shared" si="335"/>
        <v>0.692607858066717</v>
      </c>
      <c r="K128">
        <f t="shared" si="335"/>
        <v>0.298959987512931</v>
      </c>
      <c r="L128">
        <f t="shared" si="336"/>
        <v>0.723557636295963</v>
      </c>
      <c r="M128">
        <f t="shared" si="337"/>
        <v>0.747334968001887</v>
      </c>
      <c r="N128" s="3">
        <f t="shared" si="338"/>
        <v>0.673389951230376</v>
      </c>
      <c r="O128" s="3">
        <f t="shared" si="338"/>
        <v>0.678597724963605</v>
      </c>
      <c r="P128" s="25">
        <f t="shared" si="339"/>
        <v>0.45229477586706</v>
      </c>
      <c r="Q128" s="25">
        <f>Q121+W121</f>
        <v>0.042061499404542</v>
      </c>
      <c r="R128" s="25">
        <f t="shared" si="340"/>
        <v>0.239385140346728</v>
      </c>
      <c r="S128" s="10">
        <f>R128+(N128*P128)+(O128*Q128)</f>
        <v>0.572498735214081</v>
      </c>
      <c r="T128" s="10">
        <f t="shared" si="341"/>
        <v>0.6393395451131</v>
      </c>
      <c r="U128">
        <f>(E128-S128)*S128*(1-S128)</f>
        <v>-0.0313405108107297</v>
      </c>
      <c r="V128">
        <f t="shared" ref="V128:V130" si="344">$S$3*U128*N128</f>
        <v>-0.00211043850463724</v>
      </c>
      <c r="W128">
        <f t="shared" ref="W128:W130" si="345">$S$3*U128*O128</f>
        <v>-0.00212675993353585</v>
      </c>
      <c r="X128">
        <f t="shared" ref="X128:X130" si="346">$S$3*U128*1</f>
        <v>-0.00313405108107297</v>
      </c>
      <c r="Y128">
        <f t="shared" ref="Y128:Y130" si="347">U128*P128</f>
        <v>-0.0141751493126982</v>
      </c>
      <c r="Z128">
        <f t="shared" ref="Z128:Z130" si="348">U128*Q128</f>
        <v>-0.00131822887680355</v>
      </c>
      <c r="AA128">
        <f t="shared" ref="AA128:AB130" si="349">Y128*N128*(1-N128)</f>
        <v>-0.0031176245734411</v>
      </c>
      <c r="AB128">
        <f t="shared" si="349"/>
        <v>-0.00028750947846041</v>
      </c>
      <c r="AC128">
        <f t="shared" ref="AC128:AC130" si="350">$S$3*AA128*C128</f>
        <v>-0.000233821843008083</v>
      </c>
      <c r="AD128">
        <f t="shared" ref="AD128:AD130" si="351">$S$3*AA128*D128</f>
        <v>-0.00031176245734411</v>
      </c>
      <c r="AE128">
        <f t="shared" ref="AE128:AE130" si="352">$S$3*AB128*C128</f>
        <v>-2.15632108845308e-5</v>
      </c>
      <c r="AF128">
        <f t="shared" ref="AF128:AF130" si="353">$S$3*AB128*D128</f>
        <v>-2.8750947846041e-5</v>
      </c>
      <c r="AG128">
        <f t="shared" ref="AG128:AH130" si="354">$S$3*AA128*1</f>
        <v>-0.00031176245734411</v>
      </c>
      <c r="AH128">
        <f t="shared" si="354"/>
        <v>-2.8750947846041e-5</v>
      </c>
      <c r="AI128" s="3">
        <f t="shared" si="342"/>
        <v>-0.128054290769637</v>
      </c>
      <c r="AJ128" s="3">
        <f t="shared" si="343"/>
        <v>0.0163979013845147</v>
      </c>
    </row>
    <row r="129" spans="2:36">
      <c r="B129" s="18">
        <v>4</v>
      </c>
      <c r="C129" s="19">
        <v>0.25</v>
      </c>
      <c r="D129" s="19">
        <v>0.5</v>
      </c>
      <c r="E129" s="20">
        <v>0.666666666666667</v>
      </c>
      <c r="F129" s="10">
        <f>F122+AC122</f>
        <v>0.0297519327710256</v>
      </c>
      <c r="G129">
        <f t="shared" si="335"/>
        <v>0.0195038655420512</v>
      </c>
      <c r="H129">
        <f t="shared" si="335"/>
        <v>0.199953527016349</v>
      </c>
      <c r="I129">
        <f>I122+AF122</f>
        <v>0.299907054032698</v>
      </c>
      <c r="J129">
        <f t="shared" si="335"/>
        <v>0.699007731084102</v>
      </c>
      <c r="K129">
        <f t="shared" si="335"/>
        <v>0.299814108065396</v>
      </c>
      <c r="L129">
        <f t="shared" si="336"/>
        <v>0.716197647047884</v>
      </c>
      <c r="M129">
        <f t="shared" si="337"/>
        <v>0.499756016835833</v>
      </c>
      <c r="N129" s="3">
        <f t="shared" si="338"/>
        <v>0.671769164140422</v>
      </c>
      <c r="O129" s="3">
        <f t="shared" si="338"/>
        <v>0.62240199253968</v>
      </c>
      <c r="P129" s="25">
        <f t="shared" si="339"/>
        <v>0.493916392389341</v>
      </c>
      <c r="Q129" s="25">
        <f>Q122+W122</f>
        <v>0.0843644723273648</v>
      </c>
      <c r="R129" s="25">
        <f t="shared" si="340"/>
        <v>0.300945957409481</v>
      </c>
      <c r="S129" s="10">
        <f>R129+(N129*P129)+(O129*Q129)</f>
        <v>0.685252375156233</v>
      </c>
      <c r="T129" s="10">
        <f t="shared" si="341"/>
        <v>0.664909963118032</v>
      </c>
      <c r="U129">
        <f t="shared" ref="U129:U130" si="355">(E129-S129)*S129*(1-S129)</f>
        <v>-0.00400859455425153</v>
      </c>
      <c r="V129">
        <f t="shared" si="344"/>
        <v>-0.00026928502130874</v>
      </c>
      <c r="W129">
        <f t="shared" si="345"/>
        <v>-0.000249495723784986</v>
      </c>
      <c r="X129">
        <f t="shared" si="346"/>
        <v>-0.000400859455425153</v>
      </c>
      <c r="Y129">
        <f t="shared" si="347"/>
        <v>-0.00197991056078747</v>
      </c>
      <c r="Z129">
        <f t="shared" si="348"/>
        <v>-0.000338182964343778</v>
      </c>
      <c r="AA129">
        <f t="shared" si="349"/>
        <v>-0.000436561080485141</v>
      </c>
      <c r="AB129">
        <f t="shared" si="349"/>
        <v>-7.94790001199544e-5</v>
      </c>
      <c r="AC129">
        <f t="shared" si="350"/>
        <v>-1.09140270121285e-5</v>
      </c>
      <c r="AD129">
        <f t="shared" si="351"/>
        <v>-2.18280540242571e-5</v>
      </c>
      <c r="AE129">
        <f t="shared" si="352"/>
        <v>-1.98697500299886e-6</v>
      </c>
      <c r="AF129">
        <f t="shared" si="353"/>
        <v>-3.97395000599772e-6</v>
      </c>
      <c r="AG129">
        <f t="shared" si="354"/>
        <v>-4.36561080485141e-5</v>
      </c>
      <c r="AH129">
        <f t="shared" si="354"/>
        <v>-7.94790001199544e-6</v>
      </c>
      <c r="AI129" s="3">
        <f t="shared" si="342"/>
        <v>-0.0185857084895661</v>
      </c>
      <c r="AJ129" s="3">
        <f t="shared" si="343"/>
        <v>0.000345428560059129</v>
      </c>
    </row>
    <row r="130" spans="2:37">
      <c r="B130" s="18">
        <v>5</v>
      </c>
      <c r="C130" s="19">
        <v>1</v>
      </c>
      <c r="D130" s="19">
        <v>1</v>
      </c>
      <c r="E130" s="6">
        <v>1</v>
      </c>
      <c r="F130" s="10">
        <f>F123+AC123</f>
        <v>0.0369659665123734</v>
      </c>
      <c r="G130">
        <f t="shared" si="335"/>
        <v>0.0269659665123734</v>
      </c>
      <c r="H130">
        <f t="shared" si="335"/>
        <v>0.201450088028766</v>
      </c>
      <c r="I130">
        <f t="shared" si="335"/>
        <v>0.301450088028766</v>
      </c>
      <c r="J130">
        <f t="shared" si="335"/>
        <v>0.706965966512373</v>
      </c>
      <c r="K130">
        <f t="shared" si="335"/>
        <v>0.301450088028766</v>
      </c>
      <c r="L130">
        <f t="shared" si="336"/>
        <v>0.77089789953712</v>
      </c>
      <c r="M130">
        <f t="shared" si="337"/>
        <v>0.804350264086298</v>
      </c>
      <c r="N130" s="3">
        <f t="shared" si="338"/>
        <v>0.683715095423173</v>
      </c>
      <c r="O130" s="3">
        <f t="shared" si="338"/>
        <v>0.690904274913752</v>
      </c>
      <c r="P130" s="25">
        <f t="shared" si="339"/>
        <v>0.542064952614653</v>
      </c>
      <c r="Q130" s="25">
        <f>Q123+W123</f>
        <v>0.132627386480345</v>
      </c>
      <c r="R130" s="25">
        <f t="shared" si="340"/>
        <v>0.371744954125905</v>
      </c>
      <c r="S130" s="10">
        <f>R130+(N130*P130)+(O130*Q130)</f>
        <v>0.833995773218298</v>
      </c>
      <c r="T130" s="10">
        <f t="shared" si="341"/>
        <v>0.69719915156821</v>
      </c>
      <c r="U130">
        <f t="shared" si="355"/>
        <v>0.0229827578809037</v>
      </c>
      <c r="V130">
        <f t="shared" si="344"/>
        <v>0.00157136584976298</v>
      </c>
      <c r="W130">
        <f t="shared" si="345"/>
        <v>0.00158788856692241</v>
      </c>
      <c r="X130">
        <f t="shared" si="346"/>
        <v>0.00229827578809037</v>
      </c>
      <c r="Y130">
        <f t="shared" si="347"/>
        <v>0.0124581475616661</v>
      </c>
      <c r="Z130">
        <f t="shared" si="348"/>
        <v>0.00304814311185481</v>
      </c>
      <c r="AA130">
        <f t="shared" si="349"/>
        <v>0.00269405900837258</v>
      </c>
      <c r="AB130">
        <f t="shared" si="349"/>
        <v>0.000650947902566293</v>
      </c>
      <c r="AC130">
        <f t="shared" si="350"/>
        <v>0.000269405900837258</v>
      </c>
      <c r="AD130">
        <f t="shared" si="351"/>
        <v>0.000269405900837258</v>
      </c>
      <c r="AE130">
        <f t="shared" si="352"/>
        <v>6.50947902566293e-5</v>
      </c>
      <c r="AF130">
        <f t="shared" si="353"/>
        <v>6.50947902566293e-5</v>
      </c>
      <c r="AG130">
        <f t="shared" si="354"/>
        <v>0.000269405900837258</v>
      </c>
      <c r="AH130">
        <f t="shared" si="354"/>
        <v>6.50947902566293e-5</v>
      </c>
      <c r="AI130" s="3">
        <f t="shared" si="342"/>
        <v>0.166004226781702</v>
      </c>
      <c r="AJ130" s="3">
        <f t="shared" si="343"/>
        <v>0.0275574033093906</v>
      </c>
      <c r="AK130">
        <f>SUM(AJ126:AJ130)/$S$4</f>
        <v>0.0526681439757728</v>
      </c>
    </row>
    <row r="131" spans="2:34">
      <c r="B131" s="4" t="s">
        <v>40</v>
      </c>
      <c r="C131" s="4"/>
      <c r="D131" s="4"/>
      <c r="E131" s="4"/>
      <c r="F131" s="5" t="s">
        <v>41</v>
      </c>
      <c r="G131" s="5"/>
      <c r="H131" s="5"/>
      <c r="I131" s="5"/>
      <c r="J131" s="5"/>
      <c r="K131" s="5"/>
      <c r="L131" s="5" t="s">
        <v>42</v>
      </c>
      <c r="M131" s="5"/>
      <c r="N131" s="5" t="s">
        <v>43</v>
      </c>
      <c r="O131" s="5"/>
      <c r="P131" s="5" t="s">
        <v>44</v>
      </c>
      <c r="Q131" s="5"/>
      <c r="R131" s="5"/>
      <c r="S131" s="5" t="s">
        <v>45</v>
      </c>
      <c r="T131" s="5"/>
      <c r="U131" s="8" t="s">
        <v>46</v>
      </c>
      <c r="V131" s="5" t="s">
        <v>47</v>
      </c>
      <c r="W131" s="5"/>
      <c r="X131" s="5"/>
      <c r="Y131" s="5" t="s">
        <v>48</v>
      </c>
      <c r="Z131" s="5"/>
      <c r="AA131" s="5"/>
      <c r="AB131" s="5"/>
      <c r="AC131" s="5" t="s">
        <v>49</v>
      </c>
      <c r="AD131" s="5"/>
      <c r="AE131" s="5"/>
      <c r="AF131" s="5"/>
      <c r="AG131" s="5"/>
      <c r="AH131" s="5"/>
    </row>
    <row r="132" ht="15.6" spans="1:37">
      <c r="A132">
        <f>A125+1</f>
        <v>18</v>
      </c>
      <c r="B132" s="17" t="s">
        <v>50</v>
      </c>
      <c r="C132" s="4" t="s">
        <v>51</v>
      </c>
      <c r="D132" s="4" t="s">
        <v>52</v>
      </c>
      <c r="E132" s="4" t="s">
        <v>53</v>
      </c>
      <c r="F132" s="5" t="s">
        <v>54</v>
      </c>
      <c r="G132" s="5" t="s">
        <v>55</v>
      </c>
      <c r="H132" s="5" t="s">
        <v>56</v>
      </c>
      <c r="I132" s="5" t="s">
        <v>57</v>
      </c>
      <c r="J132" s="5" t="s">
        <v>58</v>
      </c>
      <c r="K132" s="5" t="s">
        <v>59</v>
      </c>
      <c r="L132" s="5" t="s">
        <v>60</v>
      </c>
      <c r="M132" s="5" t="s">
        <v>61</v>
      </c>
      <c r="N132" s="5" t="s">
        <v>60</v>
      </c>
      <c r="O132" s="5" t="s">
        <v>61</v>
      </c>
      <c r="P132" s="5" t="s">
        <v>62</v>
      </c>
      <c r="Q132" s="5" t="s">
        <v>63</v>
      </c>
      <c r="R132" s="5" t="s">
        <v>64</v>
      </c>
      <c r="S132" s="5" t="s">
        <v>65</v>
      </c>
      <c r="T132" s="5" t="s">
        <v>43</v>
      </c>
      <c r="U132" s="28" t="s">
        <v>66</v>
      </c>
      <c r="V132" s="29" t="s">
        <v>67</v>
      </c>
      <c r="W132" s="29" t="s">
        <v>68</v>
      </c>
      <c r="X132" s="29" t="s">
        <v>69</v>
      </c>
      <c r="Y132" s="29" t="s">
        <v>70</v>
      </c>
      <c r="Z132" s="29" t="s">
        <v>71</v>
      </c>
      <c r="AA132" s="28" t="s">
        <v>72</v>
      </c>
      <c r="AB132" s="28" t="s">
        <v>73</v>
      </c>
      <c r="AC132" s="29" t="s">
        <v>74</v>
      </c>
      <c r="AD132" s="29" t="s">
        <v>75</v>
      </c>
      <c r="AE132" s="29" t="s">
        <v>76</v>
      </c>
      <c r="AF132" s="29" t="s">
        <v>77</v>
      </c>
      <c r="AG132" s="29" t="s">
        <v>78</v>
      </c>
      <c r="AH132" s="29" t="s">
        <v>79</v>
      </c>
      <c r="AI132" s="31" t="s">
        <v>80</v>
      </c>
      <c r="AJ132" s="31" t="s">
        <v>81</v>
      </c>
      <c r="AK132" s="31" t="s">
        <v>82</v>
      </c>
    </row>
    <row r="133" spans="2:36">
      <c r="B133" s="18">
        <v>1</v>
      </c>
      <c r="C133" s="19">
        <v>0.5</v>
      </c>
      <c r="D133" s="19">
        <v>0.25</v>
      </c>
      <c r="E133" s="6">
        <v>0.0555555555555556</v>
      </c>
      <c r="F133" s="10">
        <f>F126+AC126</f>
        <v>0.0208580258395888</v>
      </c>
      <c r="G133">
        <f t="shared" ref="G133:K137" si="356">G126+AD126</f>
        <v>0.0154290129197944</v>
      </c>
      <c r="H133">
        <f t="shared" si="356"/>
        <v>0.199207766198886</v>
      </c>
      <c r="I133">
        <f t="shared" si="356"/>
        <v>0.299603883099443</v>
      </c>
      <c r="J133">
        <f t="shared" si="356"/>
        <v>0.681716051679177</v>
      </c>
      <c r="K133">
        <f t="shared" si="356"/>
        <v>0.298415532397773</v>
      </c>
      <c r="L133">
        <f>J133+(C133*F133)+(D133*G133)</f>
        <v>0.69600231782892</v>
      </c>
      <c r="M133">
        <f>K133+(C133*H133)+(D133*I133)</f>
        <v>0.472920386272077</v>
      </c>
      <c r="N133" s="3">
        <f>1/(1+EXP(-(L133)))</f>
        <v>0.667300839409484</v>
      </c>
      <c r="O133" s="3">
        <f>1/(1+EXP(-(M133)))</f>
        <v>0.616074739327528</v>
      </c>
      <c r="P133" s="25">
        <f>P126+V126</f>
        <v>0.374310456571471</v>
      </c>
      <c r="Q133" s="25">
        <f>Q126+W126</f>
        <v>-0.0255979868746918</v>
      </c>
      <c r="R133" s="25">
        <f>R126+X126</f>
        <v>0.122402926110725</v>
      </c>
      <c r="S133" s="10">
        <f>R133+(N133*P133)+(O133*Q133)</f>
        <v>0.356410334889479</v>
      </c>
      <c r="T133" s="10">
        <f>1/(1+EXP(-S133))</f>
        <v>0.588171200464313</v>
      </c>
      <c r="U133">
        <f>(E133-S133)*S133*(1-S133)</f>
        <v>-0.0690106734221097</v>
      </c>
      <c r="V133">
        <f>$S$3*U133*N133</f>
        <v>-0.00460508803027876</v>
      </c>
      <c r="W133">
        <f>$S$3*U133*O133</f>
        <v>-0.00425157326393434</v>
      </c>
      <c r="X133">
        <f>$S$3*U133*1</f>
        <v>-0.00690106734221097</v>
      </c>
      <c r="Y133">
        <f>U133*P133</f>
        <v>-0.0258314166769345</v>
      </c>
      <c r="Z133">
        <f>U133*Q133</f>
        <v>0.00176653431247281</v>
      </c>
      <c r="AA133">
        <f>Y133*N133*(1-N133)</f>
        <v>-0.00573484390155652</v>
      </c>
      <c r="AB133">
        <f>Z133*O133*(1-O133)</f>
        <v>0.000417832451677681</v>
      </c>
      <c r="AC133">
        <f>$S$3*AA133*C133</f>
        <v>-0.000286742195077826</v>
      </c>
      <c r="AD133">
        <f>$S$3*AA133*D133</f>
        <v>-0.000143371097538913</v>
      </c>
      <c r="AE133">
        <f>$S$3*AB133*C133</f>
        <v>2.08916225838841e-5</v>
      </c>
      <c r="AF133">
        <f>$S$3*AB133*D133</f>
        <v>1.0445811291942e-5</v>
      </c>
      <c r="AG133">
        <f>$S$3*AA133*1</f>
        <v>-0.000573484390155652</v>
      </c>
      <c r="AH133">
        <f>$S$3*AB133*1</f>
        <v>4.17832451677681e-5</v>
      </c>
      <c r="AI133" s="3">
        <f>E133-S133</f>
        <v>-0.300854779333924</v>
      </c>
      <c r="AJ133" s="3">
        <f>(AI133)^2</f>
        <v>0.090513598248064</v>
      </c>
    </row>
    <row r="134" spans="2:36">
      <c r="B134" s="18">
        <v>2</v>
      </c>
      <c r="C134" s="19">
        <v>0</v>
      </c>
      <c r="D134" s="19">
        <v>0</v>
      </c>
      <c r="E134" s="20">
        <v>0</v>
      </c>
      <c r="F134" s="10">
        <f>F127+AC127</f>
        <v>0.03</v>
      </c>
      <c r="G134">
        <f t="shared" si="356"/>
        <v>0.02</v>
      </c>
      <c r="H134">
        <f t="shared" si="356"/>
        <v>0.2</v>
      </c>
      <c r="I134">
        <f t="shared" si="356"/>
        <v>0.3</v>
      </c>
      <c r="J134">
        <f t="shared" si="356"/>
        <v>0.680244667414556</v>
      </c>
      <c r="K134">
        <f t="shared" si="356"/>
        <v>0.298251954634014</v>
      </c>
      <c r="L134">
        <f t="shared" ref="L134:L137" si="357">J134+(C134*F134)+(D134*G134)</f>
        <v>0.680244667414556</v>
      </c>
      <c r="M134">
        <f t="shared" ref="M134:M137" si="358">K134+(C134*H134)+(D134*I134)</f>
        <v>0.298251954634014</v>
      </c>
      <c r="N134" s="3">
        <f t="shared" ref="N134:O137" si="359">1/(1+EXP(-(L134)))</f>
        <v>0.663793302448442</v>
      </c>
      <c r="O134" s="3">
        <f>1/(1+EXP(-(M134)))</f>
        <v>0.574015137087107</v>
      </c>
      <c r="P134" s="25">
        <f t="shared" ref="P134:P137" si="360">P127+V127</f>
        <v>0.364390832022283</v>
      </c>
      <c r="Q134" s="25">
        <f>Q127+W127</f>
        <v>-0.0268987409801637</v>
      </c>
      <c r="R134" s="25">
        <f t="shared" ref="R134:R137" si="361">R127+X127</f>
        <v>0.106387584491341</v>
      </c>
      <c r="S134" s="10">
        <f>R134+(N134*P134)+(O134*Q134)</f>
        <v>0.332827493770149</v>
      </c>
      <c r="T134" s="10">
        <f t="shared" ref="T134:T137" si="362">1/(1+EXP(-S134))</f>
        <v>0.582447190168785</v>
      </c>
      <c r="U134">
        <f>(E134-S134)*S134*(1-S134)</f>
        <v>-0.0739054610157769</v>
      </c>
      <c r="V134">
        <f>$S$3*U134*N134</f>
        <v>-0.00490579500366371</v>
      </c>
      <c r="W134">
        <f>$S$3*U134*O134</f>
        <v>-0.0042422853336457</v>
      </c>
      <c r="X134">
        <f>$S$3*U134*1</f>
        <v>-0.00739054610157769</v>
      </c>
      <c r="Y134">
        <f>U134*P134</f>
        <v>-0.0269304724305293</v>
      </c>
      <c r="Z134">
        <f>U134*Q134</f>
        <v>0.00198796385288297</v>
      </c>
      <c r="AA134">
        <f>Y134*N134*(1-N134)</f>
        <v>-0.0060101207703367</v>
      </c>
      <c r="AB134">
        <f>Z134*O134*(1-O134)</f>
        <v>0.000486100419093513</v>
      </c>
      <c r="AC134">
        <f>$S$3*AA134*C134</f>
        <v>0</v>
      </c>
      <c r="AD134">
        <f>$S$3*AA134*D134</f>
        <v>0</v>
      </c>
      <c r="AE134">
        <f>$S$3*AB134*C134</f>
        <v>0</v>
      </c>
      <c r="AF134">
        <f>$S$3*AB134*D134</f>
        <v>0</v>
      </c>
      <c r="AG134">
        <f>$S$3*AA134*1</f>
        <v>-0.00060101207703367</v>
      </c>
      <c r="AH134">
        <f>$S$3*AB134*1</f>
        <v>4.86100419093513e-5</v>
      </c>
      <c r="AI134" s="3">
        <f t="shared" ref="AI134:AI137" si="363">E134-S134</f>
        <v>-0.332827493770149</v>
      </c>
      <c r="AJ134" s="3">
        <f t="shared" ref="AJ134:AJ137" si="364">(AI134)^2</f>
        <v>0.110774140609318</v>
      </c>
    </row>
    <row r="135" spans="2:36">
      <c r="B135" s="18">
        <v>3</v>
      </c>
      <c r="C135" s="19">
        <v>0.75</v>
      </c>
      <c r="D135" s="19">
        <v>1</v>
      </c>
      <c r="E135" s="6">
        <v>0.444444444444444</v>
      </c>
      <c r="F135" s="10">
        <f>F128+AC128</f>
        <v>0.0242220717070299</v>
      </c>
      <c r="G135">
        <f t="shared" si="356"/>
        <v>0.0122960956093732</v>
      </c>
      <c r="H135">
        <f t="shared" si="356"/>
        <v>0.199198427423814</v>
      </c>
      <c r="I135">
        <f t="shared" si="356"/>
        <v>0.298931236565085</v>
      </c>
      <c r="J135">
        <f t="shared" si="356"/>
        <v>0.692296095609373</v>
      </c>
      <c r="K135">
        <f t="shared" si="356"/>
        <v>0.298931236565085</v>
      </c>
      <c r="L135">
        <f t="shared" si="357"/>
        <v>0.722758744999019</v>
      </c>
      <c r="M135">
        <f t="shared" si="358"/>
        <v>0.747261293698031</v>
      </c>
      <c r="N135" s="3">
        <f t="shared" si="359"/>
        <v>0.67321422200154</v>
      </c>
      <c r="O135" s="3">
        <f t="shared" si="359"/>
        <v>0.678581656176341</v>
      </c>
      <c r="P135" s="25">
        <f t="shared" si="360"/>
        <v>0.450184337362422</v>
      </c>
      <c r="Q135" s="25">
        <f>Q128+W128</f>
        <v>0.0399347394710062</v>
      </c>
      <c r="R135" s="25">
        <f t="shared" si="361"/>
        <v>0.236251089265655</v>
      </c>
      <c r="S135" s="10">
        <f>R135+(N135*P135)+(O135*Q135)</f>
        <v>0.566420569349583</v>
      </c>
      <c r="T135" s="10">
        <f t="shared" si="362"/>
        <v>0.63793683064913</v>
      </c>
      <c r="U135">
        <f>(E135-S135)*S135*(1-S135)</f>
        <v>-0.0299559101278583</v>
      </c>
      <c r="V135">
        <f t="shared" ref="V135:V137" si="365">$S$3*U135*N135</f>
        <v>-0.00201667447310742</v>
      </c>
      <c r="W135">
        <f t="shared" ref="W135:W137" si="366">$S$3*U135*O135</f>
        <v>-0.00203275311068317</v>
      </c>
      <c r="X135">
        <f t="shared" ref="X135:X137" si="367">$S$3*U135*1</f>
        <v>-0.00299559101278583</v>
      </c>
      <c r="Y135">
        <f t="shared" ref="Y135:Y137" si="368">U135*P135</f>
        <v>-0.0134856815509982</v>
      </c>
      <c r="Z135">
        <f t="shared" ref="Z135:Z137" si="369">U135*Q135</f>
        <v>-0.0011962814665729</v>
      </c>
      <c r="AA135">
        <f t="shared" ref="AA135:AB137" si="370">Y135*N135*(1-N135)</f>
        <v>-0.0029668072360633</v>
      </c>
      <c r="AB135">
        <f t="shared" si="370"/>
        <v>-0.0002609192664024</v>
      </c>
      <c r="AC135">
        <f t="shared" ref="AC135:AC137" si="371">$S$3*AA135*C135</f>
        <v>-0.000222510542704747</v>
      </c>
      <c r="AD135">
        <f t="shared" ref="AD135:AD137" si="372">$S$3*AA135*D135</f>
        <v>-0.00029668072360633</v>
      </c>
      <c r="AE135">
        <f t="shared" ref="AE135:AE137" si="373">$S$3*AB135*C135</f>
        <v>-1.956894498018e-5</v>
      </c>
      <c r="AF135">
        <f t="shared" ref="AF135:AF137" si="374">$S$3*AB135*D135</f>
        <v>-2.609192664024e-5</v>
      </c>
      <c r="AG135">
        <f t="shared" ref="AG135:AH137" si="375">$S$3*AA135*1</f>
        <v>-0.00029668072360633</v>
      </c>
      <c r="AH135">
        <f t="shared" si="375"/>
        <v>-2.609192664024e-5</v>
      </c>
      <c r="AI135" s="3">
        <f t="shared" si="363"/>
        <v>-0.121976124905139</v>
      </c>
      <c r="AJ135" s="3">
        <f t="shared" si="364"/>
        <v>0.014878175046874</v>
      </c>
    </row>
    <row r="136" spans="2:36">
      <c r="B136" s="18">
        <v>4</v>
      </c>
      <c r="C136" s="19">
        <v>0.25</v>
      </c>
      <c r="D136" s="19">
        <v>0.5</v>
      </c>
      <c r="E136" s="20">
        <v>0.666666666666667</v>
      </c>
      <c r="F136" s="10">
        <f>F129+AC129</f>
        <v>0.0297410187440135</v>
      </c>
      <c r="G136">
        <f t="shared" si="356"/>
        <v>0.0194820374880269</v>
      </c>
      <c r="H136">
        <f t="shared" si="356"/>
        <v>0.199951540041346</v>
      </c>
      <c r="I136">
        <f>I129+AF129</f>
        <v>0.299903080082692</v>
      </c>
      <c r="J136">
        <f t="shared" si="356"/>
        <v>0.698964074976054</v>
      </c>
      <c r="K136">
        <f t="shared" si="356"/>
        <v>0.299806160165384</v>
      </c>
      <c r="L136">
        <f t="shared" si="357"/>
        <v>0.716140348406071</v>
      </c>
      <c r="M136">
        <f t="shared" si="358"/>
        <v>0.499745585217067</v>
      </c>
      <c r="N136" s="3">
        <f t="shared" si="359"/>
        <v>0.671756529931753</v>
      </c>
      <c r="O136" s="3">
        <f t="shared" si="359"/>
        <v>0.622399540920955</v>
      </c>
      <c r="P136" s="25">
        <f t="shared" si="360"/>
        <v>0.493647107368033</v>
      </c>
      <c r="Q136" s="25">
        <f>Q129+W129</f>
        <v>0.0841149766035798</v>
      </c>
      <c r="R136" s="25">
        <f t="shared" si="361"/>
        <v>0.300545097954056</v>
      </c>
      <c r="S136" s="10">
        <f>R136+(N136*P136)+(O136*Q136)</f>
        <v>0.684508888633098</v>
      </c>
      <c r="T136" s="10">
        <f t="shared" si="362"/>
        <v>0.664744290518059</v>
      </c>
      <c r="U136">
        <f t="shared" ref="U136:U137" si="376">(E136-S136)*S136*(1-S136)</f>
        <v>-0.00385314327310147</v>
      </c>
      <c r="V136">
        <f t="shared" si="365"/>
        <v>-0.000258837415446852</v>
      </c>
      <c r="W136">
        <f t="shared" si="366"/>
        <v>-0.000239819460428102</v>
      </c>
      <c r="X136">
        <f t="shared" si="367"/>
        <v>-0.000385314327310147</v>
      </c>
      <c r="Y136">
        <f t="shared" si="368"/>
        <v>-0.00190209303104113</v>
      </c>
      <c r="Z136">
        <f t="shared" si="369"/>
        <v>-0.000324107056267171</v>
      </c>
      <c r="AA136">
        <f t="shared" si="370"/>
        <v>-0.000419410932114019</v>
      </c>
      <c r="AB136">
        <f t="shared" si="370"/>
        <v>-7.61711063594007e-5</v>
      </c>
      <c r="AC136">
        <f t="shared" si="371"/>
        <v>-1.04852733028505e-5</v>
      </c>
      <c r="AD136">
        <f t="shared" si="372"/>
        <v>-2.09705466057009e-5</v>
      </c>
      <c r="AE136">
        <f t="shared" si="373"/>
        <v>-1.90427765898502e-6</v>
      </c>
      <c r="AF136">
        <f t="shared" si="374"/>
        <v>-3.80855531797003e-6</v>
      </c>
      <c r="AG136">
        <f t="shared" si="375"/>
        <v>-4.19410932114019e-5</v>
      </c>
      <c r="AH136">
        <f t="shared" si="375"/>
        <v>-7.61711063594007e-6</v>
      </c>
      <c r="AI136" s="3">
        <f t="shared" si="363"/>
        <v>-0.0178422219664318</v>
      </c>
      <c r="AJ136" s="3">
        <f t="shared" si="364"/>
        <v>0.000318344884699422</v>
      </c>
    </row>
    <row r="137" spans="2:37">
      <c r="B137" s="18">
        <v>5</v>
      </c>
      <c r="C137" s="19">
        <v>1</v>
      </c>
      <c r="D137" s="19">
        <v>1</v>
      </c>
      <c r="E137" s="6">
        <v>1</v>
      </c>
      <c r="F137" s="10">
        <f>F130+AC130</f>
        <v>0.0372353724132106</v>
      </c>
      <c r="G137">
        <f t="shared" si="356"/>
        <v>0.0272353724132107</v>
      </c>
      <c r="H137">
        <f t="shared" si="356"/>
        <v>0.201515182819023</v>
      </c>
      <c r="I137">
        <f t="shared" si="356"/>
        <v>0.301515182819023</v>
      </c>
      <c r="J137">
        <f t="shared" si="356"/>
        <v>0.70723537241321</v>
      </c>
      <c r="K137">
        <f t="shared" si="356"/>
        <v>0.301515182819023</v>
      </c>
      <c r="L137">
        <f t="shared" si="357"/>
        <v>0.771706117239632</v>
      </c>
      <c r="M137">
        <f t="shared" si="358"/>
        <v>0.804545548457068</v>
      </c>
      <c r="N137" s="3">
        <f t="shared" si="359"/>
        <v>0.683889845545429</v>
      </c>
      <c r="O137" s="3">
        <f t="shared" si="359"/>
        <v>0.690945977421657</v>
      </c>
      <c r="P137" s="25">
        <f t="shared" si="360"/>
        <v>0.543636318464416</v>
      </c>
      <c r="Q137" s="25">
        <f>Q130+W130</f>
        <v>0.134215275047267</v>
      </c>
      <c r="R137" s="25">
        <f t="shared" si="361"/>
        <v>0.374043229913995</v>
      </c>
      <c r="S137" s="10">
        <f>R137+(N137*P137)+(O137*Q137)</f>
        <v>0.838566092183961</v>
      </c>
      <c r="T137" s="10">
        <f t="shared" si="362"/>
        <v>0.698163132527916</v>
      </c>
      <c r="U137">
        <f t="shared" si="376"/>
        <v>0.0218537926002598</v>
      </c>
      <c r="V137">
        <f t="shared" si="365"/>
        <v>0.00149455868459735</v>
      </c>
      <c r="W137">
        <f t="shared" si="366"/>
        <v>0.00150997900885567</v>
      </c>
      <c r="X137">
        <f t="shared" si="367"/>
        <v>0.00218537926002598</v>
      </c>
      <c r="Y137">
        <f t="shared" si="368"/>
        <v>0.0118805153536902</v>
      </c>
      <c r="Z137">
        <f t="shared" si="369"/>
        <v>0.00293311278466981</v>
      </c>
      <c r="AA137">
        <f t="shared" si="370"/>
        <v>0.00256838356499127</v>
      </c>
      <c r="AB137">
        <f t="shared" si="370"/>
        <v>0.000626335829658209</v>
      </c>
      <c r="AC137">
        <f t="shared" si="371"/>
        <v>0.000256838356499127</v>
      </c>
      <c r="AD137">
        <f t="shared" si="372"/>
        <v>0.000256838356499127</v>
      </c>
      <c r="AE137">
        <f t="shared" si="373"/>
        <v>6.26335829658209e-5</v>
      </c>
      <c r="AF137">
        <f t="shared" si="374"/>
        <v>6.26335829658209e-5</v>
      </c>
      <c r="AG137">
        <f t="shared" si="375"/>
        <v>0.000256838356499127</v>
      </c>
      <c r="AH137">
        <f t="shared" si="375"/>
        <v>6.26335829658209e-5</v>
      </c>
      <c r="AI137" s="3">
        <f t="shared" si="363"/>
        <v>0.161433907816039</v>
      </c>
      <c r="AJ137" s="3">
        <f t="shared" si="364"/>
        <v>0.0260609065927575</v>
      </c>
      <c r="AK137">
        <f>SUM(AJ133:AJ137)/$S$4</f>
        <v>0.0485090330763427</v>
      </c>
    </row>
    <row r="138" spans="2:34">
      <c r="B138" s="4" t="s">
        <v>40</v>
      </c>
      <c r="C138" s="4"/>
      <c r="D138" s="4"/>
      <c r="E138" s="4"/>
      <c r="F138" s="5" t="s">
        <v>41</v>
      </c>
      <c r="G138" s="5"/>
      <c r="H138" s="5"/>
      <c r="I138" s="5"/>
      <c r="J138" s="5"/>
      <c r="K138" s="5"/>
      <c r="L138" s="5" t="s">
        <v>42</v>
      </c>
      <c r="M138" s="5"/>
      <c r="N138" s="5" t="s">
        <v>43</v>
      </c>
      <c r="O138" s="5"/>
      <c r="P138" s="5" t="s">
        <v>44</v>
      </c>
      <c r="Q138" s="5"/>
      <c r="R138" s="5"/>
      <c r="S138" s="5" t="s">
        <v>45</v>
      </c>
      <c r="T138" s="5"/>
      <c r="U138" s="8" t="s">
        <v>46</v>
      </c>
      <c r="V138" s="5" t="s">
        <v>47</v>
      </c>
      <c r="W138" s="5"/>
      <c r="X138" s="5"/>
      <c r="Y138" s="5" t="s">
        <v>48</v>
      </c>
      <c r="Z138" s="5"/>
      <c r="AA138" s="5"/>
      <c r="AB138" s="5"/>
      <c r="AC138" s="5" t="s">
        <v>49</v>
      </c>
      <c r="AD138" s="5"/>
      <c r="AE138" s="5"/>
      <c r="AF138" s="5"/>
      <c r="AG138" s="5"/>
      <c r="AH138" s="5"/>
    </row>
    <row r="139" ht="15.6" spans="1:37">
      <c r="A139">
        <f>A132+1</f>
        <v>19</v>
      </c>
      <c r="B139" s="17" t="s">
        <v>50</v>
      </c>
      <c r="C139" s="4" t="s">
        <v>51</v>
      </c>
      <c r="D139" s="4" t="s">
        <v>52</v>
      </c>
      <c r="E139" s="4" t="s">
        <v>53</v>
      </c>
      <c r="F139" s="5" t="s">
        <v>54</v>
      </c>
      <c r="G139" s="5" t="s">
        <v>55</v>
      </c>
      <c r="H139" s="5" t="s">
        <v>56</v>
      </c>
      <c r="I139" s="5" t="s">
        <v>57</v>
      </c>
      <c r="J139" s="5" t="s">
        <v>58</v>
      </c>
      <c r="K139" s="5" t="s">
        <v>59</v>
      </c>
      <c r="L139" s="5" t="s">
        <v>60</v>
      </c>
      <c r="M139" s="5" t="s">
        <v>61</v>
      </c>
      <c r="N139" s="5" t="s">
        <v>60</v>
      </c>
      <c r="O139" s="5" t="s">
        <v>61</v>
      </c>
      <c r="P139" s="5" t="s">
        <v>62</v>
      </c>
      <c r="Q139" s="5" t="s">
        <v>63</v>
      </c>
      <c r="R139" s="5" t="s">
        <v>64</v>
      </c>
      <c r="S139" s="5" t="s">
        <v>65</v>
      </c>
      <c r="T139" s="5" t="s">
        <v>43</v>
      </c>
      <c r="U139" s="28" t="s">
        <v>66</v>
      </c>
      <c r="V139" s="29" t="s">
        <v>67</v>
      </c>
      <c r="W139" s="29" t="s">
        <v>68</v>
      </c>
      <c r="X139" s="29" t="s">
        <v>69</v>
      </c>
      <c r="Y139" s="29" t="s">
        <v>70</v>
      </c>
      <c r="Z139" s="29" t="s">
        <v>71</v>
      </c>
      <c r="AA139" s="28" t="s">
        <v>72</v>
      </c>
      <c r="AB139" s="28" t="s">
        <v>73</v>
      </c>
      <c r="AC139" s="29" t="s">
        <v>74</v>
      </c>
      <c r="AD139" s="29" t="s">
        <v>75</v>
      </c>
      <c r="AE139" s="29" t="s">
        <v>76</v>
      </c>
      <c r="AF139" s="29" t="s">
        <v>77</v>
      </c>
      <c r="AG139" s="29" t="s">
        <v>78</v>
      </c>
      <c r="AH139" s="29" t="s">
        <v>79</v>
      </c>
      <c r="AI139" s="31" t="s">
        <v>80</v>
      </c>
      <c r="AJ139" s="31" t="s">
        <v>81</v>
      </c>
      <c r="AK139" s="31" t="s">
        <v>82</v>
      </c>
    </row>
    <row r="140" spans="2:36">
      <c r="B140" s="18">
        <v>1</v>
      </c>
      <c r="C140" s="19">
        <v>0.5</v>
      </c>
      <c r="D140" s="19">
        <v>0.25</v>
      </c>
      <c r="E140" s="6">
        <v>0.0555555555555556</v>
      </c>
      <c r="F140" s="10">
        <f>F133+AC133</f>
        <v>0.020571283644511</v>
      </c>
      <c r="G140">
        <f t="shared" ref="G140:K144" si="377">G133+AD133</f>
        <v>0.0152856418222555</v>
      </c>
      <c r="H140">
        <f t="shared" si="377"/>
        <v>0.19922865782147</v>
      </c>
      <c r="I140">
        <f t="shared" si="377"/>
        <v>0.299614328910735</v>
      </c>
      <c r="J140">
        <f t="shared" si="377"/>
        <v>0.681142567289022</v>
      </c>
      <c r="K140">
        <f t="shared" si="377"/>
        <v>0.298457315642941</v>
      </c>
      <c r="L140">
        <f>J140+(C140*F140)+(D140*G140)</f>
        <v>0.695249619566841</v>
      </c>
      <c r="M140">
        <f>K140+(C140*H140)+(D140*I140)</f>
        <v>0.47297522678136</v>
      </c>
      <c r="N140" s="3">
        <f>1/(1+EXP(-(L140)))</f>
        <v>0.667133711507279</v>
      </c>
      <c r="O140" s="3">
        <f>1/(1+EXP(-(M140)))</f>
        <v>0.616087710487168</v>
      </c>
      <c r="P140" s="25">
        <f>P133+V133</f>
        <v>0.369705368541192</v>
      </c>
      <c r="Q140" s="25">
        <f>Q133+W133</f>
        <v>-0.0298495601386262</v>
      </c>
      <c r="R140" s="25">
        <f>R133+X133</f>
        <v>0.115501858768514</v>
      </c>
      <c r="S140" s="10">
        <f>R140+(N140*P140)+(O140*Q140)</f>
        <v>0.34375482628271</v>
      </c>
      <c r="T140" s="10">
        <f>1/(1+EXP(-S140))</f>
        <v>0.585102325820492</v>
      </c>
      <c r="U140">
        <f>(E140-S140)*S140*(1-S140)</f>
        <v>-0.0650141373330752</v>
      </c>
      <c r="V140">
        <f>$S$3*U140*N140</f>
        <v>-0.00433731227394584</v>
      </c>
      <c r="W140">
        <f>$S$3*U140*O140</f>
        <v>-0.00400544110188327</v>
      </c>
      <c r="X140">
        <f>$S$3*U140*1</f>
        <v>-0.00650141373330752</v>
      </c>
      <c r="Y140">
        <f>U140*P140</f>
        <v>-0.0240360756031123</v>
      </c>
      <c r="Z140">
        <f>U140*Q140</f>
        <v>0.00194064340218453</v>
      </c>
      <c r="AA140">
        <f>Y140*N140*(1-N140)</f>
        <v>-0.00533760291598155</v>
      </c>
      <c r="AB140">
        <f>Z140*O140*(1-O140)</f>
        <v>0.000459008048168168</v>
      </c>
      <c r="AC140">
        <f>$S$3*AA140*C140</f>
        <v>-0.000266880145799077</v>
      </c>
      <c r="AD140">
        <f>$S$3*AA140*D140</f>
        <v>-0.000133440072899539</v>
      </c>
      <c r="AE140">
        <f>$S$3*AB140*C140</f>
        <v>2.29504024084084e-5</v>
      </c>
      <c r="AF140">
        <f>$S$3*AB140*D140</f>
        <v>1.14752012042042e-5</v>
      </c>
      <c r="AG140">
        <f>$S$3*AA140*1</f>
        <v>-0.000533760291598155</v>
      </c>
      <c r="AH140">
        <f>$S$3*AB140*1</f>
        <v>4.59008048168168e-5</v>
      </c>
      <c r="AI140" s="3">
        <f>E140-S140</f>
        <v>-0.288199270727155</v>
      </c>
      <c r="AJ140" s="3">
        <f>(AI140)^2</f>
        <v>0.0830588196476639</v>
      </c>
    </row>
    <row r="141" spans="2:36">
      <c r="B141" s="18">
        <v>2</v>
      </c>
      <c r="C141" s="19">
        <v>0</v>
      </c>
      <c r="D141" s="19">
        <v>0</v>
      </c>
      <c r="E141" s="20">
        <v>0</v>
      </c>
      <c r="F141" s="10">
        <f>F134+AC134</f>
        <v>0.03</v>
      </c>
      <c r="G141">
        <f t="shared" si="377"/>
        <v>0.02</v>
      </c>
      <c r="H141">
        <f t="shared" si="377"/>
        <v>0.2</v>
      </c>
      <c r="I141">
        <f t="shared" si="377"/>
        <v>0.3</v>
      </c>
      <c r="J141">
        <f t="shared" si="377"/>
        <v>0.679643655337522</v>
      </c>
      <c r="K141">
        <f t="shared" si="377"/>
        <v>0.298300564675923</v>
      </c>
      <c r="L141">
        <f t="shared" ref="L141:L144" si="378">J141+(C141*F141)+(D141*G141)</f>
        <v>0.679643655337522</v>
      </c>
      <c r="M141">
        <f t="shared" ref="M141:M144" si="379">K141+(C141*H141)+(D141*I141)</f>
        <v>0.298300564675923</v>
      </c>
      <c r="N141" s="3">
        <f t="shared" ref="N141:O144" si="380">1/(1+EXP(-(L141)))</f>
        <v>0.663659160327844</v>
      </c>
      <c r="O141" s="3">
        <f>1/(1+EXP(-(M141)))</f>
        <v>0.574027023257315</v>
      </c>
      <c r="P141" s="25">
        <f t="shared" ref="P141:P144" si="381">P134+V134</f>
        <v>0.359485037018619</v>
      </c>
      <c r="Q141" s="25">
        <f>Q134+W134</f>
        <v>-0.0311410263138094</v>
      </c>
      <c r="R141" s="25">
        <f t="shared" ref="R141:R144" si="382">R134+X134</f>
        <v>0.0989970383897633</v>
      </c>
      <c r="S141" s="10">
        <f>R141+(N141*P141)+(O141*Q141)</f>
        <v>0.31969678557187</v>
      </c>
      <c r="T141" s="10">
        <f t="shared" ref="T141:T144" si="383">1/(1+EXP(-S141))</f>
        <v>0.579250354692241</v>
      </c>
      <c r="U141">
        <f>(E141-S141)*S141*(1-S141)</f>
        <v>-0.0695310939437553</v>
      </c>
      <c r="V141">
        <f>$S$3*U141*N141</f>
        <v>-0.0046144947423389</v>
      </c>
      <c r="W141">
        <f>$S$3*U141*O141</f>
        <v>-0.00399127268803586</v>
      </c>
      <c r="X141">
        <f>$S$3*U141*1</f>
        <v>-0.00695310939437553</v>
      </c>
      <c r="Y141">
        <f>U141*P141</f>
        <v>-0.024995387880316</v>
      </c>
      <c r="Z141">
        <f>U141*Q141</f>
        <v>0.00216526962613043</v>
      </c>
      <c r="AA141">
        <f>Y141*N141*(1-N141)</f>
        <v>-0.00557936248359162</v>
      </c>
      <c r="AB141">
        <f>Z141*O141*(1-O141)</f>
        <v>0.000529451728608253</v>
      </c>
      <c r="AC141">
        <f>$S$3*AA141*C141</f>
        <v>0</v>
      </c>
      <c r="AD141">
        <f>$S$3*AA141*D141</f>
        <v>0</v>
      </c>
      <c r="AE141">
        <f>$S$3*AB141*C141</f>
        <v>0</v>
      </c>
      <c r="AF141">
        <f>$S$3*AB141*D141</f>
        <v>0</v>
      </c>
      <c r="AG141">
        <f>$S$3*AA141*1</f>
        <v>-0.000557936248359162</v>
      </c>
      <c r="AH141">
        <f>$S$3*AB141*1</f>
        <v>5.29451728608253e-5</v>
      </c>
      <c r="AI141" s="3">
        <f t="shared" ref="AI141:AI144" si="384">E141-S141</f>
        <v>-0.31969678557187</v>
      </c>
      <c r="AJ141" s="3">
        <f t="shared" ref="AJ141:AJ144" si="385">(AI141)^2</f>
        <v>0.102206034704986</v>
      </c>
    </row>
    <row r="142" spans="2:36">
      <c r="B142" s="18">
        <v>3</v>
      </c>
      <c r="C142" s="19">
        <v>0.75</v>
      </c>
      <c r="D142" s="19">
        <v>1</v>
      </c>
      <c r="E142" s="6">
        <v>0.444444444444444</v>
      </c>
      <c r="F142" s="10">
        <f>F135+AC135</f>
        <v>0.0239995611643251</v>
      </c>
      <c r="G142">
        <f t="shared" si="377"/>
        <v>0.0119994148857668</v>
      </c>
      <c r="H142">
        <f t="shared" si="377"/>
        <v>0.199178858478834</v>
      </c>
      <c r="I142">
        <f t="shared" si="377"/>
        <v>0.298905144638445</v>
      </c>
      <c r="J142">
        <f t="shared" si="377"/>
        <v>0.691999414885767</v>
      </c>
      <c r="K142">
        <f t="shared" si="377"/>
        <v>0.298905144638445</v>
      </c>
      <c r="L142">
        <f t="shared" si="378"/>
        <v>0.721998500644777</v>
      </c>
      <c r="M142">
        <f t="shared" si="379"/>
        <v>0.747194433136016</v>
      </c>
      <c r="N142" s="3">
        <f t="shared" si="380"/>
        <v>0.673046948631716</v>
      </c>
      <c r="O142" s="3">
        <f t="shared" si="380"/>
        <v>0.678567073139177</v>
      </c>
      <c r="P142" s="25">
        <f t="shared" si="381"/>
        <v>0.448167662889315</v>
      </c>
      <c r="Q142" s="25">
        <f>Q135+W135</f>
        <v>0.037901986360323</v>
      </c>
      <c r="R142" s="25">
        <f t="shared" si="382"/>
        <v>0.233255498252869</v>
      </c>
      <c r="S142" s="10">
        <f>R142+(N142*P142)+(O142*Q142)</f>
        <v>0.560612416186616</v>
      </c>
      <c r="T142" s="10">
        <f t="shared" si="383"/>
        <v>0.636594229725308</v>
      </c>
      <c r="U142">
        <f>(E142-S142)*S142*(1-S142)</f>
        <v>-0.0286152074905053</v>
      </c>
      <c r="V142">
        <f t="shared" ref="V142:V144" si="386">$S$3*U142*N142</f>
        <v>-0.0019259378085948</v>
      </c>
      <c r="W142">
        <f t="shared" ref="W142:W144" si="387">$S$3*U142*O142</f>
        <v>-0.00194173375941024</v>
      </c>
      <c r="X142">
        <f t="shared" ref="X142:X144" si="388">$S$3*U142*1</f>
        <v>-0.00286152074905053</v>
      </c>
      <c r="Y142">
        <f t="shared" ref="Y142:Y144" si="389">U142*P142</f>
        <v>-0.0128244106641126</v>
      </c>
      <c r="Z142">
        <f t="shared" ref="Z142:Z144" si="390">U142*Q142</f>
        <v>-0.00108457320400295</v>
      </c>
      <c r="AA142">
        <f t="shared" ref="AA142:AB144" si="391">Y142*N142*(1-N142)</f>
        <v>-0.00282207252836218</v>
      </c>
      <c r="AB142">
        <f t="shared" si="391"/>
        <v>-0.000236560383326792</v>
      </c>
      <c r="AC142">
        <f t="shared" ref="AC142:AC144" si="392">$S$3*AA142*C142</f>
        <v>-0.000211655439627164</v>
      </c>
      <c r="AD142">
        <f t="shared" ref="AD142:AD144" si="393">$S$3*AA142*D142</f>
        <v>-0.000282207252836218</v>
      </c>
      <c r="AE142">
        <f t="shared" ref="AE142:AE144" si="394">$S$3*AB142*C142</f>
        <v>-1.77420287495094e-5</v>
      </c>
      <c r="AF142">
        <f t="shared" ref="AF142:AF144" si="395">$S$3*AB142*D142</f>
        <v>-2.36560383326792e-5</v>
      </c>
      <c r="AG142">
        <f t="shared" ref="AG142:AH144" si="396">$S$3*AA142*1</f>
        <v>-0.000282207252836218</v>
      </c>
      <c r="AH142">
        <f t="shared" si="396"/>
        <v>-2.36560383326792e-5</v>
      </c>
      <c r="AI142" s="3">
        <f t="shared" si="384"/>
        <v>-0.116167971742171</v>
      </c>
      <c r="AJ142" s="3">
        <f t="shared" si="385"/>
        <v>0.0134949976586899</v>
      </c>
    </row>
    <row r="143" spans="2:36">
      <c r="B143" s="18">
        <v>4</v>
      </c>
      <c r="C143" s="19">
        <v>0.25</v>
      </c>
      <c r="D143" s="19">
        <v>0.5</v>
      </c>
      <c r="E143" s="20">
        <v>0.666666666666667</v>
      </c>
      <c r="F143" s="10">
        <f>F136+AC136</f>
        <v>0.0297305334707106</v>
      </c>
      <c r="G143">
        <f t="shared" si="377"/>
        <v>0.0194610669414212</v>
      </c>
      <c r="H143">
        <f t="shared" si="377"/>
        <v>0.199949635763687</v>
      </c>
      <c r="I143">
        <f>I136+AF136</f>
        <v>0.299899271527374</v>
      </c>
      <c r="J143">
        <f t="shared" si="377"/>
        <v>0.698922133882842</v>
      </c>
      <c r="K143">
        <f t="shared" si="377"/>
        <v>0.299798543054749</v>
      </c>
      <c r="L143">
        <f t="shared" si="378"/>
        <v>0.716085300721231</v>
      </c>
      <c r="M143">
        <f t="shared" si="379"/>
        <v>0.499735587759358</v>
      </c>
      <c r="N143" s="3">
        <f t="shared" si="380"/>
        <v>0.671744391819307</v>
      </c>
      <c r="O143" s="3">
        <f t="shared" si="380"/>
        <v>0.622397191332041</v>
      </c>
      <c r="P143" s="25">
        <f t="shared" si="381"/>
        <v>0.493388269952586</v>
      </c>
      <c r="Q143" s="25">
        <f>Q136+W136</f>
        <v>0.0838751571431517</v>
      </c>
      <c r="R143" s="25">
        <f t="shared" si="382"/>
        <v>0.300159783626746</v>
      </c>
      <c r="S143" s="10">
        <f>R143+(N143*P143)+(O143*Q143)</f>
        <v>0.683794249185257</v>
      </c>
      <c r="T143" s="10">
        <f t="shared" si="383"/>
        <v>0.66458500771154</v>
      </c>
      <c r="U143">
        <f t="shared" ref="U143:U144" si="397">(E143-S143)*S143*(1-S143)</f>
        <v>-0.00370332030800272</v>
      </c>
      <c r="V143">
        <f t="shared" si="386"/>
        <v>-0.000248768464801137</v>
      </c>
      <c r="W143">
        <f t="shared" si="387"/>
        <v>-0.00023049361583038</v>
      </c>
      <c r="X143">
        <f t="shared" si="388"/>
        <v>-0.000370332030800272</v>
      </c>
      <c r="Y143">
        <f t="shared" si="389"/>
        <v>-0.00182717479984574</v>
      </c>
      <c r="Z143">
        <f t="shared" si="390"/>
        <v>-0.000310616572785153</v>
      </c>
      <c r="AA143">
        <f t="shared" si="391"/>
        <v>-0.000402899103347623</v>
      </c>
      <c r="AB143">
        <f t="shared" si="391"/>
        <v>-7.30007738164742e-5</v>
      </c>
      <c r="AC143">
        <f t="shared" si="392"/>
        <v>-1.00724775836906e-5</v>
      </c>
      <c r="AD143">
        <f t="shared" si="393"/>
        <v>-2.01449551673811e-5</v>
      </c>
      <c r="AE143">
        <f t="shared" si="394"/>
        <v>-1.82501934541186e-6</v>
      </c>
      <c r="AF143">
        <f t="shared" si="395"/>
        <v>-3.65003869082371e-6</v>
      </c>
      <c r="AG143">
        <f t="shared" si="396"/>
        <v>-4.02899103347623e-5</v>
      </c>
      <c r="AH143">
        <f t="shared" si="396"/>
        <v>-7.30007738164742e-6</v>
      </c>
      <c r="AI143" s="3">
        <f t="shared" si="384"/>
        <v>-0.0171275825185905</v>
      </c>
      <c r="AJ143" s="3">
        <f t="shared" si="385"/>
        <v>0.000293354082931126</v>
      </c>
    </row>
    <row r="144" spans="2:37">
      <c r="B144" s="18">
        <v>5</v>
      </c>
      <c r="C144" s="19">
        <v>1</v>
      </c>
      <c r="D144" s="19">
        <v>1</v>
      </c>
      <c r="E144" s="6">
        <v>1</v>
      </c>
      <c r="F144" s="10">
        <f>F137+AC137</f>
        <v>0.0374922107697098</v>
      </c>
      <c r="G144">
        <f t="shared" si="377"/>
        <v>0.0274922107697098</v>
      </c>
      <c r="H144">
        <f t="shared" si="377"/>
        <v>0.201577816401989</v>
      </c>
      <c r="I144">
        <f t="shared" si="377"/>
        <v>0.301577816401989</v>
      </c>
      <c r="J144">
        <f t="shared" si="377"/>
        <v>0.70749221076971</v>
      </c>
      <c r="K144">
        <f t="shared" si="377"/>
        <v>0.301577816401989</v>
      </c>
      <c r="L144">
        <f t="shared" si="378"/>
        <v>0.772476632309129</v>
      </c>
      <c r="M144">
        <f t="shared" si="379"/>
        <v>0.804733449205966</v>
      </c>
      <c r="N144" s="3">
        <f t="shared" si="380"/>
        <v>0.684056395372838</v>
      </c>
      <c r="O144" s="3">
        <f t="shared" si="380"/>
        <v>0.690986100239069</v>
      </c>
      <c r="P144" s="25">
        <f t="shared" si="381"/>
        <v>0.545130877149013</v>
      </c>
      <c r="Q144" s="25">
        <f>Q137+W137</f>
        <v>0.135725254056123</v>
      </c>
      <c r="R144" s="25">
        <f t="shared" si="382"/>
        <v>0.376228609174021</v>
      </c>
      <c r="S144" s="10">
        <f>R144+(N144*P144)+(O144*Q144)</f>
        <v>0.842913136007206</v>
      </c>
      <c r="T144" s="10">
        <f t="shared" si="383"/>
        <v>0.699078401165364</v>
      </c>
      <c r="U144">
        <f t="shared" si="397"/>
        <v>0.0207999629528986</v>
      </c>
      <c r="V144">
        <f t="shared" si="386"/>
        <v>0.00142283476814484</v>
      </c>
      <c r="W144">
        <f t="shared" si="387"/>
        <v>0.00143724852859405</v>
      </c>
      <c r="X144">
        <f t="shared" si="388"/>
        <v>0.00207999629528986</v>
      </c>
      <c r="Y144">
        <f t="shared" si="389"/>
        <v>0.0113387020491806</v>
      </c>
      <c r="Z144">
        <f t="shared" si="390"/>
        <v>0.00282308025614011</v>
      </c>
      <c r="AA144">
        <f t="shared" si="391"/>
        <v>0.00245055706193477</v>
      </c>
      <c r="AB144">
        <f t="shared" si="391"/>
        <v>0.000602796262399079</v>
      </c>
      <c r="AC144">
        <f t="shared" si="392"/>
        <v>0.000245055706193477</v>
      </c>
      <c r="AD144">
        <f t="shared" si="393"/>
        <v>0.000245055706193477</v>
      </c>
      <c r="AE144">
        <f t="shared" si="394"/>
        <v>6.02796262399079e-5</v>
      </c>
      <c r="AF144">
        <f t="shared" si="395"/>
        <v>6.02796262399079e-5</v>
      </c>
      <c r="AG144">
        <f t="shared" si="396"/>
        <v>0.000245055706193477</v>
      </c>
      <c r="AH144">
        <f t="shared" si="396"/>
        <v>6.02796262399079e-5</v>
      </c>
      <c r="AI144" s="3">
        <f t="shared" si="384"/>
        <v>0.157086863992794</v>
      </c>
      <c r="AJ144" s="3">
        <f t="shared" si="385"/>
        <v>0.0246762828390905</v>
      </c>
      <c r="AK144">
        <f>SUM(AJ140:AJ144)/$S$4</f>
        <v>0.0447458977866724</v>
      </c>
    </row>
    <row r="145" spans="2:34">
      <c r="B145" s="4" t="s">
        <v>40</v>
      </c>
      <c r="C145" s="4"/>
      <c r="D145" s="4"/>
      <c r="E145" s="4"/>
      <c r="F145" s="5" t="s">
        <v>41</v>
      </c>
      <c r="G145" s="5"/>
      <c r="H145" s="5"/>
      <c r="I145" s="5"/>
      <c r="J145" s="5"/>
      <c r="K145" s="5"/>
      <c r="L145" s="5" t="s">
        <v>42</v>
      </c>
      <c r="M145" s="5"/>
      <c r="N145" s="5" t="s">
        <v>43</v>
      </c>
      <c r="O145" s="5"/>
      <c r="P145" s="5" t="s">
        <v>44</v>
      </c>
      <c r="Q145" s="5"/>
      <c r="R145" s="5"/>
      <c r="S145" s="5" t="s">
        <v>45</v>
      </c>
      <c r="T145" s="5"/>
      <c r="U145" s="8" t="s">
        <v>46</v>
      </c>
      <c r="V145" s="5" t="s">
        <v>47</v>
      </c>
      <c r="W145" s="5"/>
      <c r="X145" s="5"/>
      <c r="Y145" s="5" t="s">
        <v>48</v>
      </c>
      <c r="Z145" s="5"/>
      <c r="AA145" s="5"/>
      <c r="AB145" s="5"/>
      <c r="AC145" s="5" t="s">
        <v>49</v>
      </c>
      <c r="AD145" s="5"/>
      <c r="AE145" s="5"/>
      <c r="AF145" s="5"/>
      <c r="AG145" s="5"/>
      <c r="AH145" s="5"/>
    </row>
    <row r="146" ht="15.6" spans="1:37">
      <c r="A146">
        <f>A139+1</f>
        <v>20</v>
      </c>
      <c r="B146" s="17" t="s">
        <v>50</v>
      </c>
      <c r="C146" s="4" t="s">
        <v>51</v>
      </c>
      <c r="D146" s="4" t="s">
        <v>52</v>
      </c>
      <c r="E146" s="4" t="s">
        <v>53</v>
      </c>
      <c r="F146" s="5" t="s">
        <v>54</v>
      </c>
      <c r="G146" s="5" t="s">
        <v>55</v>
      </c>
      <c r="H146" s="5" t="s">
        <v>56</v>
      </c>
      <c r="I146" s="5" t="s">
        <v>57</v>
      </c>
      <c r="J146" s="5" t="s">
        <v>58</v>
      </c>
      <c r="K146" s="5" t="s">
        <v>59</v>
      </c>
      <c r="L146" s="5" t="s">
        <v>60</v>
      </c>
      <c r="M146" s="5" t="s">
        <v>61</v>
      </c>
      <c r="N146" s="5" t="s">
        <v>60</v>
      </c>
      <c r="O146" s="5" t="s">
        <v>61</v>
      </c>
      <c r="P146" s="5" t="s">
        <v>62</v>
      </c>
      <c r="Q146" s="5" t="s">
        <v>63</v>
      </c>
      <c r="R146" s="5" t="s">
        <v>64</v>
      </c>
      <c r="S146" s="5" t="s">
        <v>65</v>
      </c>
      <c r="T146" s="5" t="s">
        <v>43</v>
      </c>
      <c r="U146" s="28" t="s">
        <v>66</v>
      </c>
      <c r="V146" s="29" t="s">
        <v>67</v>
      </c>
      <c r="W146" s="29" t="s">
        <v>68</v>
      </c>
      <c r="X146" s="29" t="s">
        <v>69</v>
      </c>
      <c r="Y146" s="29" t="s">
        <v>70</v>
      </c>
      <c r="Z146" s="29" t="s">
        <v>71</v>
      </c>
      <c r="AA146" s="28" t="s">
        <v>72</v>
      </c>
      <c r="AB146" s="28" t="s">
        <v>73</v>
      </c>
      <c r="AC146" s="29" t="s">
        <v>74</v>
      </c>
      <c r="AD146" s="29" t="s">
        <v>75</v>
      </c>
      <c r="AE146" s="29" t="s">
        <v>76</v>
      </c>
      <c r="AF146" s="29" t="s">
        <v>77</v>
      </c>
      <c r="AG146" s="29" t="s">
        <v>78</v>
      </c>
      <c r="AH146" s="29" t="s">
        <v>79</v>
      </c>
      <c r="AI146" s="31" t="s">
        <v>80</v>
      </c>
      <c r="AJ146" s="31" t="s">
        <v>81</v>
      </c>
      <c r="AK146" s="31" t="s">
        <v>82</v>
      </c>
    </row>
    <row r="147" spans="2:36">
      <c r="B147" s="18">
        <v>1</v>
      </c>
      <c r="C147" s="19">
        <v>0.5</v>
      </c>
      <c r="D147" s="19">
        <v>0.25</v>
      </c>
      <c r="E147" s="6">
        <v>0.0555555555555556</v>
      </c>
      <c r="F147" s="10">
        <f>F140+AC140</f>
        <v>0.0203044034987119</v>
      </c>
      <c r="G147">
        <f t="shared" ref="G147:K151" si="398">G140+AD140</f>
        <v>0.0151522017493559</v>
      </c>
      <c r="H147">
        <f t="shared" si="398"/>
        <v>0.199251608223879</v>
      </c>
      <c r="I147">
        <f t="shared" si="398"/>
        <v>0.29962580411194</v>
      </c>
      <c r="J147">
        <f t="shared" si="398"/>
        <v>0.680608806997424</v>
      </c>
      <c r="K147">
        <f t="shared" si="398"/>
        <v>0.298503216447758</v>
      </c>
      <c r="L147">
        <f>J147+(C147*F147)+(D147*G147)</f>
        <v>0.694549059184119</v>
      </c>
      <c r="M147">
        <f>K147+(C147*H147)+(D147*I147)</f>
        <v>0.473035471587682</v>
      </c>
      <c r="N147" s="3">
        <f>1/(1+EXP(-(L147)))</f>
        <v>0.666978122428279</v>
      </c>
      <c r="O147" s="3">
        <f>1/(1+EXP(-(M147)))</f>
        <v>0.616101959708601</v>
      </c>
      <c r="P147" s="25">
        <f>P140+V140</f>
        <v>0.365368056267246</v>
      </c>
      <c r="Q147" s="25">
        <f>Q140+W140</f>
        <v>-0.0338550012405094</v>
      </c>
      <c r="R147" s="25">
        <f>R140+X140</f>
        <v>0.109000445035206</v>
      </c>
      <c r="S147" s="10">
        <f>R147+(N147*P147)+(O147*Q147)</f>
        <v>0.331834812589389</v>
      </c>
      <c r="T147" s="10">
        <f>1/(1+EXP(-S147))</f>
        <v>0.582205747922084</v>
      </c>
      <c r="U147">
        <f>(E147-S147)*S147*(1-S147)</f>
        <v>-0.0612567666498312</v>
      </c>
      <c r="V147">
        <f>$S$3*U147*N147</f>
        <v>-0.00408569232061317</v>
      </c>
      <c r="W147">
        <f>$S$3*U147*O147</f>
        <v>-0.00377404139783735</v>
      </c>
      <c r="X147">
        <f>$S$3*U147*1</f>
        <v>-0.00612567666498312</v>
      </c>
      <c r="Y147">
        <f>U147*P147</f>
        <v>-0.0223812657640651</v>
      </c>
      <c r="Z147">
        <f>U147*Q147</f>
        <v>0.00207384791091963</v>
      </c>
      <c r="AA147">
        <f>Y147*N147*(1-N147)</f>
        <v>-0.00497128885175744</v>
      </c>
      <c r="AB147">
        <f>Z147*O147*(1-O147)</f>
        <v>0.000490507202529848</v>
      </c>
      <c r="AC147">
        <f>$S$3*AA147*C147</f>
        <v>-0.000248564442587872</v>
      </c>
      <c r="AD147">
        <f>$S$3*AA147*D147</f>
        <v>-0.000124282221293936</v>
      </c>
      <c r="AE147">
        <f>$S$3*AB147*C147</f>
        <v>2.45253601264924e-5</v>
      </c>
      <c r="AF147">
        <f>$S$3*AB147*D147</f>
        <v>1.22626800632462e-5</v>
      </c>
      <c r="AG147">
        <f>$S$3*AA147*1</f>
        <v>-0.000497128885175744</v>
      </c>
      <c r="AH147">
        <f>$S$3*AB147*1</f>
        <v>4.90507202529848e-5</v>
      </c>
      <c r="AI147" s="3">
        <f>E147-S147</f>
        <v>-0.276279257033834</v>
      </c>
      <c r="AJ147" s="3">
        <f>(AI147)^2</f>
        <v>0.0763302278671671</v>
      </c>
    </row>
    <row r="148" spans="2:36">
      <c r="B148" s="18">
        <v>2</v>
      </c>
      <c r="C148" s="19">
        <v>0</v>
      </c>
      <c r="D148" s="19">
        <v>0</v>
      </c>
      <c r="E148" s="20">
        <v>0</v>
      </c>
      <c r="F148" s="10">
        <f>F141+AC141</f>
        <v>0.03</v>
      </c>
      <c r="G148">
        <f t="shared" si="398"/>
        <v>0.02</v>
      </c>
      <c r="H148">
        <f t="shared" si="398"/>
        <v>0.2</v>
      </c>
      <c r="I148">
        <f t="shared" si="398"/>
        <v>0.3</v>
      </c>
      <c r="J148">
        <f t="shared" si="398"/>
        <v>0.679085719089163</v>
      </c>
      <c r="K148">
        <f t="shared" si="398"/>
        <v>0.298353509848784</v>
      </c>
      <c r="L148">
        <f t="shared" ref="L148:L151" si="399">J148+(C148*F148)+(D148*G148)</f>
        <v>0.679085719089163</v>
      </c>
      <c r="M148">
        <f t="shared" ref="M148:M151" si="400">K148+(C148*H148)+(D148*I148)</f>
        <v>0.298353509848784</v>
      </c>
      <c r="N148" s="3">
        <f t="shared" ref="N148:O151" si="401">1/(1+EXP(-(L148)))</f>
        <v>0.663534608839456</v>
      </c>
      <c r="O148" s="3">
        <f>1/(1+EXP(-(M148)))</f>
        <v>0.574039969360231</v>
      </c>
      <c r="P148" s="25">
        <f t="shared" ref="P148:P151" si="402">P141+V141</f>
        <v>0.354870542276281</v>
      </c>
      <c r="Q148" s="25">
        <f>Q141+W141</f>
        <v>-0.0351322990018452</v>
      </c>
      <c r="R148" s="25">
        <f t="shared" ref="R148:R151" si="403">R141+X141</f>
        <v>0.0920439289953878</v>
      </c>
      <c r="S148" s="10">
        <f>R148+(N148*P148)+(O148*Q148)</f>
        <v>0.307345471610752</v>
      </c>
      <c r="T148" s="10">
        <f t="shared" ref="T148:T151" si="404">1/(1+EXP(-S148))</f>
        <v>0.576237188976399</v>
      </c>
      <c r="U148">
        <f>(E148-S148)*S148*(1-S148)</f>
        <v>-0.0654290048949441</v>
      </c>
      <c r="V148">
        <f>$S$3*U148*N148</f>
        <v>-0.00434144091697216</v>
      </c>
      <c r="W148">
        <f>$S$3*U148*O148</f>
        <v>-0.00375588639651641</v>
      </c>
      <c r="X148">
        <f>$S$3*U148*1</f>
        <v>-0.00654290048949441</v>
      </c>
      <c r="Y148">
        <f>U148*P148</f>
        <v>-0.0232188264476662</v>
      </c>
      <c r="Z148">
        <f>U148*Q148</f>
        <v>0.00229867136336237</v>
      </c>
      <c r="AA148">
        <f>Y148*N148*(1-N148)</f>
        <v>-0.00518375234123982</v>
      </c>
      <c r="AB148">
        <f>Z148*O148*(1-O148)</f>
        <v>0.00056206671507186</v>
      </c>
      <c r="AC148">
        <f>$S$3*AA148*C148</f>
        <v>0</v>
      </c>
      <c r="AD148">
        <f>$S$3*AA148*D148</f>
        <v>0</v>
      </c>
      <c r="AE148">
        <f>$S$3*AB148*C148</f>
        <v>0</v>
      </c>
      <c r="AF148">
        <f>$S$3*AB148*D148</f>
        <v>0</v>
      </c>
      <c r="AG148">
        <f>$S$3*AA148*1</f>
        <v>-0.000518375234123982</v>
      </c>
      <c r="AH148">
        <f>$S$3*AB148*1</f>
        <v>5.6206671507186e-5</v>
      </c>
      <c r="AI148" s="3">
        <f t="shared" ref="AI148:AI151" si="405">E148-S148</f>
        <v>-0.307345471610752</v>
      </c>
      <c r="AJ148" s="3">
        <f t="shared" ref="AJ148:AJ151" si="406">(AI148)^2</f>
        <v>0.0944612389196353</v>
      </c>
    </row>
    <row r="149" spans="2:36">
      <c r="B149" s="18">
        <v>3</v>
      </c>
      <c r="C149" s="19">
        <v>0.75</v>
      </c>
      <c r="D149" s="19">
        <v>1</v>
      </c>
      <c r="E149" s="6">
        <v>0.444444444444444</v>
      </c>
      <c r="F149" s="10">
        <f>F142+AC142</f>
        <v>0.023787905724698</v>
      </c>
      <c r="G149">
        <f t="shared" si="398"/>
        <v>0.0117172076329306</v>
      </c>
      <c r="H149">
        <f t="shared" si="398"/>
        <v>0.199161116450084</v>
      </c>
      <c r="I149">
        <f t="shared" si="398"/>
        <v>0.298881488600113</v>
      </c>
      <c r="J149">
        <f t="shared" si="398"/>
        <v>0.69171720763293</v>
      </c>
      <c r="K149">
        <f t="shared" si="398"/>
        <v>0.298881488600113</v>
      </c>
      <c r="L149">
        <f t="shared" si="399"/>
        <v>0.721275344559384</v>
      </c>
      <c r="M149">
        <f t="shared" si="400"/>
        <v>0.747133814537788</v>
      </c>
      <c r="N149" s="3">
        <f t="shared" si="401"/>
        <v>0.672887794787984</v>
      </c>
      <c r="O149" s="3">
        <f t="shared" si="401"/>
        <v>0.678553851243227</v>
      </c>
      <c r="P149" s="25">
        <f t="shared" si="402"/>
        <v>0.44624172508072</v>
      </c>
      <c r="Q149" s="25">
        <f>Q142+W142</f>
        <v>0.0359602526009128</v>
      </c>
      <c r="R149" s="25">
        <f t="shared" si="403"/>
        <v>0.230393977503819</v>
      </c>
      <c r="S149" s="10">
        <f>R149+(N149*P149)+(O149*Q149)</f>
        <v>0.555065555729799</v>
      </c>
      <c r="T149" s="10">
        <f t="shared" si="404"/>
        <v>0.635310038142815</v>
      </c>
      <c r="U149">
        <f>(E149-S149)*S149*(1-S149)</f>
        <v>-0.0273198507810553</v>
      </c>
      <c r="V149">
        <f t="shared" ref="V149:V151" si="407">$S$3*U149*N149</f>
        <v>-0.00183831941460011</v>
      </c>
      <c r="W149">
        <f t="shared" ref="W149:W151" si="408">$S$3*U149*O149</f>
        <v>-0.00185379899628754</v>
      </c>
      <c r="X149">
        <f t="shared" ref="X149:X151" si="409">$S$3*U149*1</f>
        <v>-0.00273198507810553</v>
      </c>
      <c r="Y149">
        <f t="shared" ref="Y149:Y151" si="410">U149*P149</f>
        <v>-0.012191257341486</v>
      </c>
      <c r="Z149">
        <f t="shared" ref="Z149:Z151" si="411">U149*Q149</f>
        <v>-0.000982428735105993</v>
      </c>
      <c r="AA149">
        <f t="shared" ref="AA149:AB151" si="412">Y149*N149*(1-N149)</f>
        <v>-0.00268341534213481</v>
      </c>
      <c r="AB149">
        <f t="shared" si="412"/>
        <v>-0.000214285903874237</v>
      </c>
      <c r="AC149">
        <f t="shared" ref="AC149:AC151" si="413">$S$3*AA149*C149</f>
        <v>-0.000201256150660111</v>
      </c>
      <c r="AD149">
        <f t="shared" ref="AD149:AD151" si="414">$S$3*AA149*D149</f>
        <v>-0.000268341534213481</v>
      </c>
      <c r="AE149">
        <f t="shared" ref="AE149:AE151" si="415">$S$3*AB149*C149</f>
        <v>-1.60714427905678e-5</v>
      </c>
      <c r="AF149">
        <f t="shared" ref="AF149:AF151" si="416">$S$3*AB149*D149</f>
        <v>-2.14285903874237e-5</v>
      </c>
      <c r="AG149">
        <f t="shared" ref="AG149:AH151" si="417">$S$3*AA149*1</f>
        <v>-0.000268341534213481</v>
      </c>
      <c r="AH149">
        <f t="shared" si="417"/>
        <v>-2.14285903874237e-5</v>
      </c>
      <c r="AI149" s="3">
        <f t="shared" si="405"/>
        <v>-0.110621111285355</v>
      </c>
      <c r="AJ149" s="3">
        <f t="shared" si="406"/>
        <v>0.0122370302620068</v>
      </c>
    </row>
    <row r="150" spans="2:36">
      <c r="B150" s="18">
        <v>4</v>
      </c>
      <c r="C150" s="19">
        <v>0.25</v>
      </c>
      <c r="D150" s="19">
        <v>0.5</v>
      </c>
      <c r="E150" s="20">
        <v>0.666666666666667</v>
      </c>
      <c r="F150" s="10">
        <f>F143+AC143</f>
        <v>0.0297204609931269</v>
      </c>
      <c r="G150">
        <f t="shared" si="398"/>
        <v>0.0194409219862538</v>
      </c>
      <c r="H150">
        <f t="shared" si="398"/>
        <v>0.199947810744342</v>
      </c>
      <c r="I150">
        <f>I143+AF143</f>
        <v>0.299895621488684</v>
      </c>
      <c r="J150">
        <f t="shared" si="398"/>
        <v>0.698881843972508</v>
      </c>
      <c r="K150">
        <f t="shared" si="398"/>
        <v>0.299791242977367</v>
      </c>
      <c r="L150">
        <f t="shared" si="399"/>
        <v>0.716032420213916</v>
      </c>
      <c r="M150">
        <f t="shared" si="400"/>
        <v>0.499726006407794</v>
      </c>
      <c r="N150" s="3">
        <f t="shared" si="401"/>
        <v>0.671732731357224</v>
      </c>
      <c r="O150" s="3">
        <f t="shared" si="401"/>
        <v>0.622394939530431</v>
      </c>
      <c r="P150" s="25">
        <f t="shared" si="402"/>
        <v>0.493139501487785</v>
      </c>
      <c r="Q150" s="25">
        <f>Q143+W143</f>
        <v>0.0836446635273213</v>
      </c>
      <c r="R150" s="25">
        <f t="shared" si="403"/>
        <v>0.299789451595946</v>
      </c>
      <c r="S150" s="10">
        <f>R150+(N150*P150)+(O150*Q150)</f>
        <v>0.683107411168605</v>
      </c>
      <c r="T150" s="10">
        <f t="shared" si="404"/>
        <v>0.664431886126608</v>
      </c>
      <c r="U150">
        <f t="shared" ref="U150:U151" si="418">(E150-S150)*S150*(1-S150)</f>
        <v>-0.00355895551661361</v>
      </c>
      <c r="V150">
        <f t="shared" si="407"/>
        <v>-0.000239066690995372</v>
      </c>
      <c r="W150">
        <f t="shared" si="408"/>
        <v>-0.000221507590355422</v>
      </c>
      <c r="X150">
        <f t="shared" si="409"/>
        <v>-0.000355895551661361</v>
      </c>
      <c r="Y150">
        <f t="shared" si="410"/>
        <v>-0.00175506154928004</v>
      </c>
      <c r="Z150">
        <f t="shared" si="411"/>
        <v>-0.00029768763669585</v>
      </c>
      <c r="AA150">
        <f t="shared" si="412"/>
        <v>-0.00038700488216151</v>
      </c>
      <c r="AB150">
        <f t="shared" si="412"/>
        <v>-6.99623932147173e-5</v>
      </c>
      <c r="AC150">
        <f t="shared" si="413"/>
        <v>-9.67512205403775e-6</v>
      </c>
      <c r="AD150">
        <f t="shared" si="414"/>
        <v>-1.93502441080755e-5</v>
      </c>
      <c r="AE150">
        <f t="shared" si="415"/>
        <v>-1.74905983036793e-6</v>
      </c>
      <c r="AF150">
        <f t="shared" si="416"/>
        <v>-3.49811966073587e-6</v>
      </c>
      <c r="AG150">
        <f t="shared" si="417"/>
        <v>-3.8700488216151e-5</v>
      </c>
      <c r="AH150">
        <f t="shared" si="417"/>
        <v>-6.99623932147173e-6</v>
      </c>
      <c r="AI150" s="3">
        <f t="shared" si="405"/>
        <v>-0.0164407445019388</v>
      </c>
      <c r="AJ150" s="3">
        <f t="shared" si="406"/>
        <v>0.00027029807977803</v>
      </c>
    </row>
    <row r="151" spans="2:37">
      <c r="B151" s="18">
        <v>5</v>
      </c>
      <c r="C151" s="19">
        <v>1</v>
      </c>
      <c r="D151" s="19">
        <v>1</v>
      </c>
      <c r="E151" s="6">
        <v>1</v>
      </c>
      <c r="F151" s="10">
        <f>F144+AC144</f>
        <v>0.0377372664759033</v>
      </c>
      <c r="G151">
        <f t="shared" si="398"/>
        <v>0.0277372664759033</v>
      </c>
      <c r="H151">
        <f t="shared" si="398"/>
        <v>0.201638096028229</v>
      </c>
      <c r="I151">
        <f t="shared" si="398"/>
        <v>0.301638096028228</v>
      </c>
      <c r="J151">
        <f t="shared" si="398"/>
        <v>0.707737266475903</v>
      </c>
      <c r="K151">
        <f t="shared" si="398"/>
        <v>0.301638096028228</v>
      </c>
      <c r="L151">
        <f t="shared" si="399"/>
        <v>0.77321179942771</v>
      </c>
      <c r="M151">
        <f t="shared" si="400"/>
        <v>0.804914288084685</v>
      </c>
      <c r="N151" s="3">
        <f t="shared" si="401"/>
        <v>0.684215260571334</v>
      </c>
      <c r="O151" s="3">
        <f t="shared" si="401"/>
        <v>0.6910247124021</v>
      </c>
      <c r="P151" s="25">
        <f t="shared" si="402"/>
        <v>0.546553711917158</v>
      </c>
      <c r="Q151" s="25">
        <f>Q144+W144</f>
        <v>0.137162502584717</v>
      </c>
      <c r="R151" s="25">
        <f t="shared" si="403"/>
        <v>0.378308605469311</v>
      </c>
      <c r="S151" s="10">
        <f>R151+(N151*P151)+(O151*Q151)</f>
        <v>0.847051674785895</v>
      </c>
      <c r="T151" s="10">
        <f t="shared" si="404"/>
        <v>0.699948298478352</v>
      </c>
      <c r="U151">
        <f t="shared" si="418"/>
        <v>0.0198152409254664</v>
      </c>
      <c r="V151">
        <f t="shared" si="407"/>
        <v>0.00135578902331018</v>
      </c>
      <c r="W151">
        <f t="shared" si="408"/>
        <v>0.00136928211616988</v>
      </c>
      <c r="X151">
        <f t="shared" si="409"/>
        <v>0.00198152409254664</v>
      </c>
      <c r="Y151">
        <f t="shared" si="410"/>
        <v>0.0108300934803465</v>
      </c>
      <c r="Z151">
        <f t="shared" si="411"/>
        <v>0.00271790803465608</v>
      </c>
      <c r="AA151">
        <f t="shared" si="412"/>
        <v>0.00234000130788419</v>
      </c>
      <c r="AB151">
        <f t="shared" si="412"/>
        <v>0.00058029934656606</v>
      </c>
      <c r="AC151">
        <f t="shared" si="413"/>
        <v>0.000234000130788419</v>
      </c>
      <c r="AD151">
        <f t="shared" si="414"/>
        <v>0.000234000130788419</v>
      </c>
      <c r="AE151">
        <f t="shared" si="415"/>
        <v>5.8029934656606e-5</v>
      </c>
      <c r="AF151">
        <f t="shared" si="416"/>
        <v>5.8029934656606e-5</v>
      </c>
      <c r="AG151">
        <f t="shared" si="417"/>
        <v>0.000234000130788419</v>
      </c>
      <c r="AH151">
        <f t="shared" si="417"/>
        <v>5.8029934656606e-5</v>
      </c>
      <c r="AI151" s="3">
        <f t="shared" si="405"/>
        <v>0.152948325214105</v>
      </c>
      <c r="AJ151" s="3">
        <f t="shared" si="406"/>
        <v>0.0233931901857995</v>
      </c>
      <c r="AK151">
        <f>SUM(AJ147:AJ151)/$S$4</f>
        <v>0.0413383970628773</v>
      </c>
    </row>
    <row r="152" spans="2:34">
      <c r="B152" s="4" t="s">
        <v>40</v>
      </c>
      <c r="C152" s="4"/>
      <c r="D152" s="4"/>
      <c r="E152" s="4"/>
      <c r="F152" s="5" t="s">
        <v>41</v>
      </c>
      <c r="G152" s="5"/>
      <c r="H152" s="5"/>
      <c r="I152" s="5"/>
      <c r="J152" s="5"/>
      <c r="K152" s="5"/>
      <c r="L152" s="5" t="s">
        <v>42</v>
      </c>
      <c r="M152" s="5"/>
      <c r="N152" s="5" t="s">
        <v>43</v>
      </c>
      <c r="O152" s="5"/>
      <c r="P152" s="5" t="s">
        <v>44</v>
      </c>
      <c r="Q152" s="5"/>
      <c r="R152" s="5"/>
      <c r="S152" s="5" t="s">
        <v>45</v>
      </c>
      <c r="T152" s="5"/>
      <c r="U152" s="8" t="s">
        <v>46</v>
      </c>
      <c r="V152" s="5" t="s">
        <v>47</v>
      </c>
      <c r="W152" s="5"/>
      <c r="X152" s="5"/>
      <c r="Y152" s="5" t="s">
        <v>48</v>
      </c>
      <c r="Z152" s="5"/>
      <c r="AA152" s="5"/>
      <c r="AB152" s="5"/>
      <c r="AC152" s="5" t="s">
        <v>49</v>
      </c>
      <c r="AD152" s="5"/>
      <c r="AE152" s="5"/>
      <c r="AF152" s="5"/>
      <c r="AG152" s="5"/>
      <c r="AH152" s="5"/>
    </row>
    <row r="153" ht="15.6" spans="1:37">
      <c r="A153">
        <f>A146+1</f>
        <v>21</v>
      </c>
      <c r="B153" s="17" t="s">
        <v>50</v>
      </c>
      <c r="C153" s="4" t="s">
        <v>51</v>
      </c>
      <c r="D153" s="4" t="s">
        <v>52</v>
      </c>
      <c r="E153" s="4" t="s">
        <v>53</v>
      </c>
      <c r="F153" s="5" t="s">
        <v>54</v>
      </c>
      <c r="G153" s="5" t="s">
        <v>55</v>
      </c>
      <c r="H153" s="5" t="s">
        <v>56</v>
      </c>
      <c r="I153" s="5" t="s">
        <v>57</v>
      </c>
      <c r="J153" s="5" t="s">
        <v>58</v>
      </c>
      <c r="K153" s="5" t="s">
        <v>59</v>
      </c>
      <c r="L153" s="5" t="s">
        <v>60</v>
      </c>
      <c r="M153" s="5" t="s">
        <v>61</v>
      </c>
      <c r="N153" s="5" t="s">
        <v>60</v>
      </c>
      <c r="O153" s="5" t="s">
        <v>61</v>
      </c>
      <c r="P153" s="5" t="s">
        <v>62</v>
      </c>
      <c r="Q153" s="5" t="s">
        <v>63</v>
      </c>
      <c r="R153" s="5" t="s">
        <v>64</v>
      </c>
      <c r="S153" s="5" t="s">
        <v>65</v>
      </c>
      <c r="T153" s="5" t="s">
        <v>43</v>
      </c>
      <c r="U153" s="28" t="s">
        <v>66</v>
      </c>
      <c r="V153" s="29" t="s">
        <v>67</v>
      </c>
      <c r="W153" s="29" t="s">
        <v>68</v>
      </c>
      <c r="X153" s="29" t="s">
        <v>69</v>
      </c>
      <c r="Y153" s="29" t="s">
        <v>70</v>
      </c>
      <c r="Z153" s="29" t="s">
        <v>71</v>
      </c>
      <c r="AA153" s="28" t="s">
        <v>72</v>
      </c>
      <c r="AB153" s="28" t="s">
        <v>73</v>
      </c>
      <c r="AC153" s="29" t="s">
        <v>74</v>
      </c>
      <c r="AD153" s="29" t="s">
        <v>75</v>
      </c>
      <c r="AE153" s="29" t="s">
        <v>76</v>
      </c>
      <c r="AF153" s="29" t="s">
        <v>77</v>
      </c>
      <c r="AG153" s="29" t="s">
        <v>78</v>
      </c>
      <c r="AH153" s="29" t="s">
        <v>79</v>
      </c>
      <c r="AI153" s="31" t="s">
        <v>80</v>
      </c>
      <c r="AJ153" s="31" t="s">
        <v>81</v>
      </c>
      <c r="AK153" s="31" t="s">
        <v>82</v>
      </c>
    </row>
    <row r="154" spans="2:36">
      <c r="B154" s="18">
        <v>1</v>
      </c>
      <c r="C154" s="19">
        <v>0.5</v>
      </c>
      <c r="D154" s="19">
        <v>0.25</v>
      </c>
      <c r="E154" s="6">
        <v>0.0555555555555556</v>
      </c>
      <c r="F154" s="10">
        <f>F147+AC147</f>
        <v>0.020055839056124</v>
      </c>
      <c r="G154">
        <f t="shared" ref="G154:K158" si="419">G147+AD147</f>
        <v>0.015027919528062</v>
      </c>
      <c r="H154">
        <f t="shared" si="419"/>
        <v>0.199276133584005</v>
      </c>
      <c r="I154">
        <f t="shared" si="419"/>
        <v>0.299638066792003</v>
      </c>
      <c r="J154">
        <f t="shared" si="419"/>
        <v>0.680111678112248</v>
      </c>
      <c r="K154">
        <f t="shared" si="419"/>
        <v>0.298552267168011</v>
      </c>
      <c r="L154">
        <f>J154+(C154*F154)+(D154*G154)</f>
        <v>0.693896577522325</v>
      </c>
      <c r="M154">
        <f>K154+(C154*H154)+(D154*I154)</f>
        <v>0.473099850658014</v>
      </c>
      <c r="N154" s="3">
        <f>1/(1+EXP(-(L154)))</f>
        <v>0.666833178519935</v>
      </c>
      <c r="O154" s="3">
        <f>1/(1+EXP(-(M154)))</f>
        <v>0.616117186554061</v>
      </c>
      <c r="P154" s="25">
        <f>P147+V147</f>
        <v>0.361282363946633</v>
      </c>
      <c r="Q154" s="25">
        <f>Q147+W147</f>
        <v>-0.0376290426383468</v>
      </c>
      <c r="R154" s="25">
        <f>R147+X147</f>
        <v>0.102874768370223</v>
      </c>
      <c r="S154" s="10">
        <f>R154+(N154*P154)+(O154*Q154)</f>
        <v>0.320605935580891</v>
      </c>
      <c r="T154" s="10">
        <f>1/(1+EXP(-S154))</f>
        <v>0.579471916191062</v>
      </c>
      <c r="U154">
        <f>(E154-S154)*S154*(1-S154)</f>
        <v>-0.0577326826223196</v>
      </c>
      <c r="V154">
        <f>$S$3*U154*N154</f>
        <v>-0.0038498068257524</v>
      </c>
      <c r="W154">
        <f>$S$3*U154*O154</f>
        <v>-0.00355700979894821</v>
      </c>
      <c r="X154">
        <f>$S$3*U154*1</f>
        <v>-0.00577326826223196</v>
      </c>
      <c r="Y154">
        <f>U154*P154</f>
        <v>-0.0208578000547723</v>
      </c>
      <c r="Z154">
        <f>U154*Q154</f>
        <v>0.00217242557602141</v>
      </c>
      <c r="AA154">
        <f>Y154*N154*(1-N154)</f>
        <v>-0.00463390841021675</v>
      </c>
      <c r="AB154">
        <f>Z154*O154*(1-O154)</f>
        <v>0.000513815143277572</v>
      </c>
      <c r="AC154">
        <f>$S$3*AA154*C154</f>
        <v>-0.000231695420510837</v>
      </c>
      <c r="AD154">
        <f>$S$3*AA154*D154</f>
        <v>-0.000115847710255419</v>
      </c>
      <c r="AE154">
        <f>$S$3*AB154*C154</f>
        <v>2.56907571638786e-5</v>
      </c>
      <c r="AF154">
        <f>$S$3*AB154*D154</f>
        <v>1.28453785819393e-5</v>
      </c>
      <c r="AG154">
        <f>$S$3*AA154*1</f>
        <v>-0.000463390841021675</v>
      </c>
      <c r="AH154">
        <f>$S$3*AB154*1</f>
        <v>5.13815143277572e-5</v>
      </c>
      <c r="AI154" s="3">
        <f>E154-S154</f>
        <v>-0.265050380025336</v>
      </c>
      <c r="AJ154" s="3">
        <f>(AI154)^2</f>
        <v>0.0702517039515748</v>
      </c>
    </row>
    <row r="155" spans="2:36">
      <c r="B155" s="18">
        <v>2</v>
      </c>
      <c r="C155" s="19">
        <v>0</v>
      </c>
      <c r="D155" s="19">
        <v>0</v>
      </c>
      <c r="E155" s="20">
        <v>0</v>
      </c>
      <c r="F155" s="10">
        <f>F148+AC148</f>
        <v>0.03</v>
      </c>
      <c r="G155">
        <f t="shared" si="419"/>
        <v>0.02</v>
      </c>
      <c r="H155">
        <f t="shared" si="419"/>
        <v>0.2</v>
      </c>
      <c r="I155">
        <f t="shared" si="419"/>
        <v>0.3</v>
      </c>
      <c r="J155">
        <f t="shared" si="419"/>
        <v>0.678567343855039</v>
      </c>
      <c r="K155">
        <f t="shared" si="419"/>
        <v>0.298409716520291</v>
      </c>
      <c r="L155">
        <f t="shared" ref="L155:L158" si="420">J155+(C155*F155)+(D155*G155)</f>
        <v>0.678567343855039</v>
      </c>
      <c r="M155">
        <f t="shared" ref="M155:M158" si="421">K155+(C155*H155)+(D155*I155)</f>
        <v>0.298409716520291</v>
      </c>
      <c r="N155" s="3">
        <f t="shared" ref="N155:O158" si="422">1/(1+EXP(-(L155)))</f>
        <v>0.66341886842541</v>
      </c>
      <c r="O155" s="3">
        <f>1/(1+EXP(-(M155)))</f>
        <v>0.574053712850598</v>
      </c>
      <c r="P155" s="25">
        <f t="shared" ref="P155:P158" si="423">P148+V148</f>
        <v>0.350529101359308</v>
      </c>
      <c r="Q155" s="25">
        <f>Q148+W148</f>
        <v>-0.0388881853983616</v>
      </c>
      <c r="R155" s="25">
        <f t="shared" ref="R155:R158" si="424">R148+X148</f>
        <v>0.0855010285058933</v>
      </c>
      <c r="S155" s="10">
        <f>R155+(N155*P155)+(O155*Q155)</f>
        <v>0.29572474106591</v>
      </c>
      <c r="T155" s="10">
        <f t="shared" ref="T155:T158" si="425">1/(1+EXP(-S155))</f>
        <v>0.573397063095795</v>
      </c>
      <c r="U155">
        <f>(E155-S155)*S155*(1-S155)</f>
        <v>-0.0615910704781398</v>
      </c>
      <c r="V155">
        <f>$S$3*U155*N155</f>
        <v>-0.00408606782817171</v>
      </c>
      <c r="W155">
        <f>$S$3*U155*O155</f>
        <v>-0.0035356582686419</v>
      </c>
      <c r="X155">
        <f>$S$3*U155*1</f>
        <v>-0.00615910704781398</v>
      </c>
      <c r="Y155">
        <f>U155*P155</f>
        <v>-0.0215894625864602</v>
      </c>
      <c r="Z155">
        <f>U155*Q155</f>
        <v>0.00239516496763746</v>
      </c>
      <c r="AA155">
        <f>Y155*N155*(1-N155)</f>
        <v>-0.00482080336225893</v>
      </c>
      <c r="AB155">
        <f>Z155*O155*(1-O155)</f>
        <v>0.000585656271267929</v>
      </c>
      <c r="AC155">
        <f>$S$3*AA155*C155</f>
        <v>0</v>
      </c>
      <c r="AD155">
        <f>$S$3*AA155*D155</f>
        <v>0</v>
      </c>
      <c r="AE155">
        <f>$S$3*AB155*C155</f>
        <v>0</v>
      </c>
      <c r="AF155">
        <f>$S$3*AB155*D155</f>
        <v>0</v>
      </c>
      <c r="AG155">
        <f>$S$3*AA155*1</f>
        <v>-0.000482080336225893</v>
      </c>
      <c r="AH155">
        <f>$S$3*AB155*1</f>
        <v>5.85656271267929e-5</v>
      </c>
      <c r="AI155" s="3">
        <f t="shared" ref="AI155:AI158" si="426">E155-S155</f>
        <v>-0.29572474106591</v>
      </c>
      <c r="AJ155" s="3">
        <f t="shared" ref="AJ155:AJ158" si="427">(AI155)^2</f>
        <v>0.0874531224784992</v>
      </c>
    </row>
    <row r="156" spans="2:36">
      <c r="B156" s="18">
        <v>3</v>
      </c>
      <c r="C156" s="19">
        <v>0.75</v>
      </c>
      <c r="D156" s="19">
        <v>1</v>
      </c>
      <c r="E156" s="6">
        <v>0.444444444444444</v>
      </c>
      <c r="F156" s="10">
        <f>F149+AC149</f>
        <v>0.0235866495740379</v>
      </c>
      <c r="G156">
        <f t="shared" si="419"/>
        <v>0.0114488660987171</v>
      </c>
      <c r="H156">
        <f t="shared" si="419"/>
        <v>0.199145045007294</v>
      </c>
      <c r="I156">
        <f t="shared" si="419"/>
        <v>0.298860060009725</v>
      </c>
      <c r="J156">
        <f t="shared" si="419"/>
        <v>0.691448866098717</v>
      </c>
      <c r="K156">
        <f t="shared" si="419"/>
        <v>0.298860060009725</v>
      </c>
      <c r="L156">
        <f t="shared" si="420"/>
        <v>0.720587719377962</v>
      </c>
      <c r="M156">
        <f t="shared" si="421"/>
        <v>0.747078903774921</v>
      </c>
      <c r="N156" s="3">
        <f t="shared" si="422"/>
        <v>0.672736423750338</v>
      </c>
      <c r="O156" s="3">
        <f t="shared" si="422"/>
        <v>0.67854187407135</v>
      </c>
      <c r="P156" s="25">
        <f t="shared" si="423"/>
        <v>0.44440340566612</v>
      </c>
      <c r="Q156" s="25">
        <f>Q149+W149</f>
        <v>0.0341064536046252</v>
      </c>
      <c r="R156" s="25">
        <f t="shared" si="424"/>
        <v>0.227661992425713</v>
      </c>
      <c r="S156" s="10">
        <f>R156+(N156*P156)+(O156*Q156)</f>
        <v>0.549771007202819</v>
      </c>
      <c r="T156" s="10">
        <f t="shared" si="425"/>
        <v>0.634082461299907</v>
      </c>
      <c r="U156">
        <f>(E156-S156)*S156*(1-S156)</f>
        <v>-0.0260707306620373</v>
      </c>
      <c r="V156">
        <f t="shared" ref="V156:V158" si="428">$S$3*U156*N156</f>
        <v>-0.00175387301101373</v>
      </c>
      <c r="W156">
        <f t="shared" ref="W156:W158" si="429">$S$3*U156*O156</f>
        <v>-0.00176900824418282</v>
      </c>
      <c r="X156">
        <f t="shared" ref="X156:X158" si="430">$S$3*U156*1</f>
        <v>-0.00260707306620373</v>
      </c>
      <c r="Y156">
        <f t="shared" ref="Y156:Y158" si="431">U156*P156</f>
        <v>-0.0115859214944135</v>
      </c>
      <c r="Z156">
        <f t="shared" ref="Z156:Z158" si="432">U156*Q156</f>
        <v>-0.000889180165763457</v>
      </c>
      <c r="AA156">
        <f t="shared" ref="AA156:AB158" si="433">Y156*N156*(1-N156)</f>
        <v>-0.00255078113000764</v>
      </c>
      <c r="AB156">
        <f t="shared" si="433"/>
        <v>-0.000193950466752193</v>
      </c>
      <c r="AC156">
        <f t="shared" ref="AC156:AC158" si="434">$S$3*AA156*C156</f>
        <v>-0.000191308584750573</v>
      </c>
      <c r="AD156">
        <f t="shared" ref="AD156:AD158" si="435">$S$3*AA156*D156</f>
        <v>-0.000255078113000764</v>
      </c>
      <c r="AE156">
        <f t="shared" ref="AE156:AE158" si="436">$S$3*AB156*C156</f>
        <v>-1.45462850064145e-5</v>
      </c>
      <c r="AF156">
        <f t="shared" ref="AF156:AF158" si="437">$S$3*AB156*D156</f>
        <v>-1.93950466752193e-5</v>
      </c>
      <c r="AG156">
        <f t="shared" ref="AG156:AH158" si="438">$S$3*AA156*1</f>
        <v>-0.000255078113000764</v>
      </c>
      <c r="AH156">
        <f t="shared" si="438"/>
        <v>-1.93950466752193e-5</v>
      </c>
      <c r="AI156" s="3">
        <f t="shared" si="426"/>
        <v>-0.105326562758375</v>
      </c>
      <c r="AJ156" s="3">
        <f t="shared" si="427"/>
        <v>0.0110936848224939</v>
      </c>
    </row>
    <row r="157" spans="2:36">
      <c r="B157" s="18">
        <v>4</v>
      </c>
      <c r="C157" s="19">
        <v>0.25</v>
      </c>
      <c r="D157" s="19">
        <v>0.5</v>
      </c>
      <c r="E157" s="20">
        <v>0.666666666666667</v>
      </c>
      <c r="F157" s="10">
        <f>F150+AC150</f>
        <v>0.0297107858710729</v>
      </c>
      <c r="G157">
        <f t="shared" si="419"/>
        <v>0.0194215717421458</v>
      </c>
      <c r="H157">
        <f t="shared" si="419"/>
        <v>0.199946061684511</v>
      </c>
      <c r="I157">
        <f>I150+AF150</f>
        <v>0.299892123369023</v>
      </c>
      <c r="J157">
        <f t="shared" si="419"/>
        <v>0.698843143484291</v>
      </c>
      <c r="K157">
        <f t="shared" si="419"/>
        <v>0.299784246738045</v>
      </c>
      <c r="L157">
        <f t="shared" si="420"/>
        <v>0.715981625823132</v>
      </c>
      <c r="M157">
        <f t="shared" si="421"/>
        <v>0.499716823843685</v>
      </c>
      <c r="N157" s="3">
        <f t="shared" si="422"/>
        <v>0.671721530696654</v>
      </c>
      <c r="O157" s="3">
        <f t="shared" si="422"/>
        <v>0.622392781446575</v>
      </c>
      <c r="P157" s="25">
        <f t="shared" si="423"/>
        <v>0.492900434796789</v>
      </c>
      <c r="Q157" s="25">
        <f>Q150+W150</f>
        <v>0.0834231559369659</v>
      </c>
      <c r="R157" s="25">
        <f t="shared" si="424"/>
        <v>0.299433556044284</v>
      </c>
      <c r="S157" s="10">
        <f>R157+(N157*P157)+(O157*Q157)</f>
        <v>0.68244736064769</v>
      </c>
      <c r="T157" s="10">
        <f t="shared" si="425"/>
        <v>0.664284703871331</v>
      </c>
      <c r="U157">
        <f t="shared" ref="U157:U158" si="439">(E157-S157)*S157*(1-S157)</f>
        <v>-0.00341988091283477</v>
      </c>
      <c r="V157">
        <f t="shared" si="428"/>
        <v>-0.000229720764156964</v>
      </c>
      <c r="W157">
        <f t="shared" si="429"/>
        <v>-0.000212850919355528</v>
      </c>
      <c r="X157">
        <f t="shared" si="430"/>
        <v>-0.000341988091283477</v>
      </c>
      <c r="Y157">
        <f t="shared" si="431"/>
        <v>-0.0016856607888895</v>
      </c>
      <c r="Z157">
        <f t="shared" si="432"/>
        <v>-0.000285297258677268</v>
      </c>
      <c r="AA157">
        <f t="shared" si="433"/>
        <v>-0.000371707952975276</v>
      </c>
      <c r="AB157">
        <f t="shared" si="433"/>
        <v>-6.70505637456119e-5</v>
      </c>
      <c r="AC157">
        <f t="shared" si="434"/>
        <v>-9.29269882438191e-6</v>
      </c>
      <c r="AD157">
        <f t="shared" si="435"/>
        <v>-1.85853976487638e-5</v>
      </c>
      <c r="AE157">
        <f t="shared" si="436"/>
        <v>-1.6762640936403e-6</v>
      </c>
      <c r="AF157">
        <f t="shared" si="437"/>
        <v>-3.35252818728059e-6</v>
      </c>
      <c r="AG157">
        <f t="shared" si="438"/>
        <v>-3.71707952975276e-5</v>
      </c>
      <c r="AH157">
        <f t="shared" si="438"/>
        <v>-6.70505637456119e-6</v>
      </c>
      <c r="AI157" s="3">
        <f t="shared" si="426"/>
        <v>-0.015780693981023</v>
      </c>
      <c r="AJ157" s="3">
        <f t="shared" si="427"/>
        <v>0.000249030302522695</v>
      </c>
    </row>
    <row r="158" spans="2:37">
      <c r="B158" s="18">
        <v>5</v>
      </c>
      <c r="C158" s="19">
        <v>1</v>
      </c>
      <c r="D158" s="19">
        <v>1</v>
      </c>
      <c r="E158" s="6">
        <v>1</v>
      </c>
      <c r="F158" s="10">
        <f>F151+AC151</f>
        <v>0.0379712666066917</v>
      </c>
      <c r="G158">
        <f t="shared" si="419"/>
        <v>0.0279712666066917</v>
      </c>
      <c r="H158">
        <f t="shared" si="419"/>
        <v>0.201696125962885</v>
      </c>
      <c r="I158">
        <f t="shared" si="419"/>
        <v>0.301696125962885</v>
      </c>
      <c r="J158">
        <f t="shared" si="419"/>
        <v>0.707971266606692</v>
      </c>
      <c r="K158">
        <f t="shared" si="419"/>
        <v>0.301696125962885</v>
      </c>
      <c r="L158">
        <f t="shared" si="420"/>
        <v>0.773913799820075</v>
      </c>
      <c r="M158">
        <f t="shared" si="421"/>
        <v>0.805088377888655</v>
      </c>
      <c r="N158" s="3">
        <f t="shared" si="422"/>
        <v>0.68436691848352</v>
      </c>
      <c r="O158" s="3">
        <f t="shared" si="422"/>
        <v>0.691061881003264</v>
      </c>
      <c r="P158" s="25">
        <f t="shared" si="423"/>
        <v>0.547909500940468</v>
      </c>
      <c r="Q158" s="25">
        <f>Q151+W151</f>
        <v>0.138531784700887</v>
      </c>
      <c r="R158" s="25">
        <f t="shared" si="424"/>
        <v>0.380290129561858</v>
      </c>
      <c r="S158" s="10">
        <f>R158+(N158*P158)+(O158*Q158)</f>
        <v>0.850995302042464</v>
      </c>
      <c r="T158" s="10">
        <f t="shared" si="425"/>
        <v>0.700775888103471</v>
      </c>
      <c r="U158">
        <f t="shared" si="439"/>
        <v>0.0188941381054851</v>
      </c>
      <c r="V158">
        <f t="shared" si="428"/>
        <v>0.00129305230726529</v>
      </c>
      <c r="W158">
        <f t="shared" si="429"/>
        <v>0.0013057018619112</v>
      </c>
      <c r="X158">
        <f t="shared" si="430"/>
        <v>0.00188941381054851</v>
      </c>
      <c r="Y158">
        <f t="shared" si="431"/>
        <v>0.0103522777800766</v>
      </c>
      <c r="Z158">
        <f t="shared" si="432"/>
        <v>0.00261743867213789</v>
      </c>
      <c r="AA158">
        <f t="shared" si="433"/>
        <v>0.00223618350809871</v>
      </c>
      <c r="AB158">
        <f t="shared" si="433"/>
        <v>0.000558811005376113</v>
      </c>
      <c r="AC158">
        <f t="shared" si="434"/>
        <v>0.000223618350809871</v>
      </c>
      <c r="AD158">
        <f t="shared" si="435"/>
        <v>0.000223618350809871</v>
      </c>
      <c r="AE158">
        <f t="shared" si="436"/>
        <v>5.58811005376113e-5</v>
      </c>
      <c r="AF158">
        <f t="shared" si="437"/>
        <v>5.58811005376113e-5</v>
      </c>
      <c r="AG158">
        <f t="shared" si="438"/>
        <v>0.000223618350809871</v>
      </c>
      <c r="AH158">
        <f t="shared" si="438"/>
        <v>5.58811005376113e-5</v>
      </c>
      <c r="AI158" s="3">
        <f t="shared" si="426"/>
        <v>0.149004697957536</v>
      </c>
      <c r="AJ158" s="3">
        <f t="shared" si="427"/>
        <v>0.0222024000134166</v>
      </c>
      <c r="AK158">
        <f>SUM(AJ154:AJ158)/$S$4</f>
        <v>0.0382499883137015</v>
      </c>
    </row>
    <row r="159" spans="2:34">
      <c r="B159" s="4" t="s">
        <v>40</v>
      </c>
      <c r="C159" s="4"/>
      <c r="D159" s="4"/>
      <c r="E159" s="4"/>
      <c r="F159" s="5" t="s">
        <v>41</v>
      </c>
      <c r="G159" s="5"/>
      <c r="H159" s="5"/>
      <c r="I159" s="5"/>
      <c r="J159" s="5"/>
      <c r="K159" s="5"/>
      <c r="L159" s="5" t="s">
        <v>42</v>
      </c>
      <c r="M159" s="5"/>
      <c r="N159" s="5" t="s">
        <v>43</v>
      </c>
      <c r="O159" s="5"/>
      <c r="P159" s="5" t="s">
        <v>44</v>
      </c>
      <c r="Q159" s="5"/>
      <c r="R159" s="5"/>
      <c r="S159" s="5" t="s">
        <v>45</v>
      </c>
      <c r="T159" s="5"/>
      <c r="U159" s="8" t="s">
        <v>46</v>
      </c>
      <c r="V159" s="5" t="s">
        <v>47</v>
      </c>
      <c r="W159" s="5"/>
      <c r="X159" s="5"/>
      <c r="Y159" s="5" t="s">
        <v>48</v>
      </c>
      <c r="Z159" s="5"/>
      <c r="AA159" s="5"/>
      <c r="AB159" s="5"/>
      <c r="AC159" s="5" t="s">
        <v>49</v>
      </c>
      <c r="AD159" s="5"/>
      <c r="AE159" s="5"/>
      <c r="AF159" s="5"/>
      <c r="AG159" s="5"/>
      <c r="AH159" s="5"/>
    </row>
    <row r="160" ht="15.6" spans="1:37">
      <c r="A160">
        <f>A153+1</f>
        <v>22</v>
      </c>
      <c r="B160" s="17" t="s">
        <v>50</v>
      </c>
      <c r="C160" s="4" t="s">
        <v>51</v>
      </c>
      <c r="D160" s="4" t="s">
        <v>52</v>
      </c>
      <c r="E160" s="4" t="s">
        <v>53</v>
      </c>
      <c r="F160" s="5" t="s">
        <v>54</v>
      </c>
      <c r="G160" s="5" t="s">
        <v>55</v>
      </c>
      <c r="H160" s="5" t="s">
        <v>56</v>
      </c>
      <c r="I160" s="5" t="s">
        <v>57</v>
      </c>
      <c r="J160" s="5" t="s">
        <v>58</v>
      </c>
      <c r="K160" s="5" t="s">
        <v>59</v>
      </c>
      <c r="L160" s="5" t="s">
        <v>60</v>
      </c>
      <c r="M160" s="5" t="s">
        <v>61</v>
      </c>
      <c r="N160" s="5" t="s">
        <v>60</v>
      </c>
      <c r="O160" s="5" t="s">
        <v>61</v>
      </c>
      <c r="P160" s="5" t="s">
        <v>62</v>
      </c>
      <c r="Q160" s="5" t="s">
        <v>63</v>
      </c>
      <c r="R160" s="5" t="s">
        <v>64</v>
      </c>
      <c r="S160" s="5" t="s">
        <v>65</v>
      </c>
      <c r="T160" s="5" t="s">
        <v>43</v>
      </c>
      <c r="U160" s="28" t="s">
        <v>66</v>
      </c>
      <c r="V160" s="29" t="s">
        <v>67</v>
      </c>
      <c r="W160" s="29" t="s">
        <v>68</v>
      </c>
      <c r="X160" s="29" t="s">
        <v>69</v>
      </c>
      <c r="Y160" s="29" t="s">
        <v>70</v>
      </c>
      <c r="Z160" s="29" t="s">
        <v>71</v>
      </c>
      <c r="AA160" s="28" t="s">
        <v>72</v>
      </c>
      <c r="AB160" s="28" t="s">
        <v>73</v>
      </c>
      <c r="AC160" s="29" t="s">
        <v>74</v>
      </c>
      <c r="AD160" s="29" t="s">
        <v>75</v>
      </c>
      <c r="AE160" s="29" t="s">
        <v>76</v>
      </c>
      <c r="AF160" s="29" t="s">
        <v>77</v>
      </c>
      <c r="AG160" s="29" t="s">
        <v>78</v>
      </c>
      <c r="AH160" s="29" t="s">
        <v>79</v>
      </c>
      <c r="AI160" s="31" t="s">
        <v>80</v>
      </c>
      <c r="AJ160" s="31" t="s">
        <v>81</v>
      </c>
      <c r="AK160" s="31" t="s">
        <v>82</v>
      </c>
    </row>
    <row r="161" spans="2:36">
      <c r="B161" s="18">
        <v>1</v>
      </c>
      <c r="C161" s="19">
        <v>0.5</v>
      </c>
      <c r="D161" s="19">
        <v>0.25</v>
      </c>
      <c r="E161" s="6">
        <v>0.0555555555555556</v>
      </c>
      <c r="F161" s="10">
        <f>F154+AC154</f>
        <v>0.0198241436356132</v>
      </c>
      <c r="G161">
        <f t="shared" ref="G161:K165" si="440">G154+AD154</f>
        <v>0.0149120718178066</v>
      </c>
      <c r="H161">
        <f t="shared" si="440"/>
        <v>0.199301824341169</v>
      </c>
      <c r="I161">
        <f t="shared" si="440"/>
        <v>0.299650912170585</v>
      </c>
      <c r="J161">
        <f t="shared" si="440"/>
        <v>0.679648287271226</v>
      </c>
      <c r="K161">
        <f t="shared" si="440"/>
        <v>0.298603648682338</v>
      </c>
      <c r="L161">
        <f>J161+(C161*F161)+(D161*G161)</f>
        <v>0.693288377043485</v>
      </c>
      <c r="M161">
        <f>K161+(C161*H161)+(D161*I161)</f>
        <v>0.473167288895569</v>
      </c>
      <c r="N161" s="3">
        <f>1/(1+EXP(-(L161)))</f>
        <v>0.666698042924587</v>
      </c>
      <c r="O161" s="3">
        <f>1/(1+EXP(-(M161)))</f>
        <v>0.61613313670523</v>
      </c>
      <c r="P161" s="25">
        <f>P154+V154</f>
        <v>0.357432557120881</v>
      </c>
      <c r="Q161" s="25">
        <f>Q154+W154</f>
        <v>-0.041186052437295</v>
      </c>
      <c r="R161" s="25">
        <f>R154+X154</f>
        <v>0.0971015001079911</v>
      </c>
      <c r="S161" s="10">
        <f>R161+(N161*P161)+(O161*Q161)</f>
        <v>0.310024994741316</v>
      </c>
      <c r="T161" s="10">
        <f>1/(1+EXP(-S161))</f>
        <v>0.576891362053152</v>
      </c>
      <c r="U161">
        <f>(E161-S161)*S161*(1-S161)</f>
        <v>-0.0544334298340238</v>
      </c>
      <c r="V161">
        <f>$S$3*U161*N161</f>
        <v>-0.00362906611400165</v>
      </c>
      <c r="W161">
        <f>$S$3*U161*O161</f>
        <v>-0.00335382398652611</v>
      </c>
      <c r="X161">
        <f>$S$3*U161*1</f>
        <v>-0.00544334298340238</v>
      </c>
      <c r="Y161">
        <f>U161*P161</f>
        <v>-0.0194562800184351</v>
      </c>
      <c r="Z161">
        <f>U161*Q161</f>
        <v>0.00224189809548592</v>
      </c>
      <c r="AA161">
        <f>Y161*N161*(1-N161)</f>
        <v>-0.00432341427430035</v>
      </c>
      <c r="AB161">
        <f>Z161*O161*(1-O161)</f>
        <v>0.000530238256249313</v>
      </c>
      <c r="AC161">
        <f>$S$3*AA161*C161</f>
        <v>-0.000216170713715018</v>
      </c>
      <c r="AD161">
        <f>$S$3*AA161*D161</f>
        <v>-0.000108085356857509</v>
      </c>
      <c r="AE161">
        <f>$S$3*AB161*C161</f>
        <v>2.65119128124657e-5</v>
      </c>
      <c r="AF161">
        <f>$S$3*AB161*D161</f>
        <v>1.32559564062328e-5</v>
      </c>
      <c r="AG161">
        <f>$S$3*AA161*1</f>
        <v>-0.000432341427430035</v>
      </c>
      <c r="AH161">
        <f>$S$3*AB161*1</f>
        <v>5.30238256249313e-5</v>
      </c>
      <c r="AI161" s="3">
        <f>E161-S161</f>
        <v>-0.254469439185761</v>
      </c>
      <c r="AJ161" s="3">
        <f>(AI161)^2</f>
        <v>0.0647546954795156</v>
      </c>
    </row>
    <row r="162" spans="2:36">
      <c r="B162" s="18">
        <v>2</v>
      </c>
      <c r="C162" s="19">
        <v>0</v>
      </c>
      <c r="D162" s="19">
        <v>0</v>
      </c>
      <c r="E162" s="20">
        <v>0</v>
      </c>
      <c r="F162" s="10">
        <f>F155+AC155</f>
        <v>0.03</v>
      </c>
      <c r="G162">
        <f t="shared" si="440"/>
        <v>0.02</v>
      </c>
      <c r="H162">
        <f t="shared" si="440"/>
        <v>0.2</v>
      </c>
      <c r="I162">
        <f t="shared" si="440"/>
        <v>0.3</v>
      </c>
      <c r="J162">
        <f t="shared" si="440"/>
        <v>0.678085263518813</v>
      </c>
      <c r="K162">
        <f t="shared" si="440"/>
        <v>0.298468282147418</v>
      </c>
      <c r="L162">
        <f t="shared" ref="L162:L165" si="441">J162+(C162*F162)+(D162*G162)</f>
        <v>0.678085263518813</v>
      </c>
      <c r="M162">
        <f t="shared" ref="M162:M165" si="442">K162+(C162*H162)+(D162*I162)</f>
        <v>0.298468282147418</v>
      </c>
      <c r="N162" s="3">
        <f t="shared" ref="N162:O165" si="443">1/(1+EXP(-(L162)))</f>
        <v>0.663311214167963</v>
      </c>
      <c r="O162" s="3">
        <f>1/(1+EXP(-(M162)))</f>
        <v>0.574068033024158</v>
      </c>
      <c r="P162" s="25">
        <f t="shared" ref="P162:P165" si="444">P155+V155</f>
        <v>0.346443033531137</v>
      </c>
      <c r="Q162" s="25">
        <f>Q155+W155</f>
        <v>-0.0424238436670035</v>
      </c>
      <c r="R162" s="25">
        <f t="shared" ref="R162:R165" si="445">R155+X155</f>
        <v>0.0793419214580794</v>
      </c>
      <c r="S162" s="10">
        <f>R162+(N162*P162)+(O162*Q162)</f>
        <v>0.284787298182409</v>
      </c>
      <c r="T162" s="10">
        <f t="shared" ref="T162:T165" si="446">1/(1+EXP(-S162))</f>
        <v>0.570719500998653</v>
      </c>
      <c r="U162">
        <f>(E162-S162)*S162*(1-S162)</f>
        <v>-0.0580064716490969</v>
      </c>
      <c r="V162">
        <f>$S$3*U162*N162</f>
        <v>-0.0038476343139162</v>
      </c>
      <c r="W162">
        <f>$S$3*U162*O162</f>
        <v>-0.00332996610822686</v>
      </c>
      <c r="X162">
        <f>$S$3*U162*1</f>
        <v>-0.00580064716490969</v>
      </c>
      <c r="Y162">
        <f>U162*P162</f>
        <v>-0.020095938002551</v>
      </c>
      <c r="Z162">
        <f>U162*Q162</f>
        <v>0.00246085748491576</v>
      </c>
      <c r="AA162">
        <f>Y162*N162*(1-N162)</f>
        <v>-0.00448801472762708</v>
      </c>
      <c r="AB162">
        <f>Z162*O162*(1-O162)</f>
        <v>0.000601713926154126</v>
      </c>
      <c r="AC162">
        <f>$S$3*AA162*C162</f>
        <v>0</v>
      </c>
      <c r="AD162">
        <f>$S$3*AA162*D162</f>
        <v>0</v>
      </c>
      <c r="AE162">
        <f>$S$3*AB162*C162</f>
        <v>0</v>
      </c>
      <c r="AF162">
        <f>$S$3*AB162*D162</f>
        <v>0</v>
      </c>
      <c r="AG162">
        <f>$S$3*AA162*1</f>
        <v>-0.000448801472762708</v>
      </c>
      <c r="AH162">
        <f>$S$3*AB162*1</f>
        <v>6.01713926154126e-5</v>
      </c>
      <c r="AI162" s="3">
        <f t="shared" ref="AI162:AI165" si="447">E162-S162</f>
        <v>-0.284787298182409</v>
      </c>
      <c r="AJ162" s="3">
        <f t="shared" ref="AJ162:AJ165" si="448">(AI162)^2</f>
        <v>0.0811038052060363</v>
      </c>
    </row>
    <row r="163" spans="2:36">
      <c r="B163" s="18">
        <v>3</v>
      </c>
      <c r="C163" s="19">
        <v>0.75</v>
      </c>
      <c r="D163" s="19">
        <v>1</v>
      </c>
      <c r="E163" s="6">
        <v>0.444444444444444</v>
      </c>
      <c r="F163" s="10">
        <f>F156+AC156</f>
        <v>0.0233953409892873</v>
      </c>
      <c r="G163">
        <f t="shared" si="440"/>
        <v>0.0111937879857164</v>
      </c>
      <c r="H163">
        <f t="shared" si="440"/>
        <v>0.199130498722287</v>
      </c>
      <c r="I163">
        <f t="shared" si="440"/>
        <v>0.29884066496305</v>
      </c>
      <c r="J163">
        <f t="shared" si="440"/>
        <v>0.691193787985716</v>
      </c>
      <c r="K163">
        <f t="shared" si="440"/>
        <v>0.29884066496305</v>
      </c>
      <c r="L163">
        <f t="shared" si="441"/>
        <v>0.719934081713398</v>
      </c>
      <c r="M163">
        <f t="shared" si="442"/>
        <v>0.747029203967815</v>
      </c>
      <c r="N163" s="3">
        <f t="shared" si="443"/>
        <v>0.672592501246487</v>
      </c>
      <c r="O163" s="3">
        <f t="shared" si="443"/>
        <v>0.678531033314111</v>
      </c>
      <c r="P163" s="25">
        <f t="shared" si="444"/>
        <v>0.442649532655106</v>
      </c>
      <c r="Q163" s="25">
        <f>Q156+W156</f>
        <v>0.0323374453604424</v>
      </c>
      <c r="R163" s="25">
        <f t="shared" si="445"/>
        <v>0.225054919359509</v>
      </c>
      <c r="S163" s="10">
        <f>R163+(N163*P163)+(O163*Q163)</f>
        <v>0.544719635918755</v>
      </c>
      <c r="T163" s="10">
        <f t="shared" si="446"/>
        <v>0.632909640711555</v>
      </c>
      <c r="U163">
        <f>(E163-S163)*S163*(1-S163)</f>
        <v>-0.024868262944383</v>
      </c>
      <c r="V163">
        <f t="shared" ref="V163:V165" si="449">$S$3*U163*N163</f>
        <v>-0.00167262071754179</v>
      </c>
      <c r="W163">
        <f t="shared" ref="W163:W165" si="450">$S$3*U163*O163</f>
        <v>-0.00168738881523792</v>
      </c>
      <c r="X163">
        <f t="shared" ref="X163:X165" si="451">$S$3*U163*1</f>
        <v>-0.0024868262944383</v>
      </c>
      <c r="Y163">
        <f t="shared" ref="Y163:Y165" si="452">U163*P163</f>
        <v>-0.0110079249702754</v>
      </c>
      <c r="Z163">
        <f t="shared" ref="Z163:Z165" si="453">U163*Q163</f>
        <v>-0.000804176094173099</v>
      </c>
      <c r="AA163">
        <f t="shared" ref="AA163:AB165" si="454">Y163*N163*(1-N163)</f>
        <v>-0.00242407528584356</v>
      </c>
      <c r="AB163">
        <f t="shared" si="454"/>
        <v>-0.000175412253631222</v>
      </c>
      <c r="AC163">
        <f t="shared" ref="AC163:AC165" si="455">$S$3*AA163*C163</f>
        <v>-0.000181805646438267</v>
      </c>
      <c r="AD163">
        <f t="shared" ref="AD163:AD165" si="456">$S$3*AA163*D163</f>
        <v>-0.000242407528584356</v>
      </c>
      <c r="AE163">
        <f t="shared" ref="AE163:AE165" si="457">$S$3*AB163*C163</f>
        <v>-1.31559190223416e-5</v>
      </c>
      <c r="AF163">
        <f t="shared" ref="AF163:AF165" si="458">$S$3*AB163*D163</f>
        <v>-1.75412253631222e-5</v>
      </c>
      <c r="AG163">
        <f t="shared" ref="AG163:AH165" si="459">$S$3*AA163*1</f>
        <v>-0.000242407528584356</v>
      </c>
      <c r="AH163">
        <f t="shared" si="459"/>
        <v>-1.75412253631222e-5</v>
      </c>
      <c r="AI163" s="3">
        <f t="shared" si="447"/>
        <v>-0.100275191474311</v>
      </c>
      <c r="AJ163" s="3">
        <f t="shared" si="448"/>
        <v>0.0100551140252097</v>
      </c>
    </row>
    <row r="164" spans="2:36">
      <c r="B164" s="18">
        <v>4</v>
      </c>
      <c r="C164" s="19">
        <v>0.25</v>
      </c>
      <c r="D164" s="19">
        <v>0.5</v>
      </c>
      <c r="E164" s="20">
        <v>0.666666666666667</v>
      </c>
      <c r="F164" s="10">
        <f>F157+AC157</f>
        <v>0.0297014931722485</v>
      </c>
      <c r="G164">
        <f t="shared" si="440"/>
        <v>0.019402986344497</v>
      </c>
      <c r="H164">
        <f t="shared" si="440"/>
        <v>0.199944385420418</v>
      </c>
      <c r="I164">
        <f>I157+AF157</f>
        <v>0.299888770840836</v>
      </c>
      <c r="J164">
        <f t="shared" si="440"/>
        <v>0.698805972688994</v>
      </c>
      <c r="K164">
        <f t="shared" si="440"/>
        <v>0.299777541681671</v>
      </c>
      <c r="L164">
        <f t="shared" si="441"/>
        <v>0.715932839154305</v>
      </c>
      <c r="M164">
        <f t="shared" si="442"/>
        <v>0.499708023457193</v>
      </c>
      <c r="N164" s="3">
        <f t="shared" si="443"/>
        <v>0.671710772574472</v>
      </c>
      <c r="O164" s="3">
        <f t="shared" si="443"/>
        <v>0.622390713177452</v>
      </c>
      <c r="P164" s="25">
        <f t="shared" si="444"/>
        <v>0.492670714032632</v>
      </c>
      <c r="Q164" s="25">
        <f>Q157+W157</f>
        <v>0.0832103050176104</v>
      </c>
      <c r="R164" s="25">
        <f t="shared" si="445"/>
        <v>0.299091567953001</v>
      </c>
      <c r="S164" s="10">
        <f>R164+(N164*P164)+(O164*Q164)</f>
        <v>0.681813114984301</v>
      </c>
      <c r="T164" s="10">
        <f t="shared" si="446"/>
        <v>0.664143245671178</v>
      </c>
      <c r="U164">
        <f t="shared" ref="U164:U165" si="460">(E164-S164)*S164*(1-S164)</f>
        <v>-0.00328593095083054</v>
      </c>
      <c r="V164">
        <f t="shared" si="449"/>
        <v>-0.000220719521760875</v>
      </c>
      <c r="W164">
        <f t="shared" si="450"/>
        <v>-0.000204513290793928</v>
      </c>
      <c r="X164">
        <f t="shared" si="451"/>
        <v>-0.000328593095083054</v>
      </c>
      <c r="Y164">
        <f t="shared" si="452"/>
        <v>-0.00161888194780761</v>
      </c>
      <c r="Z164">
        <f t="shared" si="453"/>
        <v>-0.000273423316685416</v>
      </c>
      <c r="AA164">
        <f t="shared" si="454"/>
        <v>-0.000356988417404385</v>
      </c>
      <c r="AB164">
        <f t="shared" si="454"/>
        <v>-6.42600882432273e-5</v>
      </c>
      <c r="AC164">
        <f t="shared" si="455"/>
        <v>-8.92471043510963e-6</v>
      </c>
      <c r="AD164">
        <f t="shared" si="456"/>
        <v>-1.78494208702193e-5</v>
      </c>
      <c r="AE164">
        <f t="shared" si="457"/>
        <v>-1.60650220608068e-6</v>
      </c>
      <c r="AF164">
        <f t="shared" si="458"/>
        <v>-3.21300441216137e-6</v>
      </c>
      <c r="AG164">
        <f t="shared" si="459"/>
        <v>-3.56988417404385e-5</v>
      </c>
      <c r="AH164">
        <f t="shared" si="459"/>
        <v>-6.42600882432273e-6</v>
      </c>
      <c r="AI164" s="3">
        <f t="shared" si="447"/>
        <v>-0.0151464483176341</v>
      </c>
      <c r="AJ164" s="3">
        <f t="shared" si="448"/>
        <v>0.000229414896638761</v>
      </c>
    </row>
    <row r="165" spans="2:37">
      <c r="B165" s="18">
        <v>5</v>
      </c>
      <c r="C165" s="19">
        <v>1</v>
      </c>
      <c r="D165" s="19">
        <v>1</v>
      </c>
      <c r="E165" s="6">
        <v>1</v>
      </c>
      <c r="F165" s="10">
        <f>F158+AC158</f>
        <v>0.0381948849575015</v>
      </c>
      <c r="G165">
        <f t="shared" si="440"/>
        <v>0.0281948849575016</v>
      </c>
      <c r="H165">
        <f t="shared" si="440"/>
        <v>0.201752007063423</v>
      </c>
      <c r="I165">
        <f t="shared" si="440"/>
        <v>0.301752007063423</v>
      </c>
      <c r="J165">
        <f t="shared" si="440"/>
        <v>0.708194884957501</v>
      </c>
      <c r="K165">
        <f t="shared" si="440"/>
        <v>0.301752007063423</v>
      </c>
      <c r="L165">
        <f t="shared" si="441"/>
        <v>0.774584654872504</v>
      </c>
      <c r="M165">
        <f t="shared" si="442"/>
        <v>0.805256021190268</v>
      </c>
      <c r="N165" s="3">
        <f t="shared" si="443"/>
        <v>0.684511811178514</v>
      </c>
      <c r="O165" s="3">
        <f t="shared" si="443"/>
        <v>0.691097670923452</v>
      </c>
      <c r="P165" s="25">
        <f t="shared" si="444"/>
        <v>0.549202553247734</v>
      </c>
      <c r="Q165" s="25">
        <f>Q158+W158</f>
        <v>0.139837486562798</v>
      </c>
      <c r="R165" s="25">
        <f t="shared" si="445"/>
        <v>0.382179543372406</v>
      </c>
      <c r="S165" s="10">
        <f>R165+(N165*P165)+(O165*Q165)</f>
        <v>0.854756539071216</v>
      </c>
      <c r="T165" s="10">
        <f t="shared" si="446"/>
        <v>0.701563982224866</v>
      </c>
      <c r="U165">
        <f t="shared" si="460"/>
        <v>0.0180316558462051</v>
      </c>
      <c r="V165">
        <f t="shared" si="449"/>
        <v>0.00123428814018335</v>
      </c>
      <c r="W165">
        <f t="shared" si="450"/>
        <v>0.00124616353582056</v>
      </c>
      <c r="X165">
        <f t="shared" si="451"/>
        <v>0.00180316558462051</v>
      </c>
      <c r="Y165">
        <f t="shared" si="452"/>
        <v>0.00990303143002027</v>
      </c>
      <c r="Z165">
        <f t="shared" si="453"/>
        <v>0.00252150143209871</v>
      </c>
      <c r="AA165">
        <f t="shared" si="454"/>
        <v>0.00213861302985962</v>
      </c>
      <c r="AB165">
        <f t="shared" si="454"/>
        <v>0.000538294362269523</v>
      </c>
      <c r="AC165">
        <f t="shared" si="455"/>
        <v>0.000213861302985962</v>
      </c>
      <c r="AD165">
        <f t="shared" si="456"/>
        <v>0.000213861302985962</v>
      </c>
      <c r="AE165">
        <f t="shared" si="457"/>
        <v>5.38294362269523e-5</v>
      </c>
      <c r="AF165">
        <f t="shared" si="458"/>
        <v>5.38294362269523e-5</v>
      </c>
      <c r="AG165">
        <f t="shared" si="459"/>
        <v>0.000213861302985962</v>
      </c>
      <c r="AH165">
        <f t="shared" si="459"/>
        <v>5.38294362269523e-5</v>
      </c>
      <c r="AI165" s="3">
        <f t="shared" si="447"/>
        <v>0.145243460928784</v>
      </c>
      <c r="AJ165" s="3">
        <f t="shared" si="448"/>
        <v>0.0210956629425712</v>
      </c>
      <c r="AK165">
        <f>SUM(AJ161:AJ165)/$S$4</f>
        <v>0.0354477385099943</v>
      </c>
    </row>
    <row r="166" spans="2:34">
      <c r="B166" s="4" t="s">
        <v>40</v>
      </c>
      <c r="C166" s="4"/>
      <c r="D166" s="4"/>
      <c r="E166" s="4"/>
      <c r="F166" s="5" t="s">
        <v>41</v>
      </c>
      <c r="G166" s="5"/>
      <c r="H166" s="5"/>
      <c r="I166" s="5"/>
      <c r="J166" s="5"/>
      <c r="K166" s="5"/>
      <c r="L166" s="5" t="s">
        <v>42</v>
      </c>
      <c r="M166" s="5"/>
      <c r="N166" s="5" t="s">
        <v>43</v>
      </c>
      <c r="O166" s="5"/>
      <c r="P166" s="5" t="s">
        <v>44</v>
      </c>
      <c r="Q166" s="5"/>
      <c r="R166" s="5"/>
      <c r="S166" s="5" t="s">
        <v>45</v>
      </c>
      <c r="T166" s="5"/>
      <c r="U166" s="8" t="s">
        <v>46</v>
      </c>
      <c r="V166" s="5" t="s">
        <v>47</v>
      </c>
      <c r="W166" s="5"/>
      <c r="X166" s="5"/>
      <c r="Y166" s="5" t="s">
        <v>48</v>
      </c>
      <c r="Z166" s="5"/>
      <c r="AA166" s="5"/>
      <c r="AB166" s="5"/>
      <c r="AC166" s="5" t="s">
        <v>49</v>
      </c>
      <c r="AD166" s="5"/>
      <c r="AE166" s="5"/>
      <c r="AF166" s="5"/>
      <c r="AG166" s="5"/>
      <c r="AH166" s="5"/>
    </row>
    <row r="167" ht="15.6" spans="1:37">
      <c r="A167">
        <f>A160+1</f>
        <v>23</v>
      </c>
      <c r="B167" s="17" t="s">
        <v>50</v>
      </c>
      <c r="C167" s="4" t="s">
        <v>51</v>
      </c>
      <c r="D167" s="4" t="s">
        <v>52</v>
      </c>
      <c r="E167" s="4" t="s">
        <v>53</v>
      </c>
      <c r="F167" s="5" t="s">
        <v>54</v>
      </c>
      <c r="G167" s="5" t="s">
        <v>55</v>
      </c>
      <c r="H167" s="5" t="s">
        <v>56</v>
      </c>
      <c r="I167" s="5" t="s">
        <v>57</v>
      </c>
      <c r="J167" s="5" t="s">
        <v>58</v>
      </c>
      <c r="K167" s="5" t="s">
        <v>59</v>
      </c>
      <c r="L167" s="5" t="s">
        <v>60</v>
      </c>
      <c r="M167" s="5" t="s">
        <v>61</v>
      </c>
      <c r="N167" s="5" t="s">
        <v>60</v>
      </c>
      <c r="O167" s="5" t="s">
        <v>61</v>
      </c>
      <c r="P167" s="5" t="s">
        <v>62</v>
      </c>
      <c r="Q167" s="5" t="s">
        <v>63</v>
      </c>
      <c r="R167" s="5" t="s">
        <v>64</v>
      </c>
      <c r="S167" s="5" t="s">
        <v>65</v>
      </c>
      <c r="T167" s="5" t="s">
        <v>43</v>
      </c>
      <c r="U167" s="28" t="s">
        <v>66</v>
      </c>
      <c r="V167" s="29" t="s">
        <v>67</v>
      </c>
      <c r="W167" s="29" t="s">
        <v>68</v>
      </c>
      <c r="X167" s="29" t="s">
        <v>69</v>
      </c>
      <c r="Y167" s="29" t="s">
        <v>70</v>
      </c>
      <c r="Z167" s="29" t="s">
        <v>71</v>
      </c>
      <c r="AA167" s="28" t="s">
        <v>72</v>
      </c>
      <c r="AB167" s="28" t="s">
        <v>73</v>
      </c>
      <c r="AC167" s="29" t="s">
        <v>74</v>
      </c>
      <c r="AD167" s="29" t="s">
        <v>75</v>
      </c>
      <c r="AE167" s="29" t="s">
        <v>76</v>
      </c>
      <c r="AF167" s="29" t="s">
        <v>77</v>
      </c>
      <c r="AG167" s="29" t="s">
        <v>78</v>
      </c>
      <c r="AH167" s="29" t="s">
        <v>79</v>
      </c>
      <c r="AI167" s="31" t="s">
        <v>80</v>
      </c>
      <c r="AJ167" s="31" t="s">
        <v>81</v>
      </c>
      <c r="AK167" s="31" t="s">
        <v>82</v>
      </c>
    </row>
    <row r="168" spans="2:36">
      <c r="B168" s="18">
        <v>1</v>
      </c>
      <c r="C168" s="19">
        <v>0.5</v>
      </c>
      <c r="D168" s="19">
        <v>0.25</v>
      </c>
      <c r="E168" s="6">
        <v>0.0555555555555556</v>
      </c>
      <c r="F168" s="10">
        <f>F161+AC161</f>
        <v>0.0196079729218982</v>
      </c>
      <c r="G168">
        <f t="shared" ref="G168:K172" si="461">G161+AD161</f>
        <v>0.0148039864609491</v>
      </c>
      <c r="H168">
        <f t="shared" si="461"/>
        <v>0.199328336253982</v>
      </c>
      <c r="I168">
        <f t="shared" si="461"/>
        <v>0.299664168126991</v>
      </c>
      <c r="J168">
        <f t="shared" si="461"/>
        <v>0.679215945843796</v>
      </c>
      <c r="K168">
        <f t="shared" si="461"/>
        <v>0.298656672507963</v>
      </c>
      <c r="L168">
        <f>J168+(C168*F168)+(D168*G168)</f>
        <v>0.692720928919983</v>
      </c>
      <c r="M168">
        <f>K168+(C168*H168)+(D168*I168)</f>
        <v>0.473236882666702</v>
      </c>
      <c r="N168" s="3">
        <f>1/(1+EXP(-(L168)))</f>
        <v>0.666571937351688</v>
      </c>
      <c r="O168" s="3">
        <f>1/(1+EXP(-(M168)))</f>
        <v>0.616149596410366</v>
      </c>
      <c r="P168" s="25">
        <f>P161+V161</f>
        <v>0.353803491006879</v>
      </c>
      <c r="Q168" s="25">
        <f>Q161+W161</f>
        <v>-0.0445398764238211</v>
      </c>
      <c r="R168" s="25">
        <f>R161+X161</f>
        <v>0.0916581571245887</v>
      </c>
      <c r="S168" s="10">
        <f>R168+(N168*P168)+(O168*Q168)</f>
        <v>0.30005040868413</v>
      </c>
      <c r="T168" s="10">
        <f>1/(1+EXP(-S168))</f>
        <v>0.574454839587231</v>
      </c>
      <c r="U168">
        <f>(E168-S168)*S168*(1-S168)</f>
        <v>-0.0513488484012596</v>
      </c>
      <c r="V168">
        <f>$S$3*U168*N168</f>
        <v>-0.00342277013596058</v>
      </c>
      <c r="W168">
        <f>$S$3*U168*O168</f>
        <v>-0.00316385722185732</v>
      </c>
      <c r="X168">
        <f>$S$3*U168*1</f>
        <v>-0.00513488484012596</v>
      </c>
      <c r="Y168">
        <f>U168*P168</f>
        <v>-0.0181674018235486</v>
      </c>
      <c r="Z168">
        <f>U168*Q168</f>
        <v>0.00228707136229763</v>
      </c>
      <c r="AA168">
        <f>Y168*N168*(1-N168)</f>
        <v>-0.00403777390404848</v>
      </c>
      <c r="AB168">
        <f>Z168*O168*(1-O168)</f>
        <v>0.000540913581202239</v>
      </c>
      <c r="AC168">
        <f>$S$3*AA168*C168</f>
        <v>-0.000201888695202424</v>
      </c>
      <c r="AD168">
        <f>$S$3*AA168*D168</f>
        <v>-0.000100944347601212</v>
      </c>
      <c r="AE168">
        <f>$S$3*AB168*C168</f>
        <v>2.7045679060112e-5</v>
      </c>
      <c r="AF168">
        <f>$S$3*AB168*D168</f>
        <v>1.3522839530056e-5</v>
      </c>
      <c r="AG168">
        <f>$S$3*AA168*1</f>
        <v>-0.000403777390404848</v>
      </c>
      <c r="AH168">
        <f>$S$3*AB168*1</f>
        <v>5.40913581202239e-5</v>
      </c>
      <c r="AI168" s="3">
        <f>E168-S168</f>
        <v>-0.244494853128574</v>
      </c>
      <c r="AJ168" s="3">
        <f>(AI168)^2</f>
        <v>0.0597777332063631</v>
      </c>
    </row>
    <row r="169" spans="2:36">
      <c r="B169" s="18">
        <v>2</v>
      </c>
      <c r="C169" s="19">
        <v>0</v>
      </c>
      <c r="D169" s="19">
        <v>0</v>
      </c>
      <c r="E169" s="20">
        <v>0</v>
      </c>
      <c r="F169" s="10">
        <f>F162+AC162</f>
        <v>0.03</v>
      </c>
      <c r="G169">
        <f t="shared" si="461"/>
        <v>0.02</v>
      </c>
      <c r="H169">
        <f t="shared" si="461"/>
        <v>0.2</v>
      </c>
      <c r="I169">
        <f t="shared" si="461"/>
        <v>0.3</v>
      </c>
      <c r="J169">
        <f t="shared" si="461"/>
        <v>0.677636462046051</v>
      </c>
      <c r="K169">
        <f t="shared" si="461"/>
        <v>0.298528453540034</v>
      </c>
      <c r="L169">
        <f t="shared" ref="L169:L172" si="462">J169+(C169*F169)+(D169*G169)</f>
        <v>0.677636462046051</v>
      </c>
      <c r="M169">
        <f t="shared" ref="M169:M172" si="463">K169+(C169*H169)+(D169*I169)</f>
        <v>0.298528453540034</v>
      </c>
      <c r="N169" s="3">
        <f t="shared" ref="N169:O172" si="464">1/(1+EXP(-(L169)))</f>
        <v>0.663210976237904</v>
      </c>
      <c r="O169" s="3">
        <f>1/(1+EXP(-(M169)))</f>
        <v>0.574082745702053</v>
      </c>
      <c r="P169" s="25">
        <f t="shared" ref="P169:P172" si="465">P162+V162</f>
        <v>0.34259539921722</v>
      </c>
      <c r="Q169" s="25">
        <f>Q162+W162</f>
        <v>-0.0457538097752304</v>
      </c>
      <c r="R169" s="25">
        <f t="shared" ref="R169:R172" si="466">R162+X162</f>
        <v>0.0735412742931697</v>
      </c>
      <c r="S169" s="10">
        <f>R169+(N169*P169)+(O169*Q169)</f>
        <v>0.274487830720543</v>
      </c>
      <c r="T169" s="10">
        <f t="shared" ref="T169:T172" si="467">1/(1+EXP(-S169))</f>
        <v>0.568194327375893</v>
      </c>
      <c r="U169">
        <f>(E169-S169)*S169*(1-S169)</f>
        <v>-0.0546626763414663</v>
      </c>
      <c r="V169">
        <f>$S$3*U169*N169</f>
        <v>-0.00362528869402005</v>
      </c>
      <c r="W169">
        <f>$S$3*U169*O169</f>
        <v>-0.00313808993215317</v>
      </c>
      <c r="X169">
        <f>$S$3*U169*1</f>
        <v>-0.00546626763414663</v>
      </c>
      <c r="Y169">
        <f>U169*P169</f>
        <v>-0.0187271814234864</v>
      </c>
      <c r="Z169">
        <f>U169*Q169</f>
        <v>0.00250102569513244</v>
      </c>
      <c r="AA169">
        <f>Y169*N169*(1-N169)</f>
        <v>-0.00418294401623357</v>
      </c>
      <c r="AB169">
        <f>Z169*O169*(1-O169)</f>
        <v>0.000611530161481618</v>
      </c>
      <c r="AC169">
        <f>$S$3*AA169*C169</f>
        <v>0</v>
      </c>
      <c r="AD169">
        <f>$S$3*AA169*D169</f>
        <v>0</v>
      </c>
      <c r="AE169">
        <f>$S$3*AB169*C169</f>
        <v>0</v>
      </c>
      <c r="AF169">
        <f>$S$3*AB169*D169</f>
        <v>0</v>
      </c>
      <c r="AG169">
        <f>$S$3*AA169*1</f>
        <v>-0.000418294401623357</v>
      </c>
      <c r="AH169">
        <f>$S$3*AB169*1</f>
        <v>6.11530161481618e-5</v>
      </c>
      <c r="AI169" s="3">
        <f t="shared" ref="AI169:AI172" si="468">E169-S169</f>
        <v>-0.274487830720543</v>
      </c>
      <c r="AJ169" s="3">
        <f t="shared" ref="AJ169:AJ172" si="469">(AI169)^2</f>
        <v>0.0753435692136696</v>
      </c>
    </row>
    <row r="170" spans="2:36">
      <c r="B170" s="18">
        <v>3</v>
      </c>
      <c r="C170" s="19">
        <v>0.75</v>
      </c>
      <c r="D170" s="19">
        <v>1</v>
      </c>
      <c r="E170" s="6">
        <v>0.444444444444444</v>
      </c>
      <c r="F170" s="10">
        <f>F163+AC163</f>
        <v>0.023213535342849</v>
      </c>
      <c r="G170">
        <f t="shared" si="461"/>
        <v>0.010951380457132</v>
      </c>
      <c r="H170">
        <f t="shared" si="461"/>
        <v>0.199117342803265</v>
      </c>
      <c r="I170">
        <f t="shared" si="461"/>
        <v>0.298823123737687</v>
      </c>
      <c r="J170">
        <f t="shared" si="461"/>
        <v>0.690951380457132</v>
      </c>
      <c r="K170">
        <f t="shared" si="461"/>
        <v>0.298823123737687</v>
      </c>
      <c r="L170">
        <f t="shared" si="462"/>
        <v>0.719312912421401</v>
      </c>
      <c r="M170">
        <f t="shared" si="463"/>
        <v>0.746984254577822</v>
      </c>
      <c r="N170" s="3">
        <f t="shared" si="464"/>
        <v>0.672455697758692</v>
      </c>
      <c r="O170" s="3">
        <f t="shared" si="464"/>
        <v>0.678521228574667</v>
      </c>
      <c r="P170" s="25">
        <f t="shared" si="465"/>
        <v>0.440976911937565</v>
      </c>
      <c r="Q170" s="25">
        <f>Q163+W163</f>
        <v>0.0306500565452045</v>
      </c>
      <c r="R170" s="25">
        <f t="shared" si="466"/>
        <v>0.222568093065071</v>
      </c>
      <c r="S170" s="10">
        <f>R170+(N170*P170)+(O170*Q170)</f>
        <v>0.539902244100454</v>
      </c>
      <c r="T170" s="10">
        <f t="shared" si="467"/>
        <v>0.631789676929401</v>
      </c>
      <c r="U170">
        <f>(E170-S170)*S170*(1-S170)</f>
        <v>-0.0237124630473834</v>
      </c>
      <c r="V170">
        <f t="shared" ref="V170:V172" si="470">$S$3*U170*N170</f>
        <v>-0.00159455808841054</v>
      </c>
      <c r="W170">
        <f t="shared" ref="W170:W172" si="471">$S$3*U170*O170</f>
        <v>-0.0016089409559442</v>
      </c>
      <c r="X170">
        <f t="shared" ref="X170:X172" si="472">$S$3*U170*1</f>
        <v>-0.00237124630473834</v>
      </c>
      <c r="Y170">
        <f t="shared" ref="Y170:Y172" si="473">U170*P170</f>
        <v>-0.0104566487290688</v>
      </c>
      <c r="Z170">
        <f t="shared" ref="Z170:Z172" si="474">U170*Q170</f>
        <v>-0.000726788333228374</v>
      </c>
      <c r="AA170">
        <f t="shared" ref="AA170:AB172" si="475">Y170*N170*(1-N170)</f>
        <v>-0.00230317133027616</v>
      </c>
      <c r="AB170">
        <f t="shared" si="475"/>
        <v>-0.000158534463370256</v>
      </c>
      <c r="AC170">
        <f t="shared" ref="AC170:AC172" si="476">$S$3*AA170*C170</f>
        <v>-0.000172737849770712</v>
      </c>
      <c r="AD170">
        <f t="shared" ref="AD170:AD172" si="477">$S$3*AA170*D170</f>
        <v>-0.000230317133027616</v>
      </c>
      <c r="AE170">
        <f t="shared" ref="AE170:AE172" si="478">$S$3*AB170*C170</f>
        <v>-1.18900847527692e-5</v>
      </c>
      <c r="AF170">
        <f t="shared" ref="AF170:AF172" si="479">$S$3*AB170*D170</f>
        <v>-1.58534463370257e-5</v>
      </c>
      <c r="AG170">
        <f t="shared" ref="AG170:AH172" si="480">$S$3*AA170*1</f>
        <v>-0.000230317133027616</v>
      </c>
      <c r="AH170">
        <f t="shared" si="480"/>
        <v>-1.58534463370257e-5</v>
      </c>
      <c r="AI170" s="3">
        <f t="shared" si="468"/>
        <v>-0.0954577996560099</v>
      </c>
      <c r="AJ170" s="3">
        <f t="shared" si="469"/>
        <v>0.00911219151516692</v>
      </c>
    </row>
    <row r="171" spans="2:36">
      <c r="B171" s="18">
        <v>4</v>
      </c>
      <c r="C171" s="19">
        <v>0.25</v>
      </c>
      <c r="D171" s="19">
        <v>0.5</v>
      </c>
      <c r="E171" s="20">
        <v>0.666666666666667</v>
      </c>
      <c r="F171" s="10">
        <f>F164+AC164</f>
        <v>0.0296925684618134</v>
      </c>
      <c r="G171">
        <f t="shared" si="461"/>
        <v>0.0193851369236268</v>
      </c>
      <c r="H171">
        <f t="shared" si="461"/>
        <v>0.199942778918212</v>
      </c>
      <c r="I171">
        <f>I164+AF164</f>
        <v>0.299885557836423</v>
      </c>
      <c r="J171">
        <f t="shared" si="461"/>
        <v>0.698770273847253</v>
      </c>
      <c r="K171">
        <f t="shared" si="461"/>
        <v>0.299771115672846</v>
      </c>
      <c r="L171">
        <f t="shared" si="462"/>
        <v>0.71588598442452</v>
      </c>
      <c r="M171">
        <f t="shared" si="463"/>
        <v>0.499699589320611</v>
      </c>
      <c r="N171" s="3">
        <f t="shared" si="464"/>
        <v>0.671700440301369</v>
      </c>
      <c r="O171" s="3">
        <f t="shared" si="464"/>
        <v>0.622388730980297</v>
      </c>
      <c r="P171" s="25">
        <f t="shared" si="465"/>
        <v>0.492449994510872</v>
      </c>
      <c r="Q171" s="25">
        <f>Q164+W164</f>
        <v>0.0830057917268164</v>
      </c>
      <c r="R171" s="25">
        <f t="shared" si="466"/>
        <v>0.298762974857918</v>
      </c>
      <c r="S171" s="10">
        <f>R171+(N171*P171)+(O171*Q171)</f>
        <v>0.681203722374145</v>
      </c>
      <c r="T171" s="10">
        <f t="shared" si="467"/>
        <v>0.664007302792998</v>
      </c>
      <c r="U171">
        <f t="shared" ref="U171:U172" si="481">(E171-S171)*S171*(1-S171)</f>
        <v>-0.0031569427700007</v>
      </c>
      <c r="V171">
        <f t="shared" si="470"/>
        <v>-0.00021205198486157</v>
      </c>
      <c r="W171">
        <f t="shared" si="471"/>
        <v>-0.000196484560439816</v>
      </c>
      <c r="X171">
        <f t="shared" si="472"/>
        <v>-0.00031569427700007</v>
      </c>
      <c r="Y171">
        <f t="shared" si="473"/>
        <v>-0.00155463644975798</v>
      </c>
      <c r="Z171">
        <f t="shared" si="474"/>
        <v>-0.000262044534060157</v>
      </c>
      <c r="AA171">
        <f t="shared" si="475"/>
        <v>-0.000342826811213649</v>
      </c>
      <c r="AB171">
        <f t="shared" si="475"/>
        <v>-6.15859680538932e-5</v>
      </c>
      <c r="AC171">
        <f t="shared" si="476"/>
        <v>-8.57067028034124e-6</v>
      </c>
      <c r="AD171">
        <f t="shared" si="477"/>
        <v>-1.71413405606825e-5</v>
      </c>
      <c r="AE171">
        <f t="shared" si="478"/>
        <v>-1.53964920134733e-6</v>
      </c>
      <c r="AF171">
        <f t="shared" si="479"/>
        <v>-3.07929840269466e-6</v>
      </c>
      <c r="AG171">
        <f t="shared" si="480"/>
        <v>-3.4282681121365e-5</v>
      </c>
      <c r="AH171">
        <f t="shared" si="480"/>
        <v>-6.15859680538932e-6</v>
      </c>
      <c r="AI171" s="3">
        <f t="shared" si="468"/>
        <v>-0.0145370557074787</v>
      </c>
      <c r="AJ171" s="3">
        <f t="shared" si="469"/>
        <v>0.000211325988642338</v>
      </c>
    </row>
    <row r="172" spans="2:37">
      <c r="B172" s="18">
        <v>5</v>
      </c>
      <c r="C172" s="19">
        <v>1</v>
      </c>
      <c r="D172" s="19">
        <v>1</v>
      </c>
      <c r="E172" s="6">
        <v>1</v>
      </c>
      <c r="F172" s="10">
        <f>F165+AC165</f>
        <v>0.0384087462604875</v>
      </c>
      <c r="G172">
        <f t="shared" si="461"/>
        <v>0.0284087462604875</v>
      </c>
      <c r="H172">
        <f t="shared" si="461"/>
        <v>0.20180583649965</v>
      </c>
      <c r="I172">
        <f t="shared" si="461"/>
        <v>0.30180583649965</v>
      </c>
      <c r="J172">
        <f t="shared" si="461"/>
        <v>0.708408746260487</v>
      </c>
      <c r="K172">
        <f t="shared" si="461"/>
        <v>0.30180583649965</v>
      </c>
      <c r="L172">
        <f t="shared" si="462"/>
        <v>0.775226238781462</v>
      </c>
      <c r="M172">
        <f t="shared" si="463"/>
        <v>0.805417509498949</v>
      </c>
      <c r="N172" s="3">
        <f t="shared" si="464"/>
        <v>0.684650348278028</v>
      </c>
      <c r="O172" s="3">
        <f t="shared" si="464"/>
        <v>0.691132144654981</v>
      </c>
      <c r="P172" s="25">
        <f t="shared" si="465"/>
        <v>0.550436841387917</v>
      </c>
      <c r="Q172" s="25">
        <f>Q165+W165</f>
        <v>0.141083650098619</v>
      </c>
      <c r="R172" s="25">
        <f t="shared" si="466"/>
        <v>0.383982708957027</v>
      </c>
      <c r="S172" s="10">
        <f>R172+(N172*P172)+(O172*Q172)</f>
        <v>0.858346929786733</v>
      </c>
      <c r="T172" s="10">
        <f t="shared" si="467"/>
        <v>0.702315164937019</v>
      </c>
      <c r="U172">
        <f t="shared" si="481"/>
        <v>0.0172232395457824</v>
      </c>
      <c r="V172">
        <f t="shared" si="470"/>
        <v>0.00117918969534958</v>
      </c>
      <c r="W172">
        <f t="shared" si="471"/>
        <v>0.0011903534485183</v>
      </c>
      <c r="X172">
        <f t="shared" si="472"/>
        <v>0.00172232395457824</v>
      </c>
      <c r="Y172">
        <f t="shared" si="473"/>
        <v>0.0094803055740479</v>
      </c>
      <c r="Z172">
        <f t="shared" si="474"/>
        <v>0.00242991750164185</v>
      </c>
      <c r="AA172">
        <f t="shared" si="475"/>
        <v>0.0020468382541253</v>
      </c>
      <c r="AB172">
        <f t="shared" si="475"/>
        <v>0.000518710852168361</v>
      </c>
      <c r="AC172">
        <f t="shared" si="476"/>
        <v>0.00020468382541253</v>
      </c>
      <c r="AD172">
        <f t="shared" si="477"/>
        <v>0.00020468382541253</v>
      </c>
      <c r="AE172">
        <f t="shared" si="478"/>
        <v>5.18710852168361e-5</v>
      </c>
      <c r="AF172">
        <f t="shared" si="479"/>
        <v>5.18710852168361e-5</v>
      </c>
      <c r="AG172">
        <f t="shared" si="480"/>
        <v>0.00020468382541253</v>
      </c>
      <c r="AH172">
        <f t="shared" si="480"/>
        <v>5.18710852168361e-5</v>
      </c>
      <c r="AI172" s="3">
        <f t="shared" si="468"/>
        <v>0.141653070213267</v>
      </c>
      <c r="AJ172" s="3">
        <f t="shared" si="469"/>
        <v>0.0200655923008447</v>
      </c>
      <c r="AK172">
        <f>SUM(AJ168:AJ172)/$S$4</f>
        <v>0.0329020824449373</v>
      </c>
    </row>
    <row r="173" spans="2:34">
      <c r="B173" s="4" t="s">
        <v>40</v>
      </c>
      <c r="C173" s="4"/>
      <c r="D173" s="4"/>
      <c r="E173" s="4"/>
      <c r="F173" s="5" t="s">
        <v>41</v>
      </c>
      <c r="G173" s="5"/>
      <c r="H173" s="5"/>
      <c r="I173" s="5"/>
      <c r="J173" s="5"/>
      <c r="K173" s="5"/>
      <c r="L173" s="5" t="s">
        <v>42</v>
      </c>
      <c r="M173" s="5"/>
      <c r="N173" s="5" t="s">
        <v>43</v>
      </c>
      <c r="O173" s="5"/>
      <c r="P173" s="5" t="s">
        <v>44</v>
      </c>
      <c r="Q173" s="5"/>
      <c r="R173" s="5"/>
      <c r="S173" s="5" t="s">
        <v>45</v>
      </c>
      <c r="T173" s="5"/>
      <c r="U173" s="8" t="s">
        <v>46</v>
      </c>
      <c r="V173" s="5" t="s">
        <v>47</v>
      </c>
      <c r="W173" s="5"/>
      <c r="X173" s="5"/>
      <c r="Y173" s="5" t="s">
        <v>48</v>
      </c>
      <c r="Z173" s="5"/>
      <c r="AA173" s="5"/>
      <c r="AB173" s="5"/>
      <c r="AC173" s="5" t="s">
        <v>49</v>
      </c>
      <c r="AD173" s="5"/>
      <c r="AE173" s="5"/>
      <c r="AF173" s="5"/>
      <c r="AG173" s="5"/>
      <c r="AH173" s="5"/>
    </row>
    <row r="174" ht="15.6" spans="1:37">
      <c r="A174">
        <f>A167+1</f>
        <v>24</v>
      </c>
      <c r="B174" s="17" t="s">
        <v>50</v>
      </c>
      <c r="C174" s="4" t="s">
        <v>51</v>
      </c>
      <c r="D174" s="4" t="s">
        <v>52</v>
      </c>
      <c r="E174" s="4" t="s">
        <v>53</v>
      </c>
      <c r="F174" s="5" t="s">
        <v>54</v>
      </c>
      <c r="G174" s="5" t="s">
        <v>55</v>
      </c>
      <c r="H174" s="5" t="s">
        <v>56</v>
      </c>
      <c r="I174" s="5" t="s">
        <v>57</v>
      </c>
      <c r="J174" s="5" t="s">
        <v>58</v>
      </c>
      <c r="K174" s="5" t="s">
        <v>59</v>
      </c>
      <c r="L174" s="5" t="s">
        <v>60</v>
      </c>
      <c r="M174" s="5" t="s">
        <v>61</v>
      </c>
      <c r="N174" s="5" t="s">
        <v>60</v>
      </c>
      <c r="O174" s="5" t="s">
        <v>61</v>
      </c>
      <c r="P174" s="5" t="s">
        <v>62</v>
      </c>
      <c r="Q174" s="5" t="s">
        <v>63</v>
      </c>
      <c r="R174" s="5" t="s">
        <v>64</v>
      </c>
      <c r="S174" s="5" t="s">
        <v>65</v>
      </c>
      <c r="T174" s="5" t="s">
        <v>43</v>
      </c>
      <c r="U174" s="28" t="s">
        <v>66</v>
      </c>
      <c r="V174" s="29" t="s">
        <v>67</v>
      </c>
      <c r="W174" s="29" t="s">
        <v>68</v>
      </c>
      <c r="X174" s="29" t="s">
        <v>69</v>
      </c>
      <c r="Y174" s="29" t="s">
        <v>70</v>
      </c>
      <c r="Z174" s="29" t="s">
        <v>71</v>
      </c>
      <c r="AA174" s="28" t="s">
        <v>72</v>
      </c>
      <c r="AB174" s="28" t="s">
        <v>73</v>
      </c>
      <c r="AC174" s="29" t="s">
        <v>74</v>
      </c>
      <c r="AD174" s="29" t="s">
        <v>75</v>
      </c>
      <c r="AE174" s="29" t="s">
        <v>76</v>
      </c>
      <c r="AF174" s="29" t="s">
        <v>77</v>
      </c>
      <c r="AG174" s="29" t="s">
        <v>78</v>
      </c>
      <c r="AH174" s="29" t="s">
        <v>79</v>
      </c>
      <c r="AI174" s="31" t="s">
        <v>80</v>
      </c>
      <c r="AJ174" s="31" t="s">
        <v>81</v>
      </c>
      <c r="AK174" s="31" t="s">
        <v>82</v>
      </c>
    </row>
    <row r="175" spans="2:36">
      <c r="B175" s="18">
        <v>1</v>
      </c>
      <c r="C175" s="19">
        <v>0.5</v>
      </c>
      <c r="D175" s="19">
        <v>0.25</v>
      </c>
      <c r="E175" s="6">
        <v>0.0555555555555556</v>
      </c>
      <c r="F175" s="10">
        <f>F168+AC168</f>
        <v>0.0194060842266957</v>
      </c>
      <c r="G175">
        <f t="shared" ref="G175:K179" si="482">G168+AD168</f>
        <v>0.0147030421133479</v>
      </c>
      <c r="H175">
        <f t="shared" si="482"/>
        <v>0.199355381933042</v>
      </c>
      <c r="I175">
        <f t="shared" si="482"/>
        <v>0.299677690966521</v>
      </c>
      <c r="J175">
        <f t="shared" si="482"/>
        <v>0.678812168453391</v>
      </c>
      <c r="K175">
        <f t="shared" si="482"/>
        <v>0.298710763866083</v>
      </c>
      <c r="L175">
        <f>J175+(C175*F175)+(D175*G175)</f>
        <v>0.692190971095076</v>
      </c>
      <c r="M175">
        <f>K175+(C175*H175)+(D175*I175)</f>
        <v>0.473307877574235</v>
      </c>
      <c r="N175" s="3">
        <f>1/(1+EXP(-(L175)))</f>
        <v>0.666454141820955</v>
      </c>
      <c r="O175" s="3">
        <f>1/(1+EXP(-(M175)))</f>
        <v>0.616166387225745</v>
      </c>
      <c r="P175" s="25">
        <f>P168+V168</f>
        <v>0.350380720870918</v>
      </c>
      <c r="Q175" s="25">
        <f>Q168+W168</f>
        <v>-0.0477037336456784</v>
      </c>
      <c r="R175" s="25">
        <f>R168+X168</f>
        <v>0.0865232722844628</v>
      </c>
      <c r="S175" s="10">
        <f>R175+(N175*P175)+(O175*Q175)</f>
        <v>0.290642517705462</v>
      </c>
      <c r="T175" s="10">
        <f>1/(1+EXP(-S175))</f>
        <v>0.572153424622346</v>
      </c>
      <c r="U175">
        <f>(E175-S175)*S175*(1-S175)</f>
        <v>-0.0484677484208616</v>
      </c>
      <c r="V175">
        <f>$S$3*U175*N175</f>
        <v>-0.00323015316798193</v>
      </c>
      <c r="W175">
        <f>$S$3*U175*O175</f>
        <v>-0.00298641974414486</v>
      </c>
      <c r="X175">
        <f>$S$3*U175*1</f>
        <v>-0.00484677484208616</v>
      </c>
      <c r="Y175">
        <f>U175*P175</f>
        <v>-0.0169821646306918</v>
      </c>
      <c r="Z175">
        <f>U175*Q175</f>
        <v>0.00231209256107453</v>
      </c>
      <c r="AA175">
        <f>Y175*N175*(1-N175)</f>
        <v>-0.00377501663931841</v>
      </c>
      <c r="AB175">
        <f>Z175*O175*(1-O175)</f>
        <v>0.000546822307738483</v>
      </c>
      <c r="AC175">
        <f>$S$3*AA175*C175</f>
        <v>-0.000188750831965921</v>
      </c>
      <c r="AD175">
        <f>$S$3*AA175*D175</f>
        <v>-9.43754159829603e-5</v>
      </c>
      <c r="AE175">
        <f>$S$3*AB175*C175</f>
        <v>2.73411153869242e-5</v>
      </c>
      <c r="AF175">
        <f>$S$3*AB175*D175</f>
        <v>1.36705576934621e-5</v>
      </c>
      <c r="AG175">
        <f>$S$3*AA175*1</f>
        <v>-0.000377501663931841</v>
      </c>
      <c r="AH175">
        <f>$S$3*AB175*1</f>
        <v>5.46822307738483e-5</v>
      </c>
      <c r="AI175" s="3">
        <f>E175-S175</f>
        <v>-0.235086962149906</v>
      </c>
      <c r="AJ175" s="3">
        <f>(AI175)^2</f>
        <v>0.0552658797728713</v>
      </c>
    </row>
    <row r="176" spans="2:36">
      <c r="B176" s="18">
        <v>2</v>
      </c>
      <c r="C176" s="19">
        <v>0</v>
      </c>
      <c r="D176" s="19">
        <v>0</v>
      </c>
      <c r="E176" s="20">
        <v>0</v>
      </c>
      <c r="F176" s="10">
        <f>F169+AC169</f>
        <v>0.03</v>
      </c>
      <c r="G176">
        <f t="shared" si="482"/>
        <v>0.02</v>
      </c>
      <c r="H176">
        <f t="shared" si="482"/>
        <v>0.2</v>
      </c>
      <c r="I176">
        <f t="shared" si="482"/>
        <v>0.3</v>
      </c>
      <c r="J176">
        <f t="shared" si="482"/>
        <v>0.677218167644427</v>
      </c>
      <c r="K176">
        <f t="shared" si="482"/>
        <v>0.298589606556182</v>
      </c>
      <c r="L176">
        <f t="shared" ref="L176:L179" si="483">J176+(C176*F176)+(D176*G176)</f>
        <v>0.677218167644427</v>
      </c>
      <c r="M176">
        <f t="shared" ref="M176:M179" si="484">K176+(C176*H176)+(D176*I176)</f>
        <v>0.298589606556182</v>
      </c>
      <c r="N176" s="3">
        <f t="shared" ref="N176:O179" si="485">1/(1+EXP(-(L176)))</f>
        <v>0.663117538711992</v>
      </c>
      <c r="O176" s="3">
        <f>1/(1+EXP(-(M176)))</f>
        <v>0.574097698265108</v>
      </c>
      <c r="P176" s="25">
        <f t="shared" ref="P176:P179" si="486">P169+V169</f>
        <v>0.3389701105232</v>
      </c>
      <c r="Q176" s="25">
        <f>Q169+W169</f>
        <v>-0.0488918997073836</v>
      </c>
      <c r="R176" s="25">
        <f t="shared" ref="R176:R179" si="487">R169+X169</f>
        <v>0.0680750066590231</v>
      </c>
      <c r="S176" s="10">
        <f>R176+(N176*P176)+(O176*Q176)</f>
        <v>0.264783304960282</v>
      </c>
      <c r="T176" s="10">
        <f t="shared" ref="T176:T179" si="488">1/(1+EXP(-S176))</f>
        <v>0.565811768442085</v>
      </c>
      <c r="U176">
        <f>(E176-S176)*S176*(1-S176)</f>
        <v>-0.0515461884927492</v>
      </c>
      <c r="V176">
        <f>$S$3*U176*N176</f>
        <v>-0.00341811816432963</v>
      </c>
      <c r="W176">
        <f>$S$3*U176*O176</f>
        <v>-0.00295925481680267</v>
      </c>
      <c r="X176">
        <f>$S$3*U176*1</f>
        <v>-0.00515461884927492</v>
      </c>
      <c r="Y176">
        <f>U176*P176</f>
        <v>-0.0174726172104369</v>
      </c>
      <c r="Z176">
        <f>U176*Q176</f>
        <v>0.00252019107808538</v>
      </c>
      <c r="AA176">
        <f>Y176*N176*(1-N176)</f>
        <v>-0.00390325458544624</v>
      </c>
      <c r="AB176">
        <f>Z176*O176*(1-O176)</f>
        <v>0.000616210738814832</v>
      </c>
      <c r="AC176">
        <f>$S$3*AA176*C176</f>
        <v>0</v>
      </c>
      <c r="AD176">
        <f>$S$3*AA176*D176</f>
        <v>0</v>
      </c>
      <c r="AE176">
        <f>$S$3*AB176*C176</f>
        <v>0</v>
      </c>
      <c r="AF176">
        <f>$S$3*AB176*D176</f>
        <v>0</v>
      </c>
      <c r="AG176">
        <f>$S$3*AA176*1</f>
        <v>-0.000390325458544624</v>
      </c>
      <c r="AH176">
        <f>$S$3*AB176*1</f>
        <v>6.16210738814832e-5</v>
      </c>
      <c r="AI176" s="3">
        <f t="shared" ref="AI176:AI179" si="489">E176-S176</f>
        <v>-0.264783304960282</v>
      </c>
      <c r="AJ176" s="3">
        <f t="shared" ref="AJ176:AJ179" si="490">(AI176)^2</f>
        <v>0.0701101985856899</v>
      </c>
    </row>
    <row r="177" spans="2:36">
      <c r="B177" s="18">
        <v>3</v>
      </c>
      <c r="C177" s="19">
        <v>0.75</v>
      </c>
      <c r="D177" s="19">
        <v>1</v>
      </c>
      <c r="E177" s="6">
        <v>0.444444444444444</v>
      </c>
      <c r="F177" s="10">
        <f>F170+AC170</f>
        <v>0.0230407974930783</v>
      </c>
      <c r="G177">
        <f t="shared" si="482"/>
        <v>0.0107210633241044</v>
      </c>
      <c r="H177">
        <f t="shared" si="482"/>
        <v>0.199105452718512</v>
      </c>
      <c r="I177">
        <f t="shared" si="482"/>
        <v>0.29880727029135</v>
      </c>
      <c r="J177">
        <f t="shared" si="482"/>
        <v>0.690721063324104</v>
      </c>
      <c r="K177">
        <f t="shared" si="482"/>
        <v>0.29880727029135</v>
      </c>
      <c r="L177">
        <f t="shared" si="483"/>
        <v>0.718722724768017</v>
      </c>
      <c r="M177">
        <f t="shared" si="484"/>
        <v>0.746943630121584</v>
      </c>
      <c r="N177" s="3">
        <f t="shared" si="485"/>
        <v>0.672325690368738</v>
      </c>
      <c r="O177" s="3">
        <f t="shared" si="485"/>
        <v>0.678512367090818</v>
      </c>
      <c r="P177" s="25">
        <f t="shared" si="486"/>
        <v>0.439382353849154</v>
      </c>
      <c r="Q177" s="25">
        <f>Q170+W170</f>
        <v>0.0290411155892603</v>
      </c>
      <c r="R177" s="25">
        <f t="shared" si="487"/>
        <v>0.220196846760333</v>
      </c>
      <c r="S177" s="10">
        <f>R177+(N177*P177)+(O177*Q177)</f>
        <v>0.535309647229233</v>
      </c>
      <c r="T177" s="10">
        <f t="shared" si="488"/>
        <v>0.630720649159962</v>
      </c>
      <c r="U177">
        <f>(E177-S177)*S177*(1-S177)</f>
        <v>-0.0226030125794231</v>
      </c>
      <c r="V177">
        <f t="shared" ref="V177:V179" si="491">$S$3*U177*N177</f>
        <v>-0.00151965860368739</v>
      </c>
      <c r="W177">
        <f t="shared" ref="W177:W179" si="492">$S$3*U177*O177</f>
        <v>-0.00153364235686479</v>
      </c>
      <c r="X177">
        <f t="shared" ref="X177:X179" si="493">$S$3*U177*1</f>
        <v>-0.00226030125794231</v>
      </c>
      <c r="Y177">
        <f t="shared" ref="Y177:Y179" si="494">U177*P177</f>
        <v>-0.00993136487122897</v>
      </c>
      <c r="Z177">
        <f t="shared" ref="Z177:Z179" si="495">U177*Q177</f>
        <v>-0.000656416700984532</v>
      </c>
      <c r="AA177">
        <f t="shared" ref="AA177:AB179" si="496">Y177*N177*(1-N177)</f>
        <v>-0.00218791798083394</v>
      </c>
      <c r="AB177">
        <f t="shared" si="496"/>
        <v>-0.000143186364001304</v>
      </c>
      <c r="AC177">
        <f t="shared" ref="AC177:AC179" si="497">$S$3*AA177*C177</f>
        <v>-0.000164093848562545</v>
      </c>
      <c r="AD177">
        <f t="shared" ref="AD177:AD179" si="498">$S$3*AA177*D177</f>
        <v>-0.000218791798083394</v>
      </c>
      <c r="AE177">
        <f t="shared" ref="AE177:AE179" si="499">$S$3*AB177*C177</f>
        <v>-1.07389773000978e-5</v>
      </c>
      <c r="AF177">
        <f t="shared" ref="AF177:AF179" si="500">$S$3*AB177*D177</f>
        <v>-1.43186364001304e-5</v>
      </c>
      <c r="AG177">
        <f t="shared" ref="AG177:AH179" si="501">$S$3*AA177*1</f>
        <v>-0.000218791798083394</v>
      </c>
      <c r="AH177">
        <f t="shared" si="501"/>
        <v>-1.43186364001304e-5</v>
      </c>
      <c r="AI177" s="3">
        <f t="shared" si="489"/>
        <v>-0.090865202784789</v>
      </c>
      <c r="AJ177" s="3">
        <f t="shared" si="490"/>
        <v>0.00825648507712083</v>
      </c>
    </row>
    <row r="178" spans="2:36">
      <c r="B178" s="18">
        <v>4</v>
      </c>
      <c r="C178" s="19">
        <v>0.25</v>
      </c>
      <c r="D178" s="19">
        <v>0.5</v>
      </c>
      <c r="E178" s="20">
        <v>0.666666666666667</v>
      </c>
      <c r="F178" s="10">
        <f>F171+AC171</f>
        <v>0.029683997791533</v>
      </c>
      <c r="G178">
        <f t="shared" si="482"/>
        <v>0.0193679955830661</v>
      </c>
      <c r="H178">
        <f t="shared" si="482"/>
        <v>0.19994123926901</v>
      </c>
      <c r="I178">
        <f>I171+AF171</f>
        <v>0.299882478538021</v>
      </c>
      <c r="J178">
        <f t="shared" si="482"/>
        <v>0.698735991166132</v>
      </c>
      <c r="K178">
        <f t="shared" si="482"/>
        <v>0.299764957076041</v>
      </c>
      <c r="L178">
        <f t="shared" si="483"/>
        <v>0.715840988405548</v>
      </c>
      <c r="M178">
        <f t="shared" si="484"/>
        <v>0.499691506162304</v>
      </c>
      <c r="N178" s="3">
        <f t="shared" si="485"/>
        <v>0.671690517749457</v>
      </c>
      <c r="O178" s="3">
        <f t="shared" si="485"/>
        <v>0.622386831266481</v>
      </c>
      <c r="P178" s="25">
        <f t="shared" si="486"/>
        <v>0.49223794252601</v>
      </c>
      <c r="Q178" s="25">
        <f>Q171+W171</f>
        <v>0.0828093071663766</v>
      </c>
      <c r="R178" s="25">
        <f t="shared" si="487"/>
        <v>0.298447280580918</v>
      </c>
      <c r="S178" s="10">
        <f>R178+(N178*P178)+(O178*Q178)</f>
        <v>0.680618261338795</v>
      </c>
      <c r="T178" s="10">
        <f t="shared" si="488"/>
        <v>0.663876672957232</v>
      </c>
      <c r="U178">
        <f t="shared" ref="U178:U179" si="502">(E178-S178)*S178*(1-S178)</f>
        <v>-0.0030327564043226</v>
      </c>
      <c r="V178">
        <f t="shared" si="491"/>
        <v>-0.000203707371942743</v>
      </c>
      <c r="W178">
        <f t="shared" si="492"/>
        <v>-0.000188754764848947</v>
      </c>
      <c r="X178">
        <f t="shared" si="493"/>
        <v>-0.00030327564043226</v>
      </c>
      <c r="Y178">
        <f t="shared" si="494"/>
        <v>-0.00149283777264634</v>
      </c>
      <c r="Z178">
        <f t="shared" si="495"/>
        <v>-0.000251140456646346</v>
      </c>
      <c r="AA178">
        <f t="shared" si="496"/>
        <v>-0.000329204117849703</v>
      </c>
      <c r="AB178">
        <f t="shared" si="496"/>
        <v>-5.90233976732572e-5</v>
      </c>
      <c r="AC178">
        <f t="shared" si="497"/>
        <v>-8.23010294624256e-6</v>
      </c>
      <c r="AD178">
        <f t="shared" si="498"/>
        <v>-1.64602058924851e-5</v>
      </c>
      <c r="AE178">
        <f t="shared" si="499"/>
        <v>-1.47558494183143e-6</v>
      </c>
      <c r="AF178">
        <f t="shared" si="500"/>
        <v>-2.95116988366286e-6</v>
      </c>
      <c r="AG178">
        <f t="shared" si="501"/>
        <v>-3.29204117849703e-5</v>
      </c>
      <c r="AH178">
        <f t="shared" si="501"/>
        <v>-5.90233976732572e-6</v>
      </c>
      <c r="AI178" s="3">
        <f t="shared" si="489"/>
        <v>-0.0139515946721281</v>
      </c>
      <c r="AJ178" s="3">
        <f t="shared" si="490"/>
        <v>0.000194646993895354</v>
      </c>
    </row>
    <row r="179" spans="2:37">
      <c r="B179" s="18">
        <v>5</v>
      </c>
      <c r="C179" s="19">
        <v>1</v>
      </c>
      <c r="D179" s="19">
        <v>1</v>
      </c>
      <c r="E179" s="6">
        <v>1</v>
      </c>
      <c r="F179" s="10">
        <f>F172+AC172</f>
        <v>0.0386134300859</v>
      </c>
      <c r="G179">
        <f t="shared" si="482"/>
        <v>0.0286134300859</v>
      </c>
      <c r="H179">
        <f t="shared" si="482"/>
        <v>0.201857707584867</v>
      </c>
      <c r="I179">
        <f t="shared" si="482"/>
        <v>0.301857707584866</v>
      </c>
      <c r="J179">
        <f t="shared" si="482"/>
        <v>0.7086134300859</v>
      </c>
      <c r="K179">
        <f t="shared" si="482"/>
        <v>0.301857707584866</v>
      </c>
      <c r="L179">
        <f t="shared" si="483"/>
        <v>0.7758402902577</v>
      </c>
      <c r="M179">
        <f t="shared" si="484"/>
        <v>0.805573122754599</v>
      </c>
      <c r="N179" s="3">
        <f t="shared" si="485"/>
        <v>0.684782909566177</v>
      </c>
      <c r="O179" s="3">
        <f t="shared" si="485"/>
        <v>0.691165362195709</v>
      </c>
      <c r="P179" s="25">
        <f t="shared" si="486"/>
        <v>0.551616031083267</v>
      </c>
      <c r="Q179" s="25">
        <f>Q172+W172</f>
        <v>0.142274003547137</v>
      </c>
      <c r="R179" s="25">
        <f t="shared" si="487"/>
        <v>0.385705032911605</v>
      </c>
      <c r="S179" s="10">
        <f>R179+(N179*P179)+(O179*Q179)</f>
        <v>0.861777126832841</v>
      </c>
      <c r="T179" s="10">
        <f t="shared" si="488"/>
        <v>0.703031813299163</v>
      </c>
      <c r="U179">
        <f t="shared" si="502"/>
        <v>0.0164647369013339</v>
      </c>
      <c r="V179">
        <f t="shared" si="491"/>
        <v>0.00112747704405371</v>
      </c>
      <c r="W179">
        <f t="shared" si="492"/>
        <v>0.00113798558438675</v>
      </c>
      <c r="X179">
        <f t="shared" si="493"/>
        <v>0.00164647369013339</v>
      </c>
      <c r="Y179">
        <f t="shared" si="494"/>
        <v>0.00908221282234403</v>
      </c>
      <c r="Z179">
        <f t="shared" si="495"/>
        <v>0.00234250403630307</v>
      </c>
      <c r="AA179">
        <f t="shared" si="496"/>
        <v>0.00196044355847545</v>
      </c>
      <c r="AB179">
        <f t="shared" si="496"/>
        <v>0.000500021083137064</v>
      </c>
      <c r="AC179">
        <f t="shared" si="497"/>
        <v>0.000196044355847545</v>
      </c>
      <c r="AD179">
        <f t="shared" si="498"/>
        <v>0.000196044355847545</v>
      </c>
      <c r="AE179">
        <f t="shared" si="499"/>
        <v>5.00021083137064e-5</v>
      </c>
      <c r="AF179">
        <f t="shared" si="500"/>
        <v>5.00021083137064e-5</v>
      </c>
      <c r="AG179">
        <f t="shared" si="501"/>
        <v>0.000196044355847545</v>
      </c>
      <c r="AH179">
        <f t="shared" si="501"/>
        <v>5.00021083137064e-5</v>
      </c>
      <c r="AI179" s="3">
        <f t="shared" si="489"/>
        <v>0.138222873167159</v>
      </c>
      <c r="AJ179" s="3">
        <f t="shared" si="490"/>
        <v>0.0191055626665845</v>
      </c>
      <c r="AK179">
        <f>SUM(AJ175:AJ179)/$S$4</f>
        <v>0.0305865546192324</v>
      </c>
    </row>
    <row r="180" spans="2:34">
      <c r="B180" s="4" t="s">
        <v>40</v>
      </c>
      <c r="C180" s="4"/>
      <c r="D180" s="4"/>
      <c r="E180" s="4"/>
      <c r="F180" s="5" t="s">
        <v>41</v>
      </c>
      <c r="G180" s="5"/>
      <c r="H180" s="5"/>
      <c r="I180" s="5"/>
      <c r="J180" s="5"/>
      <c r="K180" s="5"/>
      <c r="L180" s="5" t="s">
        <v>42</v>
      </c>
      <c r="M180" s="5"/>
      <c r="N180" s="5" t="s">
        <v>43</v>
      </c>
      <c r="O180" s="5"/>
      <c r="P180" s="5" t="s">
        <v>44</v>
      </c>
      <c r="Q180" s="5"/>
      <c r="R180" s="5"/>
      <c r="S180" s="5" t="s">
        <v>45</v>
      </c>
      <c r="T180" s="5"/>
      <c r="U180" s="8" t="s">
        <v>46</v>
      </c>
      <c r="V180" s="5" t="s">
        <v>47</v>
      </c>
      <c r="W180" s="5"/>
      <c r="X180" s="5"/>
      <c r="Y180" s="5" t="s">
        <v>48</v>
      </c>
      <c r="Z180" s="5"/>
      <c r="AA180" s="5"/>
      <c r="AB180" s="5"/>
      <c r="AC180" s="5" t="s">
        <v>49</v>
      </c>
      <c r="AD180" s="5"/>
      <c r="AE180" s="5"/>
      <c r="AF180" s="5"/>
      <c r="AG180" s="5"/>
      <c r="AH180" s="5"/>
    </row>
    <row r="181" ht="15.6" spans="1:37">
      <c r="A181">
        <f>A174+1</f>
        <v>25</v>
      </c>
      <c r="B181" s="17" t="s">
        <v>50</v>
      </c>
      <c r="C181" s="4" t="s">
        <v>51</v>
      </c>
      <c r="D181" s="4" t="s">
        <v>52</v>
      </c>
      <c r="E181" s="4" t="s">
        <v>53</v>
      </c>
      <c r="F181" s="5" t="s">
        <v>54</v>
      </c>
      <c r="G181" s="5" t="s">
        <v>55</v>
      </c>
      <c r="H181" s="5" t="s">
        <v>56</v>
      </c>
      <c r="I181" s="5" t="s">
        <v>57</v>
      </c>
      <c r="J181" s="5" t="s">
        <v>58</v>
      </c>
      <c r="K181" s="5" t="s">
        <v>59</v>
      </c>
      <c r="L181" s="5" t="s">
        <v>60</v>
      </c>
      <c r="M181" s="5" t="s">
        <v>61</v>
      </c>
      <c r="N181" s="5" t="s">
        <v>60</v>
      </c>
      <c r="O181" s="5" t="s">
        <v>61</v>
      </c>
      <c r="P181" s="5" t="s">
        <v>62</v>
      </c>
      <c r="Q181" s="5" t="s">
        <v>63</v>
      </c>
      <c r="R181" s="5" t="s">
        <v>64</v>
      </c>
      <c r="S181" s="5" t="s">
        <v>65</v>
      </c>
      <c r="T181" s="5" t="s">
        <v>43</v>
      </c>
      <c r="U181" s="28" t="s">
        <v>66</v>
      </c>
      <c r="V181" s="29" t="s">
        <v>67</v>
      </c>
      <c r="W181" s="29" t="s">
        <v>68</v>
      </c>
      <c r="X181" s="29" t="s">
        <v>69</v>
      </c>
      <c r="Y181" s="29" t="s">
        <v>70</v>
      </c>
      <c r="Z181" s="29" t="s">
        <v>71</v>
      </c>
      <c r="AA181" s="28" t="s">
        <v>72</v>
      </c>
      <c r="AB181" s="28" t="s">
        <v>73</v>
      </c>
      <c r="AC181" s="29" t="s">
        <v>74</v>
      </c>
      <c r="AD181" s="29" t="s">
        <v>75</v>
      </c>
      <c r="AE181" s="29" t="s">
        <v>76</v>
      </c>
      <c r="AF181" s="29" t="s">
        <v>77</v>
      </c>
      <c r="AG181" s="29" t="s">
        <v>78</v>
      </c>
      <c r="AH181" s="29" t="s">
        <v>79</v>
      </c>
      <c r="AI181" s="31" t="s">
        <v>80</v>
      </c>
      <c r="AJ181" s="31" t="s">
        <v>81</v>
      </c>
      <c r="AK181" s="31" t="s">
        <v>82</v>
      </c>
    </row>
    <row r="182" spans="2:36">
      <c r="B182" s="18">
        <v>1</v>
      </c>
      <c r="C182" s="19">
        <v>0.5</v>
      </c>
      <c r="D182" s="19">
        <v>0.25</v>
      </c>
      <c r="E182" s="6">
        <v>0.0555555555555556</v>
      </c>
      <c r="F182" s="10">
        <f>F175+AC175</f>
        <v>0.0192173333947298</v>
      </c>
      <c r="G182">
        <f t="shared" ref="G182:K186" si="503">G175+AD175</f>
        <v>0.0146086666973649</v>
      </c>
      <c r="H182">
        <f t="shared" si="503"/>
        <v>0.199382723048429</v>
      </c>
      <c r="I182">
        <f t="shared" si="503"/>
        <v>0.299691361524214</v>
      </c>
      <c r="J182">
        <f t="shared" si="503"/>
        <v>0.67843466678946</v>
      </c>
      <c r="K182">
        <f t="shared" si="503"/>
        <v>0.298765446096857</v>
      </c>
      <c r="L182">
        <f>J182+(C182*F182)+(D182*G182)</f>
        <v>0.691695500161166</v>
      </c>
      <c r="M182">
        <f>K182+(C182*H182)+(D182*I182)</f>
        <v>0.473379648002125</v>
      </c>
      <c r="N182" s="3">
        <f>1/(1+EXP(-(L182)))</f>
        <v>0.666343993009322</v>
      </c>
      <c r="O182" s="3">
        <f>1/(1+EXP(-(M182)))</f>
        <v>0.616183361175858</v>
      </c>
      <c r="P182" s="25">
        <f>P175+V175</f>
        <v>0.347150567702937</v>
      </c>
      <c r="Q182" s="25">
        <f>Q175+W175</f>
        <v>-0.0506901533898233</v>
      </c>
      <c r="R182" s="25">
        <f>R175+X175</f>
        <v>0.0816764974423766</v>
      </c>
      <c r="S182" s="10">
        <f>R182+(N182*P182)+(O182*Q182)</f>
        <v>0.281763763806743</v>
      </c>
      <c r="T182" s="10">
        <f>1/(1+EXP(-S182))</f>
        <v>0.569978580988266</v>
      </c>
      <c r="U182">
        <f>(E182-S182)*S182*(1-S182)</f>
        <v>-0.0457784213349678</v>
      </c>
      <c r="V182">
        <f>$S$3*U182*N182</f>
        <v>-0.00305041760660056</v>
      </c>
      <c r="W182">
        <f>$S$3*U182*O182</f>
        <v>-0.00282079015275051</v>
      </c>
      <c r="X182">
        <f>$S$3*U182*1</f>
        <v>-0.00457784213349678</v>
      </c>
      <c r="Y182">
        <f>U182*P182</f>
        <v>-0.0158920049549783</v>
      </c>
      <c r="Z182">
        <f>U182*Q182</f>
        <v>0.00232051519941348</v>
      </c>
      <c r="AA182">
        <f>Y182*N182*(1-N182)</f>
        <v>-0.00353326431246726</v>
      </c>
      <c r="AB182">
        <f>Z182*O182*(1-O182)</f>
        <v>0.000548805155075505</v>
      </c>
      <c r="AC182">
        <f>$S$3*AA182*C182</f>
        <v>-0.000176663215623363</v>
      </c>
      <c r="AD182">
        <f>$S$3*AA182*D182</f>
        <v>-8.83316078116816e-5</v>
      </c>
      <c r="AE182">
        <f>$S$3*AB182*C182</f>
        <v>2.74402577537753e-5</v>
      </c>
      <c r="AF182">
        <f>$S$3*AB182*D182</f>
        <v>1.37201288768876e-5</v>
      </c>
      <c r="AG182">
        <f>$S$3*AA182*1</f>
        <v>-0.000353326431246726</v>
      </c>
      <c r="AH182">
        <f>$S$3*AB182*1</f>
        <v>5.48805155075505e-5</v>
      </c>
      <c r="AI182" s="3">
        <f>E182-S182</f>
        <v>-0.226208208251188</v>
      </c>
      <c r="AJ182" s="3">
        <f>(AI182)^2</f>
        <v>0.0511701534802128</v>
      </c>
    </row>
    <row r="183" spans="2:36">
      <c r="B183" s="18">
        <v>2</v>
      </c>
      <c r="C183" s="19">
        <v>0</v>
      </c>
      <c r="D183" s="19">
        <v>0</v>
      </c>
      <c r="E183" s="20">
        <v>0</v>
      </c>
      <c r="F183" s="10">
        <f>F176+AC176</f>
        <v>0.03</v>
      </c>
      <c r="G183">
        <f t="shared" si="503"/>
        <v>0.02</v>
      </c>
      <c r="H183">
        <f t="shared" si="503"/>
        <v>0.2</v>
      </c>
      <c r="I183">
        <f t="shared" si="503"/>
        <v>0.3</v>
      </c>
      <c r="J183">
        <f t="shared" si="503"/>
        <v>0.676827842185883</v>
      </c>
      <c r="K183">
        <f t="shared" si="503"/>
        <v>0.298651227630063</v>
      </c>
      <c r="L183">
        <f t="shared" ref="L183:L186" si="504">J183+(C183*F183)+(D183*G183)</f>
        <v>0.676827842185883</v>
      </c>
      <c r="M183">
        <f t="shared" ref="M183:M186" si="505">K183+(C183*H183)+(D183*I183)</f>
        <v>0.298651227630063</v>
      </c>
      <c r="N183" s="3">
        <f t="shared" ref="N183:O186" si="506">1/(1+EXP(-(L183)))</f>
        <v>0.663030337315287</v>
      </c>
      <c r="O183" s="3">
        <f>1/(1+EXP(-(M183)))</f>
        <v>0.574112765136189</v>
      </c>
      <c r="P183" s="25">
        <f t="shared" ref="P183:P186" si="507">P176+V176</f>
        <v>0.335551992358871</v>
      </c>
      <c r="Q183" s="25">
        <f>Q176+W176</f>
        <v>-0.0518511545241862</v>
      </c>
      <c r="R183" s="25">
        <f t="shared" ref="R183:R186" si="508">R176+X176</f>
        <v>0.0629203878097481</v>
      </c>
      <c r="S183" s="10">
        <f>R183+(N183*P183)+(O183*Q183)</f>
        <v>0.255633128790882</v>
      </c>
      <c r="T183" s="10">
        <f t="shared" ref="T183:T186" si="509">1/(1+EXP(-S183))</f>
        <v>0.563562516758966</v>
      </c>
      <c r="U183">
        <f>(E183-S183)*S183*(1-S183)</f>
        <v>-0.0486431070309131</v>
      </c>
      <c r="V183">
        <f>$S$3*U183*N183</f>
        <v>-0.003225185566277</v>
      </c>
      <c r="W183">
        <f>$S$3*U183*O183</f>
        <v>-0.00279266286823332</v>
      </c>
      <c r="X183">
        <f>$S$3*U183*1</f>
        <v>-0.00486431070309131</v>
      </c>
      <c r="Y183">
        <f>U183*P183</f>
        <v>-0.0163222914787487</v>
      </c>
      <c r="Z183">
        <f>U183*Q183</f>
        <v>0.00252220125919641</v>
      </c>
      <c r="AA183">
        <f>Y183*N183*(1-N183)</f>
        <v>-0.00364674446547812</v>
      </c>
      <c r="AB183">
        <f>Z183*O183*(1-O183)</f>
        <v>0.000616696615008955</v>
      </c>
      <c r="AC183">
        <f>$S$3*AA183*C183</f>
        <v>0</v>
      </c>
      <c r="AD183">
        <f>$S$3*AA183*D183</f>
        <v>0</v>
      </c>
      <c r="AE183">
        <f>$S$3*AB183*C183</f>
        <v>0</v>
      </c>
      <c r="AF183">
        <f>$S$3*AB183*D183</f>
        <v>0</v>
      </c>
      <c r="AG183">
        <f>$S$3*AA183*1</f>
        <v>-0.000364674446547812</v>
      </c>
      <c r="AH183">
        <f>$S$3*AB183*1</f>
        <v>6.16696615008955e-5</v>
      </c>
      <c r="AI183" s="3">
        <f t="shared" ref="AI183:AI186" si="510">E183-S183</f>
        <v>-0.255633128790882</v>
      </c>
      <c r="AJ183" s="3">
        <f t="shared" ref="AJ183:AJ186" si="511">(AI183)^2</f>
        <v>0.0653482965354159</v>
      </c>
    </row>
    <row r="184" spans="2:36">
      <c r="B184" s="18">
        <v>3</v>
      </c>
      <c r="C184" s="19">
        <v>0.75</v>
      </c>
      <c r="D184" s="19">
        <v>1</v>
      </c>
      <c r="E184" s="6">
        <v>0.444444444444444</v>
      </c>
      <c r="F184" s="10">
        <f>F177+AC177</f>
        <v>0.0228767036445158</v>
      </c>
      <c r="G184">
        <f t="shared" si="503"/>
        <v>0.010502271526021</v>
      </c>
      <c r="H184">
        <f t="shared" si="503"/>
        <v>0.199094713741212</v>
      </c>
      <c r="I184">
        <f t="shared" si="503"/>
        <v>0.29879295165495</v>
      </c>
      <c r="J184">
        <f t="shared" si="503"/>
        <v>0.690502271526021</v>
      </c>
      <c r="K184">
        <f t="shared" si="503"/>
        <v>0.29879295165495</v>
      </c>
      <c r="L184">
        <f t="shared" si="504"/>
        <v>0.718162070785429</v>
      </c>
      <c r="M184">
        <f t="shared" si="505"/>
        <v>0.746906938615808</v>
      </c>
      <c r="N184" s="3">
        <f t="shared" si="506"/>
        <v>0.672202164202991</v>
      </c>
      <c r="O184" s="3">
        <f t="shared" si="506"/>
        <v>0.678504363397882</v>
      </c>
      <c r="P184" s="25">
        <f t="shared" si="507"/>
        <v>0.437862695245467</v>
      </c>
      <c r="Q184" s="25">
        <f>Q177+W177</f>
        <v>0.0275074732323955</v>
      </c>
      <c r="R184" s="25">
        <f t="shared" si="508"/>
        <v>0.21793654550239</v>
      </c>
      <c r="S184" s="10">
        <f>R184+(N184*P184)+(O184*Q184)</f>
        <v>0.530932737484379</v>
      </c>
      <c r="T184" s="10">
        <f t="shared" si="509"/>
        <v>0.629700631890753</v>
      </c>
      <c r="U184">
        <f>(E184-S184)*S184*(1-S184)</f>
        <v>-0.0215393182991279</v>
      </c>
      <c r="V184">
        <f t="shared" ref="V184:V186" si="512">$S$3*U184*N184</f>
        <v>-0.00144787763761308</v>
      </c>
      <c r="W184">
        <f t="shared" ref="W184:W186" si="513">$S$3*U184*O184</f>
        <v>-0.00146145214505741</v>
      </c>
      <c r="X184">
        <f t="shared" ref="X184:X186" si="514">$S$3*U184*1</f>
        <v>-0.00215393182991279</v>
      </c>
      <c r="Y184">
        <f t="shared" ref="Y184:Y186" si="515">U184*P184</f>
        <v>-0.00943126396420613</v>
      </c>
      <c r="Z184">
        <f t="shared" ref="Z184:Z186" si="516">U184*Q184</f>
        <v>-0.000592492221557306</v>
      </c>
      <c r="AA184">
        <f t="shared" ref="AA184:AB186" si="517">Y184*N184*(1-N184)</f>
        <v>-0.00207814520007215</v>
      </c>
      <c r="AB184">
        <f t="shared" si="517"/>
        <v>-0.00012924399714702</v>
      </c>
      <c r="AC184">
        <f t="shared" ref="AC184:AC186" si="518">$S$3*AA184*C184</f>
        <v>-0.000155860890005411</v>
      </c>
      <c r="AD184">
        <f t="shared" ref="AD184:AD186" si="519">$S$3*AA184*D184</f>
        <v>-0.000207814520007215</v>
      </c>
      <c r="AE184">
        <f t="shared" ref="AE184:AE186" si="520">$S$3*AB184*C184</f>
        <v>-9.6932997860265e-6</v>
      </c>
      <c r="AF184">
        <f t="shared" ref="AF184:AF186" si="521">$S$3*AB184*D184</f>
        <v>-1.2924399714702e-5</v>
      </c>
      <c r="AG184">
        <f t="shared" ref="AG184:AH186" si="522">$S$3*AA184*1</f>
        <v>-0.000207814520007215</v>
      </c>
      <c r="AH184">
        <f t="shared" si="522"/>
        <v>-1.2924399714702e-5</v>
      </c>
      <c r="AI184" s="3">
        <f t="shared" si="510"/>
        <v>-0.0864882930399341</v>
      </c>
      <c r="AJ184" s="3">
        <f t="shared" si="511"/>
        <v>0.00748022483296151</v>
      </c>
    </row>
    <row r="185" spans="2:36">
      <c r="B185" s="18">
        <v>4</v>
      </c>
      <c r="C185" s="19">
        <v>0.25</v>
      </c>
      <c r="D185" s="19">
        <v>0.5</v>
      </c>
      <c r="E185" s="20">
        <v>0.666666666666667</v>
      </c>
      <c r="F185" s="10">
        <f>F178+AC178</f>
        <v>0.0296757676885868</v>
      </c>
      <c r="G185">
        <f t="shared" si="503"/>
        <v>0.0193515353771736</v>
      </c>
      <c r="H185">
        <f t="shared" si="503"/>
        <v>0.199939763684069</v>
      </c>
      <c r="I185">
        <f>I178+AF178</f>
        <v>0.299879527368137</v>
      </c>
      <c r="J185">
        <f t="shared" si="503"/>
        <v>0.698703070754347</v>
      </c>
      <c r="K185">
        <f t="shared" si="503"/>
        <v>0.299759054736274</v>
      </c>
      <c r="L185">
        <f t="shared" si="504"/>
        <v>0.71579778036508</v>
      </c>
      <c r="M185">
        <f t="shared" si="505"/>
        <v>0.499683759341359</v>
      </c>
      <c r="N185" s="3">
        <f t="shared" si="506"/>
        <v>0.671680989339454</v>
      </c>
      <c r="O185" s="3">
        <f t="shared" si="506"/>
        <v>0.622385010595559</v>
      </c>
      <c r="P185" s="25">
        <f t="shared" si="507"/>
        <v>0.492034235154067</v>
      </c>
      <c r="Q185" s="25">
        <f>Q178+W178</f>
        <v>0.0826205524015277</v>
      </c>
      <c r="R185" s="25">
        <f t="shared" si="508"/>
        <v>0.298144004940485</v>
      </c>
      <c r="S185" s="10">
        <f>R185+(N185*P185)+(O185*Q185)</f>
        <v>0.680055840179487</v>
      </c>
      <c r="T185" s="10">
        <f t="shared" si="509"/>
        <v>0.663751160239899</v>
      </c>
      <c r="U185">
        <f t="shared" ref="U185:U186" si="523">(E185-S185)*S185*(1-S185)</f>
        <v>-0.00291321495925374</v>
      </c>
      <c r="V185">
        <f t="shared" si="512"/>
        <v>-0.000195675110599005</v>
      </c>
      <c r="W185">
        <f t="shared" si="513"/>
        <v>-0.000181314132328228</v>
      </c>
      <c r="X185">
        <f t="shared" si="514"/>
        <v>-0.000291321495925374</v>
      </c>
      <c r="Y185">
        <f t="shared" si="515"/>
        <v>-0.0014334014943158</v>
      </c>
      <c r="Z185">
        <f t="shared" si="516"/>
        <v>-0.000240691429197938</v>
      </c>
      <c r="AA185">
        <f t="shared" si="517"/>
        <v>-0.000316101778899982</v>
      </c>
      <c r="AB185">
        <f t="shared" si="517"/>
        <v>-5.65677592137291e-5</v>
      </c>
      <c r="AC185">
        <f t="shared" si="518"/>
        <v>-7.90254447249956e-6</v>
      </c>
      <c r="AD185">
        <f t="shared" si="519"/>
        <v>-1.58050889449991e-5</v>
      </c>
      <c r="AE185">
        <f t="shared" si="520"/>
        <v>-1.41419398034323e-6</v>
      </c>
      <c r="AF185">
        <f t="shared" si="521"/>
        <v>-2.82838796068646e-6</v>
      </c>
      <c r="AG185">
        <f t="shared" si="522"/>
        <v>-3.16101778899982e-5</v>
      </c>
      <c r="AH185">
        <f t="shared" si="522"/>
        <v>-5.65677592137291e-6</v>
      </c>
      <c r="AI185" s="3">
        <f t="shared" si="510"/>
        <v>-0.01338917351282</v>
      </c>
      <c r="AJ185" s="3">
        <f t="shared" si="511"/>
        <v>0.0001792699673564</v>
      </c>
    </row>
    <row r="186" spans="2:37">
      <c r="B186" s="18">
        <v>5</v>
      </c>
      <c r="C186" s="19">
        <v>1</v>
      </c>
      <c r="D186" s="19">
        <v>1</v>
      </c>
      <c r="E186" s="6">
        <v>1</v>
      </c>
      <c r="F186" s="10">
        <f>F179+AC179</f>
        <v>0.0388094744417476</v>
      </c>
      <c r="G186">
        <f t="shared" si="503"/>
        <v>0.0288094744417476</v>
      </c>
      <c r="H186">
        <f t="shared" si="503"/>
        <v>0.20190770969318</v>
      </c>
      <c r="I186">
        <f t="shared" si="503"/>
        <v>0.30190770969318</v>
      </c>
      <c r="J186">
        <f t="shared" si="503"/>
        <v>0.708809474441747</v>
      </c>
      <c r="K186">
        <f t="shared" si="503"/>
        <v>0.30190770969318</v>
      </c>
      <c r="L186">
        <f t="shared" si="504"/>
        <v>0.776428423325243</v>
      </c>
      <c r="M186">
        <f t="shared" si="505"/>
        <v>0.805723129079541</v>
      </c>
      <c r="N186" s="3">
        <f t="shared" si="506"/>
        <v>0.684909847393118</v>
      </c>
      <c r="O186" s="3">
        <f t="shared" si="506"/>
        <v>0.691197380998217</v>
      </c>
      <c r="P186" s="25">
        <f t="shared" si="507"/>
        <v>0.55274350812732</v>
      </c>
      <c r="Q186" s="25">
        <f>Q179+W179</f>
        <v>0.143411989131524</v>
      </c>
      <c r="R186" s="25">
        <f t="shared" si="508"/>
        <v>0.387351506601738</v>
      </c>
      <c r="S186" s="10">
        <f>R186+(N186*P186)+(O186*Q186)</f>
        <v>0.865056969692212</v>
      </c>
      <c r="T186" s="10">
        <f t="shared" si="509"/>
        <v>0.703716116303862</v>
      </c>
      <c r="U186">
        <f t="shared" si="523"/>
        <v>0.0157523599323092</v>
      </c>
      <c r="V186">
        <f t="shared" si="512"/>
        <v>0.00107889464373193</v>
      </c>
      <c r="W186">
        <f t="shared" si="513"/>
        <v>0.00108879899297533</v>
      </c>
      <c r="X186">
        <f t="shared" si="514"/>
        <v>0.00157523599323092</v>
      </c>
      <c r="Y186">
        <f t="shared" si="515"/>
        <v>0.0087070146902688</v>
      </c>
      <c r="Z186">
        <f t="shared" si="516"/>
        <v>0.00225907727140817</v>
      </c>
      <c r="AA186">
        <f t="shared" si="517"/>
        <v>0.00187904645925338</v>
      </c>
      <c r="AB186">
        <f t="shared" si="517"/>
        <v>0.000482185498511759</v>
      </c>
      <c r="AC186">
        <f t="shared" si="518"/>
        <v>0.000187904645925338</v>
      </c>
      <c r="AD186">
        <f t="shared" si="519"/>
        <v>0.000187904645925338</v>
      </c>
      <c r="AE186">
        <f t="shared" si="520"/>
        <v>4.82185498511759e-5</v>
      </c>
      <c r="AF186">
        <f t="shared" si="521"/>
        <v>4.82185498511759e-5</v>
      </c>
      <c r="AG186">
        <f t="shared" si="522"/>
        <v>0.000187904645925338</v>
      </c>
      <c r="AH186">
        <f t="shared" si="522"/>
        <v>4.82185498511759e-5</v>
      </c>
      <c r="AI186" s="3">
        <f t="shared" si="510"/>
        <v>0.134943030307788</v>
      </c>
      <c r="AJ186" s="3">
        <f t="shared" si="511"/>
        <v>0.0182096214286486</v>
      </c>
      <c r="AK186">
        <f>SUM(AJ182:AJ186)/$S$4</f>
        <v>0.028477513248919</v>
      </c>
    </row>
    <row r="187" spans="2:34">
      <c r="B187" s="4" t="s">
        <v>40</v>
      </c>
      <c r="C187" s="4"/>
      <c r="D187" s="4"/>
      <c r="E187" s="4"/>
      <c r="F187" s="5" t="s">
        <v>41</v>
      </c>
      <c r="G187" s="5"/>
      <c r="H187" s="5"/>
      <c r="I187" s="5"/>
      <c r="J187" s="5"/>
      <c r="K187" s="5"/>
      <c r="L187" s="5" t="s">
        <v>42</v>
      </c>
      <c r="M187" s="5"/>
      <c r="N187" s="5" t="s">
        <v>43</v>
      </c>
      <c r="O187" s="5"/>
      <c r="P187" s="5" t="s">
        <v>44</v>
      </c>
      <c r="Q187" s="5"/>
      <c r="R187" s="5"/>
      <c r="S187" s="5" t="s">
        <v>45</v>
      </c>
      <c r="T187" s="5"/>
      <c r="U187" s="8" t="s">
        <v>46</v>
      </c>
      <c r="V187" s="5" t="s">
        <v>47</v>
      </c>
      <c r="W187" s="5"/>
      <c r="X187" s="5"/>
      <c r="Y187" s="5" t="s">
        <v>48</v>
      </c>
      <c r="Z187" s="5"/>
      <c r="AA187" s="5"/>
      <c r="AB187" s="5"/>
      <c r="AC187" s="5" t="s">
        <v>49</v>
      </c>
      <c r="AD187" s="5"/>
      <c r="AE187" s="5"/>
      <c r="AF187" s="5"/>
      <c r="AG187" s="5"/>
      <c r="AH187" s="5"/>
    </row>
    <row r="188" ht="15.6" spans="1:37">
      <c r="A188">
        <f>A181+1</f>
        <v>26</v>
      </c>
      <c r="B188" s="17" t="s">
        <v>50</v>
      </c>
      <c r="C188" s="4" t="s">
        <v>51</v>
      </c>
      <c r="D188" s="4" t="s">
        <v>52</v>
      </c>
      <c r="E188" s="4" t="s">
        <v>53</v>
      </c>
      <c r="F188" s="5" t="s">
        <v>54</v>
      </c>
      <c r="G188" s="5" t="s">
        <v>55</v>
      </c>
      <c r="H188" s="5" t="s">
        <v>56</v>
      </c>
      <c r="I188" s="5" t="s">
        <v>57</v>
      </c>
      <c r="J188" s="5" t="s">
        <v>58</v>
      </c>
      <c r="K188" s="5" t="s">
        <v>59</v>
      </c>
      <c r="L188" s="5" t="s">
        <v>60</v>
      </c>
      <c r="M188" s="5" t="s">
        <v>61</v>
      </c>
      <c r="N188" s="5" t="s">
        <v>60</v>
      </c>
      <c r="O188" s="5" t="s">
        <v>61</v>
      </c>
      <c r="P188" s="5" t="s">
        <v>62</v>
      </c>
      <c r="Q188" s="5" t="s">
        <v>63</v>
      </c>
      <c r="R188" s="5" t="s">
        <v>64</v>
      </c>
      <c r="S188" s="5" t="s">
        <v>65</v>
      </c>
      <c r="T188" s="5" t="s">
        <v>43</v>
      </c>
      <c r="U188" s="28" t="s">
        <v>66</v>
      </c>
      <c r="V188" s="29" t="s">
        <v>67</v>
      </c>
      <c r="W188" s="29" t="s">
        <v>68</v>
      </c>
      <c r="X188" s="29" t="s">
        <v>69</v>
      </c>
      <c r="Y188" s="29" t="s">
        <v>70</v>
      </c>
      <c r="Z188" s="29" t="s">
        <v>71</v>
      </c>
      <c r="AA188" s="28" t="s">
        <v>72</v>
      </c>
      <c r="AB188" s="28" t="s">
        <v>73</v>
      </c>
      <c r="AC188" s="29" t="s">
        <v>74</v>
      </c>
      <c r="AD188" s="29" t="s">
        <v>75</v>
      </c>
      <c r="AE188" s="29" t="s">
        <v>76</v>
      </c>
      <c r="AF188" s="29" t="s">
        <v>77</v>
      </c>
      <c r="AG188" s="29" t="s">
        <v>78</v>
      </c>
      <c r="AH188" s="29" t="s">
        <v>79</v>
      </c>
      <c r="AI188" s="31" t="s">
        <v>80</v>
      </c>
      <c r="AJ188" s="31" t="s">
        <v>81</v>
      </c>
      <c r="AK188" s="31" t="s">
        <v>82</v>
      </c>
    </row>
    <row r="189" spans="2:36">
      <c r="B189" s="18">
        <v>1</v>
      </c>
      <c r="C189" s="19">
        <v>0.5</v>
      </c>
      <c r="D189" s="19">
        <v>0.25</v>
      </c>
      <c r="E189" s="6">
        <v>0.0555555555555556</v>
      </c>
      <c r="F189" s="10">
        <f>F182+AC182</f>
        <v>0.0190406701791064</v>
      </c>
      <c r="G189">
        <f t="shared" ref="G189:K193" si="524">G182+AD182</f>
        <v>0.0145203350895532</v>
      </c>
      <c r="H189">
        <f t="shared" si="524"/>
        <v>0.199410163306182</v>
      </c>
      <c r="I189">
        <f t="shared" si="524"/>
        <v>0.299705081653091</v>
      </c>
      <c r="J189">
        <f t="shared" si="524"/>
        <v>0.678081340358213</v>
      </c>
      <c r="K189">
        <f t="shared" si="524"/>
        <v>0.298820326612365</v>
      </c>
      <c r="L189">
        <f>J189+(C189*F189)+(D189*G189)</f>
        <v>0.691231759220154</v>
      </c>
      <c r="M189">
        <f>K189+(C189*H189)+(D189*I189)</f>
        <v>0.473451678678729</v>
      </c>
      <c r="N189" s="3">
        <f>1/(1+EXP(-(L189)))</f>
        <v>0.666240881683951</v>
      </c>
      <c r="O189" s="3">
        <f>1/(1+EXP(-(M189)))</f>
        <v>0.616200396391062</v>
      </c>
      <c r="P189" s="25">
        <f>P182+V182</f>
        <v>0.344100150096336</v>
      </c>
      <c r="Q189" s="25">
        <f>Q182+W182</f>
        <v>-0.0535109435425738</v>
      </c>
      <c r="R189" s="25">
        <f>R182+X182</f>
        <v>0.0770986553088798</v>
      </c>
      <c r="S189" s="10">
        <f>R189+(N189*P189)+(O189*Q189)</f>
        <v>0.273378778074449</v>
      </c>
      <c r="T189" s="10">
        <f>1/(1+EXP(-S189))</f>
        <v>0.567922201273007</v>
      </c>
      <c r="U189">
        <f>(E189-S189)*S189*(1-S189)</f>
        <v>-0.0432690195688345</v>
      </c>
      <c r="V189">
        <f>$S$3*U189*N189</f>
        <v>-0.00288275897471404</v>
      </c>
      <c r="W189">
        <f>$S$3*U189*O189</f>
        <v>-0.00266623870097684</v>
      </c>
      <c r="X189">
        <f>$S$3*U189*1</f>
        <v>-0.00432690195688345</v>
      </c>
      <c r="Y189">
        <f>U189*P189</f>
        <v>-0.0148888761281573</v>
      </c>
      <c r="Z189">
        <f>U189*Q189</f>
        <v>0.00231536606329042</v>
      </c>
      <c r="AA189">
        <f>Y189*N189*(1-N189)</f>
        <v>-0.00331074959363199</v>
      </c>
      <c r="AB189">
        <f>Z189*O189*(1-O189)</f>
        <v>0.000547578211180135</v>
      </c>
      <c r="AC189">
        <f>$S$3*AA189*C189</f>
        <v>-0.000165537479681599</v>
      </c>
      <c r="AD189">
        <f>$S$3*AA189*D189</f>
        <v>-8.27687398407997e-5</v>
      </c>
      <c r="AE189">
        <f>$S$3*AB189*C189</f>
        <v>2.73789105590068e-5</v>
      </c>
      <c r="AF189">
        <f>$S$3*AB189*D189</f>
        <v>1.36894552795034e-5</v>
      </c>
      <c r="AG189">
        <f>$S$3*AA189*1</f>
        <v>-0.000331074959363199</v>
      </c>
      <c r="AH189">
        <f>$S$3*AB189*1</f>
        <v>5.47578211180135e-5</v>
      </c>
      <c r="AI189" s="3">
        <f>E189-S189</f>
        <v>-0.217823222518893</v>
      </c>
      <c r="AJ189" s="3">
        <f>(AI189)^2</f>
        <v>0.0474469562685153</v>
      </c>
    </row>
    <row r="190" spans="2:36">
      <c r="B190" s="18">
        <v>2</v>
      </c>
      <c r="C190" s="19">
        <v>0</v>
      </c>
      <c r="D190" s="19">
        <v>0</v>
      </c>
      <c r="E190" s="20">
        <v>0</v>
      </c>
      <c r="F190" s="10">
        <f>F183+AC183</f>
        <v>0.03</v>
      </c>
      <c r="G190">
        <f t="shared" si="524"/>
        <v>0.02</v>
      </c>
      <c r="H190">
        <f t="shared" si="524"/>
        <v>0.2</v>
      </c>
      <c r="I190">
        <f t="shared" si="524"/>
        <v>0.3</v>
      </c>
      <c r="J190">
        <f t="shared" si="524"/>
        <v>0.676463167739335</v>
      </c>
      <c r="K190">
        <f t="shared" si="524"/>
        <v>0.298712897291564</v>
      </c>
      <c r="L190">
        <f t="shared" ref="L190:L193" si="525">J190+(C190*F190)+(D190*G190)</f>
        <v>0.676463167739335</v>
      </c>
      <c r="M190">
        <f t="shared" ref="M190:M193" si="526">K190+(C190*H190)+(D190*I190)</f>
        <v>0.298712897291564</v>
      </c>
      <c r="N190" s="3">
        <f t="shared" ref="N190:O193" si="527">1/(1+EXP(-(L190)))</f>
        <v>0.662948856502598</v>
      </c>
      <c r="O190" s="3">
        <f>1/(1+EXP(-(M190)))</f>
        <v>0.574127843749572</v>
      </c>
      <c r="P190" s="25">
        <f t="shared" ref="P190:P193" si="528">P183+V183</f>
        <v>0.332326806792594</v>
      </c>
      <c r="Q190" s="25">
        <f>Q183+W183</f>
        <v>-0.0546438173924195</v>
      </c>
      <c r="R190" s="25">
        <f t="shared" ref="R190:R193" si="529">R183+X183</f>
        <v>0.0580560771066568</v>
      </c>
      <c r="S190" s="10">
        <f>R190+(N190*P190)+(O190*Q190)</f>
        <v>0.246999216601211</v>
      </c>
      <c r="T190" s="10">
        <f t="shared" ref="T190:T193" si="530">1/(1+EXP(-S190))</f>
        <v>0.561437768539422</v>
      </c>
      <c r="U190">
        <f>(E190-S190)*S190*(1-S190)</f>
        <v>-0.0459395333842875</v>
      </c>
      <c r="V190">
        <f>$S$3*U190*N190</f>
        <v>-0.00304555611253763</v>
      </c>
      <c r="W190">
        <f>$S$3*U190*O190</f>
        <v>-0.00263751652447825</v>
      </c>
      <c r="X190">
        <f>$S$3*U190*1</f>
        <v>-0.00459395333842875</v>
      </c>
      <c r="Y190">
        <f>U190*P190</f>
        <v>-0.015266938435142</v>
      </c>
      <c r="Z190">
        <f>U190*Q190</f>
        <v>0.00251031147334397</v>
      </c>
      <c r="AA190">
        <f>Y190*N190*(1-N190)</f>
        <v>-0.00341136182387728</v>
      </c>
      <c r="AB190">
        <f>Z190*O190*(1-O190)</f>
        <v>0.000613783864389929</v>
      </c>
      <c r="AC190">
        <f>$S$3*AA190*C190</f>
        <v>0</v>
      </c>
      <c r="AD190">
        <f>$S$3*AA190*D190</f>
        <v>0</v>
      </c>
      <c r="AE190">
        <f>$S$3*AB190*C190</f>
        <v>0</v>
      </c>
      <c r="AF190">
        <f>$S$3*AB190*D190</f>
        <v>0</v>
      </c>
      <c r="AG190">
        <f>$S$3*AA190*1</f>
        <v>-0.000341136182387728</v>
      </c>
      <c r="AH190">
        <f>$S$3*AB190*1</f>
        <v>6.13783864389929e-5</v>
      </c>
      <c r="AI190" s="3">
        <f t="shared" ref="AI190:AI193" si="531">E190-S190</f>
        <v>-0.246999216601211</v>
      </c>
      <c r="AJ190" s="3">
        <f t="shared" ref="AJ190:AJ193" si="532">(AI190)^2</f>
        <v>0.0610086130016122</v>
      </c>
    </row>
    <row r="191" spans="2:36">
      <c r="B191" s="18">
        <v>3</v>
      </c>
      <c r="C191" s="19">
        <v>0.75</v>
      </c>
      <c r="D191" s="19">
        <v>1</v>
      </c>
      <c r="E191" s="6">
        <v>0.444444444444444</v>
      </c>
      <c r="F191" s="10">
        <f>F184+AC184</f>
        <v>0.0227208427545104</v>
      </c>
      <c r="G191">
        <f t="shared" si="524"/>
        <v>0.0102944570060138</v>
      </c>
      <c r="H191">
        <f t="shared" si="524"/>
        <v>0.199085020441426</v>
      </c>
      <c r="I191">
        <f t="shared" si="524"/>
        <v>0.298780027255235</v>
      </c>
      <c r="J191">
        <f t="shared" si="524"/>
        <v>0.690294457006014</v>
      </c>
      <c r="K191">
        <f t="shared" si="524"/>
        <v>0.298780027255235</v>
      </c>
      <c r="L191">
        <f t="shared" si="525"/>
        <v>0.71762954607791</v>
      </c>
      <c r="M191">
        <f t="shared" si="526"/>
        <v>0.746873819841539</v>
      </c>
      <c r="N191" s="3">
        <f t="shared" si="527"/>
        <v>0.672084813534473</v>
      </c>
      <c r="O191" s="3">
        <f t="shared" si="527"/>
        <v>0.678497138951862</v>
      </c>
      <c r="P191" s="25">
        <f t="shared" si="528"/>
        <v>0.436414817607854</v>
      </c>
      <c r="Q191" s="25">
        <f>Q184+W184</f>
        <v>0.0260460210873381</v>
      </c>
      <c r="R191" s="25">
        <f t="shared" si="529"/>
        <v>0.215782613672478</v>
      </c>
      <c r="S191" s="10">
        <f>R191+(N191*P191)+(O191*Q191)</f>
        <v>0.526762535776972</v>
      </c>
      <c r="T191" s="10">
        <f t="shared" si="530"/>
        <v>0.628727708833386</v>
      </c>
      <c r="U191">
        <f>(E191-S191)*S191*(1-S191)</f>
        <v>-0.0205205638731808</v>
      </c>
      <c r="V191">
        <f t="shared" ref="V191:V193" si="533">$S$3*U191*N191</f>
        <v>-0.00137915593443289</v>
      </c>
      <c r="W191">
        <f t="shared" ref="W191:W193" si="534">$S$3*U191*O191</f>
        <v>-0.00139231438776321</v>
      </c>
      <c r="X191">
        <f t="shared" ref="X191:X193" si="535">$S$3*U191*1</f>
        <v>-0.00205205638731808</v>
      </c>
      <c r="Y191">
        <f t="shared" ref="Y191:Y193" si="536">U191*P191</f>
        <v>-0.00895547813992449</v>
      </c>
      <c r="Z191">
        <f t="shared" ref="Z191:Z193" si="537">U191*Q191</f>
        <v>-0.000534479039364935</v>
      </c>
      <c r="AA191">
        <f t="shared" ref="AA191:AB193" si="538">Y191*N191*(1-N191)</f>
        <v>-0.00197366932153048</v>
      </c>
      <c r="AB191">
        <f t="shared" si="538"/>
        <v>-0.000116590600978636</v>
      </c>
      <c r="AC191">
        <f t="shared" ref="AC191:AC193" si="539">$S$3*AA191*C191</f>
        <v>-0.000148025199114786</v>
      </c>
      <c r="AD191">
        <f t="shared" ref="AD191:AD193" si="540">$S$3*AA191*D191</f>
        <v>-0.000197366932153048</v>
      </c>
      <c r="AE191">
        <f t="shared" ref="AE191:AE193" si="541">$S$3*AB191*C191</f>
        <v>-8.74429507339772e-6</v>
      </c>
      <c r="AF191">
        <f t="shared" ref="AF191:AF193" si="542">$S$3*AB191*D191</f>
        <v>-1.16590600978636e-5</v>
      </c>
      <c r="AG191">
        <f t="shared" ref="AG191:AH193" si="543">$S$3*AA191*1</f>
        <v>-0.000197366932153048</v>
      </c>
      <c r="AH191">
        <f t="shared" si="543"/>
        <v>-1.16590600978636e-5</v>
      </c>
      <c r="AI191" s="3">
        <f t="shared" si="531"/>
        <v>-0.0823180913325273</v>
      </c>
      <c r="AJ191" s="3">
        <f t="shared" si="532"/>
        <v>0.00677626816063031</v>
      </c>
    </row>
    <row r="192" spans="2:36">
      <c r="B192" s="18">
        <v>4</v>
      </c>
      <c r="C192" s="19">
        <v>0.25</v>
      </c>
      <c r="D192" s="19">
        <v>0.5</v>
      </c>
      <c r="E192" s="20">
        <v>0.666666666666667</v>
      </c>
      <c r="F192" s="10">
        <f>F185+AC185</f>
        <v>0.0296678651441143</v>
      </c>
      <c r="G192">
        <f t="shared" si="524"/>
        <v>0.0193357302882286</v>
      </c>
      <c r="H192">
        <f t="shared" si="524"/>
        <v>0.199938349490088</v>
      </c>
      <c r="I192">
        <f>I185+AF185</f>
        <v>0.299876698980176</v>
      </c>
      <c r="J192">
        <f t="shared" si="524"/>
        <v>0.698671460576457</v>
      </c>
      <c r="K192">
        <f t="shared" si="524"/>
        <v>0.299753397960352</v>
      </c>
      <c r="L192">
        <f t="shared" si="525"/>
        <v>0.7157562920066</v>
      </c>
      <c r="M192">
        <f t="shared" si="526"/>
        <v>0.499676334822963</v>
      </c>
      <c r="N192" s="3">
        <f t="shared" si="527"/>
        <v>0.671671840027568</v>
      </c>
      <c r="O192" s="3">
        <f t="shared" si="527"/>
        <v>0.622383265669485</v>
      </c>
      <c r="P192" s="25">
        <f t="shared" si="528"/>
        <v>0.491838560043468</v>
      </c>
      <c r="Q192" s="25">
        <f>Q185+W185</f>
        <v>0.0824392382691994</v>
      </c>
      <c r="R192" s="25">
        <f t="shared" si="529"/>
        <v>0.29785268344456</v>
      </c>
      <c r="S192" s="10">
        <f>R192+(N192*P192)+(O192*Q192)</f>
        <v>0.679515596398755</v>
      </c>
      <c r="T192" s="10">
        <f t="shared" si="530"/>
        <v>0.66363057496579</v>
      </c>
      <c r="U192">
        <f t="shared" ref="U192:U193" si="544">(E192-S192)*S192*(1-S192)</f>
        <v>-0.00279816475916186</v>
      </c>
      <c r="V192">
        <f t="shared" si="533"/>
        <v>-0.000187944847248654</v>
      </c>
      <c r="W192">
        <f t="shared" si="534"/>
        <v>-0.000174153092068843</v>
      </c>
      <c r="X192">
        <f t="shared" si="535"/>
        <v>-0.000279816475916186</v>
      </c>
      <c r="Y192">
        <f t="shared" si="536"/>
        <v>-0.00137624532591055</v>
      </c>
      <c r="Z192">
        <f t="shared" si="537"/>
        <v>-0.000230678571297022</v>
      </c>
      <c r="AA192">
        <f t="shared" si="538"/>
        <v>-0.000303501701797566</v>
      </c>
      <c r="AB192">
        <f t="shared" si="538"/>
        <v>-5.4214616756898e-5</v>
      </c>
      <c r="AC192">
        <f t="shared" si="539"/>
        <v>-7.58754254493915e-6</v>
      </c>
      <c r="AD192">
        <f t="shared" si="540"/>
        <v>-1.51750850898783e-5</v>
      </c>
      <c r="AE192">
        <f t="shared" si="541"/>
        <v>-1.35536541892245e-6</v>
      </c>
      <c r="AF192">
        <f t="shared" si="542"/>
        <v>-2.7107308378449e-6</v>
      </c>
      <c r="AG192">
        <f t="shared" si="543"/>
        <v>-3.03501701797566e-5</v>
      </c>
      <c r="AH192">
        <f t="shared" si="543"/>
        <v>-5.4214616756898e-6</v>
      </c>
      <c r="AI192" s="3">
        <f t="shared" si="531"/>
        <v>-0.0128489297320881</v>
      </c>
      <c r="AJ192" s="3">
        <f t="shared" si="532"/>
        <v>0.000165094995260137</v>
      </c>
    </row>
    <row r="193" spans="2:37">
      <c r="B193" s="18">
        <v>5</v>
      </c>
      <c r="C193" s="19">
        <v>1</v>
      </c>
      <c r="D193" s="19">
        <v>1</v>
      </c>
      <c r="E193" s="6">
        <v>1</v>
      </c>
      <c r="F193" s="10">
        <f>F186+AC186</f>
        <v>0.0389973790876729</v>
      </c>
      <c r="G193">
        <f t="shared" si="524"/>
        <v>0.0289973790876729</v>
      </c>
      <c r="H193">
        <f t="shared" si="524"/>
        <v>0.201955928243031</v>
      </c>
      <c r="I193">
        <f t="shared" si="524"/>
        <v>0.301955928243031</v>
      </c>
      <c r="J193">
        <f t="shared" si="524"/>
        <v>0.708997379087673</v>
      </c>
      <c r="K193">
        <f t="shared" si="524"/>
        <v>0.301955928243031</v>
      </c>
      <c r="L193">
        <f t="shared" si="525"/>
        <v>0.776992137263019</v>
      </c>
      <c r="M193">
        <f t="shared" si="526"/>
        <v>0.805867784729094</v>
      </c>
      <c r="N193" s="3">
        <f t="shared" si="527"/>
        <v>0.685031488884289</v>
      </c>
      <c r="O193" s="3">
        <f t="shared" si="527"/>
        <v>0.691228255961262</v>
      </c>
      <c r="P193" s="25">
        <f t="shared" si="528"/>
        <v>0.553822402771052</v>
      </c>
      <c r="Q193" s="25">
        <f>Q186+W186</f>
        <v>0.144500788124499</v>
      </c>
      <c r="R193" s="25">
        <f t="shared" si="529"/>
        <v>0.388926742594969</v>
      </c>
      <c r="S193" s="10">
        <f>R193+(N193*P193)+(O193*Q193)</f>
        <v>0.868195555503023</v>
      </c>
      <c r="T193" s="10">
        <f t="shared" si="530"/>
        <v>0.704370091965669</v>
      </c>
      <c r="U193">
        <f t="shared" si="544"/>
        <v>0.0150826505300751</v>
      </c>
      <c r="V193">
        <f t="shared" si="533"/>
        <v>0.00103320905489388</v>
      </c>
      <c r="W193">
        <f t="shared" si="534"/>
        <v>0.0010425554221177</v>
      </c>
      <c r="X193">
        <f t="shared" si="535"/>
        <v>0.00150826505300751</v>
      </c>
      <c r="Y193">
        <f t="shared" si="536"/>
        <v>0.00835310975672229</v>
      </c>
      <c r="Z193">
        <f t="shared" si="537"/>
        <v>0.00217945488860225</v>
      </c>
      <c r="AA193">
        <f t="shared" si="538"/>
        <v>0.00180229492833479</v>
      </c>
      <c r="AB193">
        <f t="shared" si="538"/>
        <v>0.000465164879904178</v>
      </c>
      <c r="AC193">
        <f t="shared" si="539"/>
        <v>0.000180229492833479</v>
      </c>
      <c r="AD193">
        <f t="shared" si="540"/>
        <v>0.000180229492833479</v>
      </c>
      <c r="AE193">
        <f t="shared" si="541"/>
        <v>4.65164879904178e-5</v>
      </c>
      <c r="AF193">
        <f t="shared" si="542"/>
        <v>4.65164879904178e-5</v>
      </c>
      <c r="AG193">
        <f t="shared" si="543"/>
        <v>0.000180229492833479</v>
      </c>
      <c r="AH193">
        <f t="shared" si="543"/>
        <v>4.65164879904178e-5</v>
      </c>
      <c r="AI193" s="3">
        <f t="shared" si="531"/>
        <v>0.131804444496977</v>
      </c>
      <c r="AJ193" s="3">
        <f t="shared" si="532"/>
        <v>0.0173724115891568</v>
      </c>
      <c r="AK193">
        <f>SUM(AJ189:AJ193)/$S$4</f>
        <v>0.0265538688030349</v>
      </c>
    </row>
    <row r="194" spans="2:34">
      <c r="B194" s="4" t="s">
        <v>40</v>
      </c>
      <c r="C194" s="4"/>
      <c r="D194" s="4"/>
      <c r="E194" s="4"/>
      <c r="F194" s="5" t="s">
        <v>41</v>
      </c>
      <c r="G194" s="5"/>
      <c r="H194" s="5"/>
      <c r="I194" s="5"/>
      <c r="J194" s="5"/>
      <c r="K194" s="5"/>
      <c r="L194" s="5" t="s">
        <v>42</v>
      </c>
      <c r="M194" s="5"/>
      <c r="N194" s="5" t="s">
        <v>43</v>
      </c>
      <c r="O194" s="5"/>
      <c r="P194" s="5" t="s">
        <v>44</v>
      </c>
      <c r="Q194" s="5"/>
      <c r="R194" s="5"/>
      <c r="S194" s="5" t="s">
        <v>45</v>
      </c>
      <c r="T194" s="5"/>
      <c r="U194" s="8" t="s">
        <v>46</v>
      </c>
      <c r="V194" s="5" t="s">
        <v>47</v>
      </c>
      <c r="W194" s="5"/>
      <c r="X194" s="5"/>
      <c r="Y194" s="5" t="s">
        <v>48</v>
      </c>
      <c r="Z194" s="5"/>
      <c r="AA194" s="5"/>
      <c r="AB194" s="5"/>
      <c r="AC194" s="5" t="s">
        <v>49</v>
      </c>
      <c r="AD194" s="5"/>
      <c r="AE194" s="5"/>
      <c r="AF194" s="5"/>
      <c r="AG194" s="5"/>
      <c r="AH194" s="5"/>
    </row>
    <row r="195" ht="15.6" spans="1:37">
      <c r="A195">
        <f>A188+1</f>
        <v>27</v>
      </c>
      <c r="B195" s="17" t="s">
        <v>50</v>
      </c>
      <c r="C195" s="4" t="s">
        <v>51</v>
      </c>
      <c r="D195" s="4" t="s">
        <v>52</v>
      </c>
      <c r="E195" s="4" t="s">
        <v>53</v>
      </c>
      <c r="F195" s="5" t="s">
        <v>54</v>
      </c>
      <c r="G195" s="5" t="s">
        <v>55</v>
      </c>
      <c r="H195" s="5" t="s">
        <v>56</v>
      </c>
      <c r="I195" s="5" t="s">
        <v>57</v>
      </c>
      <c r="J195" s="5" t="s">
        <v>58</v>
      </c>
      <c r="K195" s="5" t="s">
        <v>59</v>
      </c>
      <c r="L195" s="5" t="s">
        <v>60</v>
      </c>
      <c r="M195" s="5" t="s">
        <v>61</v>
      </c>
      <c r="N195" s="5" t="s">
        <v>60</v>
      </c>
      <c r="O195" s="5" t="s">
        <v>61</v>
      </c>
      <c r="P195" s="5" t="s">
        <v>62</v>
      </c>
      <c r="Q195" s="5" t="s">
        <v>63</v>
      </c>
      <c r="R195" s="5" t="s">
        <v>64</v>
      </c>
      <c r="S195" s="5" t="s">
        <v>65</v>
      </c>
      <c r="T195" s="5" t="s">
        <v>43</v>
      </c>
      <c r="U195" s="28" t="s">
        <v>66</v>
      </c>
      <c r="V195" s="29" t="s">
        <v>67</v>
      </c>
      <c r="W195" s="29" t="s">
        <v>68</v>
      </c>
      <c r="X195" s="29" t="s">
        <v>69</v>
      </c>
      <c r="Y195" s="29" t="s">
        <v>70</v>
      </c>
      <c r="Z195" s="29" t="s">
        <v>71</v>
      </c>
      <c r="AA195" s="28" t="s">
        <v>72</v>
      </c>
      <c r="AB195" s="28" t="s">
        <v>73</v>
      </c>
      <c r="AC195" s="29" t="s">
        <v>74</v>
      </c>
      <c r="AD195" s="29" t="s">
        <v>75</v>
      </c>
      <c r="AE195" s="29" t="s">
        <v>76</v>
      </c>
      <c r="AF195" s="29" t="s">
        <v>77</v>
      </c>
      <c r="AG195" s="29" t="s">
        <v>78</v>
      </c>
      <c r="AH195" s="29" t="s">
        <v>79</v>
      </c>
      <c r="AI195" s="31" t="s">
        <v>80</v>
      </c>
      <c r="AJ195" s="31" t="s">
        <v>81</v>
      </c>
      <c r="AK195" s="31" t="s">
        <v>82</v>
      </c>
    </row>
    <row r="196" spans="2:36">
      <c r="B196" s="18">
        <v>1</v>
      </c>
      <c r="C196" s="19">
        <v>0.5</v>
      </c>
      <c r="D196" s="19">
        <v>0.25</v>
      </c>
      <c r="E196" s="6">
        <v>0.0555555555555556</v>
      </c>
      <c r="F196" s="10">
        <f>F189+AC189</f>
        <v>0.0188751326994248</v>
      </c>
      <c r="G196">
        <f t="shared" ref="G196:K200" si="545">G189+AD189</f>
        <v>0.0144375663497124</v>
      </c>
      <c r="H196">
        <f t="shared" si="545"/>
        <v>0.199437542216741</v>
      </c>
      <c r="I196">
        <f t="shared" si="545"/>
        <v>0.299718771108371</v>
      </c>
      <c r="J196">
        <f t="shared" si="545"/>
        <v>0.67775026539885</v>
      </c>
      <c r="K196">
        <f t="shared" si="545"/>
        <v>0.298875084433483</v>
      </c>
      <c r="L196">
        <f>J196+(C196*F196)+(D196*G196)</f>
        <v>0.69079722333599</v>
      </c>
      <c r="M196">
        <f>K196+(C196*H196)+(D196*I196)</f>
        <v>0.473523548318946</v>
      </c>
      <c r="N196" s="3">
        <f>1/(1+EXP(-(L196)))</f>
        <v>0.66614424958101</v>
      </c>
      <c r="O196" s="3">
        <f>1/(1+EXP(-(M196)))</f>
        <v>0.616217393237038</v>
      </c>
      <c r="P196" s="25">
        <f>P189+V189</f>
        <v>0.341217391121622</v>
      </c>
      <c r="Q196" s="25">
        <f>Q189+W189</f>
        <v>-0.0561771822435506</v>
      </c>
      <c r="R196" s="25">
        <f>R189+X189</f>
        <v>0.0727717533519964</v>
      </c>
      <c r="S196" s="10">
        <f>R196+(N196*P196)+(O196*Q196)</f>
        <v>0.265454399503176</v>
      </c>
      <c r="T196" s="10">
        <f>1/(1+EXP(-S196))</f>
        <v>0.565976628153229</v>
      </c>
      <c r="U196">
        <f>(E196-S196)*S196*(1-S196)</f>
        <v>-0.040927831617505</v>
      </c>
      <c r="V196">
        <f>$S$3*U196*N196</f>
        <v>-0.00272638396798208</v>
      </c>
      <c r="W196">
        <f>$S$3*U196*O196</f>
        <v>-0.00252204417101834</v>
      </c>
      <c r="X196">
        <f>$S$3*U196*1</f>
        <v>-0.0040927831617505</v>
      </c>
      <c r="Y196">
        <f>U196*P196</f>
        <v>-0.0139652879287901</v>
      </c>
      <c r="Z196">
        <f>U196*Q196</f>
        <v>0.00229921025560993</v>
      </c>
      <c r="AA196">
        <f>Y196*N196*(1-N196)</f>
        <v>-0.00310582540778133</v>
      </c>
      <c r="AB196">
        <f>Z196*O196*(1-O196)</f>
        <v>0.000543748320842392</v>
      </c>
      <c r="AC196">
        <f>$S$3*AA196*C196</f>
        <v>-0.000155291270389066</v>
      </c>
      <c r="AD196">
        <f>$S$3*AA196*D196</f>
        <v>-7.76456351945332e-5</v>
      </c>
      <c r="AE196">
        <f>$S$3*AB196*C196</f>
        <v>2.71874160421196e-5</v>
      </c>
      <c r="AF196">
        <f>$S$3*AB196*D196</f>
        <v>1.35937080210598e-5</v>
      </c>
      <c r="AG196">
        <f>$S$3*AA196*1</f>
        <v>-0.000310582540778133</v>
      </c>
      <c r="AH196">
        <f>$S$3*AB196*1</f>
        <v>5.43748320842392e-5</v>
      </c>
      <c r="AI196" s="3">
        <f>E196-S196</f>
        <v>-0.209898843947621</v>
      </c>
      <c r="AJ196" s="3">
        <f>(AI196)^2</f>
        <v>0.0440575246905477</v>
      </c>
    </row>
    <row r="197" spans="2:36">
      <c r="B197" s="18">
        <v>2</v>
      </c>
      <c r="C197" s="19">
        <v>0</v>
      </c>
      <c r="D197" s="19">
        <v>0</v>
      </c>
      <c r="E197" s="20">
        <v>0</v>
      </c>
      <c r="F197" s="10">
        <f>F190+AC190</f>
        <v>0.03</v>
      </c>
      <c r="G197">
        <f t="shared" si="545"/>
        <v>0.02</v>
      </c>
      <c r="H197">
        <f t="shared" si="545"/>
        <v>0.2</v>
      </c>
      <c r="I197">
        <f t="shared" si="545"/>
        <v>0.3</v>
      </c>
      <c r="J197">
        <f t="shared" si="545"/>
        <v>0.676122031556947</v>
      </c>
      <c r="K197">
        <f t="shared" si="545"/>
        <v>0.298774275678003</v>
      </c>
      <c r="L197">
        <f t="shared" ref="L197:L200" si="546">J197+(C197*F197)+(D197*G197)</f>
        <v>0.676122031556947</v>
      </c>
      <c r="M197">
        <f t="shared" ref="M197:M200" si="547">K197+(C197*H197)+(D197*I197)</f>
        <v>0.298774275678003</v>
      </c>
      <c r="N197" s="3">
        <f t="shared" ref="N197:O200" si="548">1/(1+EXP(-(L197)))</f>
        <v>0.662872626180702</v>
      </c>
      <c r="O197" s="3">
        <f>1/(1+EXP(-(M197)))</f>
        <v>0.574142851007516</v>
      </c>
      <c r="P197" s="25">
        <f t="shared" ref="P197:P200" si="549">P190+V190</f>
        <v>0.329281250680056</v>
      </c>
      <c r="Q197" s="25">
        <f>Q190+W190</f>
        <v>-0.0572813339168978</v>
      </c>
      <c r="R197" s="25">
        <f t="shared" ref="R197:R200" si="550">R190+X190</f>
        <v>0.0534621237682281</v>
      </c>
      <c r="S197" s="10">
        <f>R197+(N197*P197)+(O197*Q197)</f>
        <v>0.238845982794022</v>
      </c>
      <c r="T197" s="10">
        <f t="shared" ref="T197:T200" si="551">1/(1+EXP(-S197))</f>
        <v>0.559429240300602</v>
      </c>
      <c r="U197">
        <f>(E197-S197)*S197*(1-S197)</f>
        <v>-0.0434218603427917</v>
      </c>
      <c r="V197">
        <f>$S$3*U197*N197</f>
        <v>-0.0028783162599078</v>
      </c>
      <c r="W197">
        <f>$S$3*U197*O197</f>
        <v>-0.00249303506932607</v>
      </c>
      <c r="X197">
        <f>$S$3*U197*1</f>
        <v>-0.00434218603427917</v>
      </c>
      <c r="Y197">
        <f>U197*P197</f>
        <v>-0.0142980044805292</v>
      </c>
      <c r="Z197">
        <f>U197*Q197</f>
        <v>0.00248726208158835</v>
      </c>
      <c r="AA197">
        <f>Y197*N197*(1-N197)</f>
        <v>-0.00319521091552613</v>
      </c>
      <c r="AB197">
        <f>Z197*O197*(1-O197)</f>
        <v>0.000608142636913862</v>
      </c>
      <c r="AC197">
        <f>$S$3*AA197*C197</f>
        <v>0</v>
      </c>
      <c r="AD197">
        <f>$S$3*AA197*D197</f>
        <v>0</v>
      </c>
      <c r="AE197">
        <f>$S$3*AB197*C197</f>
        <v>0</v>
      </c>
      <c r="AF197">
        <f>$S$3*AB197*D197</f>
        <v>0</v>
      </c>
      <c r="AG197">
        <f>$S$3*AA197*1</f>
        <v>-0.000319521091552613</v>
      </c>
      <c r="AH197">
        <f>$S$3*AB197*1</f>
        <v>6.08142636913862e-5</v>
      </c>
      <c r="AI197" s="3">
        <f t="shared" ref="AI197:AI200" si="552">E197-S197</f>
        <v>-0.238845982794022</v>
      </c>
      <c r="AJ197" s="3">
        <f t="shared" ref="AJ197:AJ200" si="553">(AI197)^2</f>
        <v>0.0570474034968421</v>
      </c>
    </row>
    <row r="198" spans="2:36">
      <c r="B198" s="18">
        <v>3</v>
      </c>
      <c r="C198" s="19">
        <v>0.75</v>
      </c>
      <c r="D198" s="19">
        <v>1</v>
      </c>
      <c r="E198" s="6">
        <v>0.444444444444444</v>
      </c>
      <c r="F198" s="10">
        <f>F191+AC191</f>
        <v>0.0225728175553956</v>
      </c>
      <c r="G198">
        <f t="shared" si="545"/>
        <v>0.0100970900738608</v>
      </c>
      <c r="H198">
        <f t="shared" si="545"/>
        <v>0.199076276146353</v>
      </c>
      <c r="I198">
        <f t="shared" si="545"/>
        <v>0.298768368195137</v>
      </c>
      <c r="J198">
        <f t="shared" si="545"/>
        <v>0.690097090073861</v>
      </c>
      <c r="K198">
        <f t="shared" si="545"/>
        <v>0.298768368195137</v>
      </c>
      <c r="L198">
        <f t="shared" si="546"/>
        <v>0.717123793314268</v>
      </c>
      <c r="M198">
        <f t="shared" si="547"/>
        <v>0.746843943500039</v>
      </c>
      <c r="N198" s="3">
        <f t="shared" si="548"/>
        <v>0.671973342593526</v>
      </c>
      <c r="O198" s="3">
        <f t="shared" si="548"/>
        <v>0.678490621728678</v>
      </c>
      <c r="P198" s="25">
        <f t="shared" si="549"/>
        <v>0.435035661673421</v>
      </c>
      <c r="Q198" s="25">
        <f>Q191+W191</f>
        <v>0.0246537066995749</v>
      </c>
      <c r="R198" s="25">
        <f t="shared" si="550"/>
        <v>0.21373055728516</v>
      </c>
      <c r="S198" s="10">
        <f>R198+(N198*P198)+(O198*Q198)</f>
        <v>0.522790233793745</v>
      </c>
      <c r="T198" s="10">
        <f t="shared" si="551"/>
        <v>0.627799984483108</v>
      </c>
      <c r="U198">
        <f>(E198-S198)*S198*(1-S198)</f>
        <v>-0.0195457549451533</v>
      </c>
      <c r="V198">
        <f t="shared" ref="V198:V200" si="554">$S$3*U198*N198</f>
        <v>-0.00131342262840086</v>
      </c>
      <c r="W198">
        <f t="shared" ref="W198:W200" si="555">$S$3*U198*O198</f>
        <v>-0.00132616114248934</v>
      </c>
      <c r="X198">
        <f t="shared" ref="X198:X200" si="556">$S$3*U198*1</f>
        <v>-0.00195457549451533</v>
      </c>
      <c r="Y198">
        <f t="shared" ref="Y198:Y200" si="557">U198*P198</f>
        <v>-0.00850310043547128</v>
      </c>
      <c r="Z198">
        <f t="shared" ref="Z198:Z200" si="558">U198*Q198</f>
        <v>-0.000481875309639574</v>
      </c>
      <c r="AA198">
        <f t="shared" ref="AA198:AB200" si="559">Y198*N198*(1-N198)</f>
        <v>-0.00187429735423037</v>
      </c>
      <c r="AB198">
        <f t="shared" si="559"/>
        <v>-0.000105116809122139</v>
      </c>
      <c r="AC198">
        <f t="shared" ref="AC198:AC200" si="560">$S$3*AA198*C198</f>
        <v>-0.000140572301567278</v>
      </c>
      <c r="AD198">
        <f t="shared" ref="AD198:AD200" si="561">$S$3*AA198*D198</f>
        <v>-0.000187429735423037</v>
      </c>
      <c r="AE198">
        <f t="shared" ref="AE198:AE200" si="562">$S$3*AB198*C198</f>
        <v>-7.88376068416041e-6</v>
      </c>
      <c r="AF198">
        <f t="shared" ref="AF198:AF200" si="563">$S$3*AB198*D198</f>
        <v>-1.05116809122139e-5</v>
      </c>
      <c r="AG198">
        <f t="shared" ref="AG198:AH200" si="564">$S$3*AA198*1</f>
        <v>-0.000187429735423037</v>
      </c>
      <c r="AH198">
        <f t="shared" si="564"/>
        <v>-1.05116809122139e-5</v>
      </c>
      <c r="AI198" s="3">
        <f t="shared" si="552"/>
        <v>-0.0783457893493009</v>
      </c>
      <c r="AJ198" s="3">
        <f t="shared" si="553"/>
        <v>0.00613806270876503</v>
      </c>
    </row>
    <row r="199" spans="2:36">
      <c r="B199" s="18">
        <v>4</v>
      </c>
      <c r="C199" s="19">
        <v>0.25</v>
      </c>
      <c r="D199" s="19">
        <v>0.5</v>
      </c>
      <c r="E199" s="20">
        <v>0.666666666666667</v>
      </c>
      <c r="F199" s="10">
        <f>F192+AC192</f>
        <v>0.0296602776015694</v>
      </c>
      <c r="G199">
        <f t="shared" si="545"/>
        <v>0.0193205552031387</v>
      </c>
      <c r="H199">
        <f t="shared" si="545"/>
        <v>0.199936994124669</v>
      </c>
      <c r="I199">
        <f>I192+AF192</f>
        <v>0.299873988249339</v>
      </c>
      <c r="J199">
        <f t="shared" si="545"/>
        <v>0.698641110406277</v>
      </c>
      <c r="K199">
        <f t="shared" si="545"/>
        <v>0.299747976498677</v>
      </c>
      <c r="L199">
        <f t="shared" si="546"/>
        <v>0.715716457408239</v>
      </c>
      <c r="M199">
        <f t="shared" si="547"/>
        <v>0.499669219154513</v>
      </c>
      <c r="N199" s="3">
        <f t="shared" si="548"/>
        <v>0.671663055292142</v>
      </c>
      <c r="O199" s="3">
        <f t="shared" si="548"/>
        <v>0.622381593327005</v>
      </c>
      <c r="P199" s="25">
        <f t="shared" si="549"/>
        <v>0.49165061519622</v>
      </c>
      <c r="Q199" s="25">
        <f>Q192+W192</f>
        <v>0.0822650851771306</v>
      </c>
      <c r="R199" s="25">
        <f t="shared" si="550"/>
        <v>0.297572866968644</v>
      </c>
      <c r="S199" s="10">
        <f>R199+(N199*P199)+(O199*Q199)</f>
        <v>0.678996696095322</v>
      </c>
      <c r="T199" s="10">
        <f t="shared" si="551"/>
        <v>0.663514733594173</v>
      </c>
      <c r="U199">
        <f t="shared" ref="U199:U200" si="565">(E199-S199)*S199*(1-S199)</f>
        <v>-0.0026874554680384</v>
      </c>
      <c r="V199">
        <f t="shared" si="554"/>
        <v>-0.000180506455062425</v>
      </c>
      <c r="W199">
        <f t="shared" si="555"/>
        <v>-0.000167262281619311</v>
      </c>
      <c r="X199">
        <f t="shared" si="556"/>
        <v>-0.00026874554680384</v>
      </c>
      <c r="Y199">
        <f t="shared" si="557"/>
        <v>-0.00132128913417352</v>
      </c>
      <c r="Z199">
        <f t="shared" si="558"/>
        <v>-0.000221083752987924</v>
      </c>
      <c r="AA199">
        <f t="shared" si="559"/>
        <v>-0.000291386265064912</v>
      </c>
      <c r="AB199">
        <f t="shared" si="559"/>
        <v>-5.19597106380337e-5</v>
      </c>
      <c r="AC199">
        <f t="shared" si="560"/>
        <v>-7.28465662662281e-6</v>
      </c>
      <c r="AD199">
        <f t="shared" si="561"/>
        <v>-1.45693132532456e-5</v>
      </c>
      <c r="AE199">
        <f t="shared" si="562"/>
        <v>-1.29899276595084e-6</v>
      </c>
      <c r="AF199">
        <f t="shared" si="563"/>
        <v>-2.59798553190169e-6</v>
      </c>
      <c r="AG199">
        <f t="shared" si="564"/>
        <v>-2.91386265064912e-5</v>
      </c>
      <c r="AH199">
        <f t="shared" si="564"/>
        <v>-5.19597106380337e-6</v>
      </c>
      <c r="AI199" s="3">
        <f t="shared" si="552"/>
        <v>-0.0123300294286558</v>
      </c>
      <c r="AJ199" s="3">
        <f t="shared" si="553"/>
        <v>0.000152029625711518</v>
      </c>
    </row>
    <row r="200" spans="2:37">
      <c r="B200" s="18">
        <v>5</v>
      </c>
      <c r="C200" s="19">
        <v>1</v>
      </c>
      <c r="D200" s="19">
        <v>1</v>
      </c>
      <c r="E200" s="6">
        <v>1</v>
      </c>
      <c r="F200" s="10">
        <f>F193+AC193</f>
        <v>0.0391776085805064</v>
      </c>
      <c r="G200">
        <f t="shared" si="545"/>
        <v>0.0291776085805064</v>
      </c>
      <c r="H200">
        <f t="shared" si="545"/>
        <v>0.202002444731022</v>
      </c>
      <c r="I200">
        <f t="shared" si="545"/>
        <v>0.302002444731022</v>
      </c>
      <c r="J200">
        <f t="shared" si="545"/>
        <v>0.709177608580506</v>
      </c>
      <c r="K200">
        <f t="shared" si="545"/>
        <v>0.302002444731022</v>
      </c>
      <c r="L200">
        <f t="shared" si="546"/>
        <v>0.777532825741519</v>
      </c>
      <c r="M200">
        <f t="shared" si="547"/>
        <v>0.806007334193065</v>
      </c>
      <c r="N200" s="3">
        <f t="shared" si="548"/>
        <v>0.685148137967772</v>
      </c>
      <c r="O200" s="3">
        <f t="shared" si="548"/>
        <v>0.691258039453299</v>
      </c>
      <c r="P200" s="25">
        <f t="shared" si="549"/>
        <v>0.554855611825946</v>
      </c>
      <c r="Q200" s="25">
        <f>Q193+W193</f>
        <v>0.145543343546617</v>
      </c>
      <c r="R200" s="25">
        <f t="shared" si="550"/>
        <v>0.390435007647977</v>
      </c>
      <c r="S200" s="10">
        <f>R200+(N200*P200)+(O200*Q200)</f>
        <v>0.871201303247005</v>
      </c>
      <c r="T200" s="10">
        <f t="shared" si="551"/>
        <v>0.704995602718629</v>
      </c>
      <c r="U200">
        <f t="shared" si="565"/>
        <v>0.0144524492730277</v>
      </c>
      <c r="V200">
        <f t="shared" si="554"/>
        <v>0.000990206870848862</v>
      </c>
      <c r="W200">
        <f t="shared" si="555"/>
        <v>0.000999037174977141</v>
      </c>
      <c r="X200">
        <f t="shared" si="556"/>
        <v>0.00144524492730277</v>
      </c>
      <c r="Y200">
        <f t="shared" si="557"/>
        <v>0.00801902258376925</v>
      </c>
      <c r="Z200">
        <f t="shared" si="558"/>
        <v>0.00210345778963433</v>
      </c>
      <c r="AA200">
        <f t="shared" si="559"/>
        <v>0.00172986489100414</v>
      </c>
      <c r="AB200">
        <f t="shared" si="559"/>
        <v>0.000448920723640078</v>
      </c>
      <c r="AC200">
        <f t="shared" si="560"/>
        <v>0.000172986489100414</v>
      </c>
      <c r="AD200">
        <f t="shared" si="561"/>
        <v>0.000172986489100414</v>
      </c>
      <c r="AE200">
        <f t="shared" si="562"/>
        <v>4.48920723640078e-5</v>
      </c>
      <c r="AF200">
        <f t="shared" si="563"/>
        <v>4.48920723640078e-5</v>
      </c>
      <c r="AG200">
        <f t="shared" si="564"/>
        <v>0.000172986489100414</v>
      </c>
      <c r="AH200">
        <f t="shared" si="564"/>
        <v>4.48920723640078e-5</v>
      </c>
      <c r="AI200" s="3">
        <f t="shared" si="552"/>
        <v>0.128798696752995</v>
      </c>
      <c r="AJ200" s="3">
        <f t="shared" si="553"/>
        <v>0.01658910428527</v>
      </c>
      <c r="AK200">
        <f>SUM(AJ196:AJ200)/$S$4</f>
        <v>0.0247968249614273</v>
      </c>
    </row>
    <row r="201" spans="2:34">
      <c r="B201" s="4" t="s">
        <v>40</v>
      </c>
      <c r="C201" s="4"/>
      <c r="D201" s="4"/>
      <c r="E201" s="4"/>
      <c r="F201" s="5" t="s">
        <v>41</v>
      </c>
      <c r="G201" s="5"/>
      <c r="H201" s="5"/>
      <c r="I201" s="5"/>
      <c r="J201" s="5"/>
      <c r="K201" s="5"/>
      <c r="L201" s="5" t="s">
        <v>42</v>
      </c>
      <c r="M201" s="5"/>
      <c r="N201" s="5" t="s">
        <v>43</v>
      </c>
      <c r="O201" s="5"/>
      <c r="P201" s="5" t="s">
        <v>44</v>
      </c>
      <c r="Q201" s="5"/>
      <c r="R201" s="5"/>
      <c r="S201" s="5" t="s">
        <v>45</v>
      </c>
      <c r="T201" s="5"/>
      <c r="U201" s="8" t="s">
        <v>46</v>
      </c>
      <c r="V201" s="5" t="s">
        <v>47</v>
      </c>
      <c r="W201" s="5"/>
      <c r="X201" s="5"/>
      <c r="Y201" s="5" t="s">
        <v>48</v>
      </c>
      <c r="Z201" s="5"/>
      <c r="AA201" s="5"/>
      <c r="AB201" s="5"/>
      <c r="AC201" s="5" t="s">
        <v>49</v>
      </c>
      <c r="AD201" s="5"/>
      <c r="AE201" s="5"/>
      <c r="AF201" s="5"/>
      <c r="AG201" s="5"/>
      <c r="AH201" s="5"/>
    </row>
    <row r="202" ht="15.6" spans="1:37">
      <c r="A202">
        <f>A195+1</f>
        <v>28</v>
      </c>
      <c r="B202" s="17" t="s">
        <v>50</v>
      </c>
      <c r="C202" s="4" t="s">
        <v>51</v>
      </c>
      <c r="D202" s="4" t="s">
        <v>52</v>
      </c>
      <c r="E202" s="4" t="s">
        <v>53</v>
      </c>
      <c r="F202" s="5" t="s">
        <v>54</v>
      </c>
      <c r="G202" s="5" t="s">
        <v>55</v>
      </c>
      <c r="H202" s="5" t="s">
        <v>56</v>
      </c>
      <c r="I202" s="5" t="s">
        <v>57</v>
      </c>
      <c r="J202" s="5" t="s">
        <v>58</v>
      </c>
      <c r="K202" s="5" t="s">
        <v>59</v>
      </c>
      <c r="L202" s="5" t="s">
        <v>60</v>
      </c>
      <c r="M202" s="5" t="s">
        <v>61</v>
      </c>
      <c r="N202" s="5" t="s">
        <v>60</v>
      </c>
      <c r="O202" s="5" t="s">
        <v>61</v>
      </c>
      <c r="P202" s="5" t="s">
        <v>62</v>
      </c>
      <c r="Q202" s="5" t="s">
        <v>63</v>
      </c>
      <c r="R202" s="5" t="s">
        <v>64</v>
      </c>
      <c r="S202" s="5" t="s">
        <v>65</v>
      </c>
      <c r="T202" s="5" t="s">
        <v>43</v>
      </c>
      <c r="U202" s="28" t="s">
        <v>66</v>
      </c>
      <c r="V202" s="29" t="s">
        <v>67</v>
      </c>
      <c r="W202" s="29" t="s">
        <v>68</v>
      </c>
      <c r="X202" s="29" t="s">
        <v>69</v>
      </c>
      <c r="Y202" s="29" t="s">
        <v>70</v>
      </c>
      <c r="Z202" s="29" t="s">
        <v>71</v>
      </c>
      <c r="AA202" s="28" t="s">
        <v>72</v>
      </c>
      <c r="AB202" s="28" t="s">
        <v>73</v>
      </c>
      <c r="AC202" s="29" t="s">
        <v>74</v>
      </c>
      <c r="AD202" s="29" t="s">
        <v>75</v>
      </c>
      <c r="AE202" s="29" t="s">
        <v>76</v>
      </c>
      <c r="AF202" s="29" t="s">
        <v>77</v>
      </c>
      <c r="AG202" s="29" t="s">
        <v>78</v>
      </c>
      <c r="AH202" s="29" t="s">
        <v>79</v>
      </c>
      <c r="AI202" s="31" t="s">
        <v>80</v>
      </c>
      <c r="AJ202" s="31" t="s">
        <v>81</v>
      </c>
      <c r="AK202" s="31" t="s">
        <v>82</v>
      </c>
    </row>
    <row r="203" spans="2:36">
      <c r="B203" s="18">
        <v>1</v>
      </c>
      <c r="C203" s="19">
        <v>0.5</v>
      </c>
      <c r="D203" s="19">
        <v>0.25</v>
      </c>
      <c r="E203" s="6">
        <v>0.0555555555555556</v>
      </c>
      <c r="F203" s="10">
        <f>F196+AC196</f>
        <v>0.0187198414290358</v>
      </c>
      <c r="G203">
        <f t="shared" ref="G203:K207" si="566">G196+AD196</f>
        <v>0.0143599207145179</v>
      </c>
      <c r="H203">
        <f t="shared" si="566"/>
        <v>0.199464729632784</v>
      </c>
      <c r="I203">
        <f t="shared" si="566"/>
        <v>0.299732364816392</v>
      </c>
      <c r="J203">
        <f t="shared" si="566"/>
        <v>0.677439682858072</v>
      </c>
      <c r="K203">
        <f t="shared" si="566"/>
        <v>0.298929459265567</v>
      </c>
      <c r="L203">
        <f>J203+(C203*F203)+(D203*G203)</f>
        <v>0.690389583751219</v>
      </c>
      <c r="M203">
        <f>K203+(C203*H203)+(D203*I203)</f>
        <v>0.473594915286057</v>
      </c>
      <c r="N203" s="3">
        <f>1/(1+EXP(-(L203)))</f>
        <v>0.666053585992793</v>
      </c>
      <c r="O203" s="3">
        <f>1/(1+EXP(-(M203)))</f>
        <v>0.616234270922131</v>
      </c>
      <c r="P203" s="25">
        <f>P196+V196</f>
        <v>0.33849100715364</v>
      </c>
      <c r="Q203" s="25">
        <f>Q196+W196</f>
        <v>-0.058699226414569</v>
      </c>
      <c r="R203" s="25">
        <f>R196+X196</f>
        <v>0.0686789701902459</v>
      </c>
      <c r="S203" s="10">
        <f>R203+(N203*P203)+(O203*Q203)</f>
        <v>0.257959644337965</v>
      </c>
      <c r="T203" s="10">
        <f>1/(1+EXP(-S203))</f>
        <v>0.564134661206337</v>
      </c>
      <c r="U203">
        <f>(E203-S203)*S203*(1-S203)</f>
        <v>-0.0387434754254335</v>
      </c>
      <c r="V203">
        <f>$S$3*U203*N203</f>
        <v>-0.00258052307409336</v>
      </c>
      <c r="W203">
        <f>$S$3*U203*O203</f>
        <v>-0.00238750573317815</v>
      </c>
      <c r="X203">
        <f>$S$3*U203*1</f>
        <v>-0.00387434754254335</v>
      </c>
      <c r="Y203">
        <f>U203*P203</f>
        <v>-0.0131143180173873</v>
      </c>
      <c r="Z203">
        <f>U203*Q203</f>
        <v>0.00227421203608481</v>
      </c>
      <c r="AA203">
        <f>Y203*N203*(1-N203)</f>
        <v>-0.00291696800847722</v>
      </c>
      <c r="AB203">
        <f>Z203*O203*(1-O203)</f>
        <v>0.000537827481682183</v>
      </c>
      <c r="AC203">
        <f>$S$3*AA203*C203</f>
        <v>-0.000145848400423861</v>
      </c>
      <c r="AD203">
        <f>$S$3*AA203*D203</f>
        <v>-7.29242002119304e-5</v>
      </c>
      <c r="AE203">
        <f>$S$3*AB203*C203</f>
        <v>2.68913740841092e-5</v>
      </c>
      <c r="AF203">
        <f>$S$3*AB203*D203</f>
        <v>1.34456870420546e-5</v>
      </c>
      <c r="AG203">
        <f>$S$3*AA203*1</f>
        <v>-0.000291696800847722</v>
      </c>
      <c r="AH203">
        <f>$S$3*AB203*1</f>
        <v>5.37827481682183e-5</v>
      </c>
      <c r="AI203" s="3">
        <f>E203-S203</f>
        <v>-0.202404088782409</v>
      </c>
      <c r="AJ203" s="3">
        <f>(AI203)^2</f>
        <v>0.0409674151558374</v>
      </c>
    </row>
    <row r="204" spans="2:36">
      <c r="B204" s="18">
        <v>2</v>
      </c>
      <c r="C204" s="19">
        <v>0</v>
      </c>
      <c r="D204" s="19">
        <v>0</v>
      </c>
      <c r="E204" s="20">
        <v>0</v>
      </c>
      <c r="F204" s="10">
        <f>F197+AC197</f>
        <v>0.03</v>
      </c>
      <c r="G204">
        <f t="shared" si="566"/>
        <v>0.02</v>
      </c>
      <c r="H204">
        <f t="shared" si="566"/>
        <v>0.2</v>
      </c>
      <c r="I204">
        <f t="shared" si="566"/>
        <v>0.3</v>
      </c>
      <c r="J204">
        <f t="shared" si="566"/>
        <v>0.675802510465394</v>
      </c>
      <c r="K204">
        <f t="shared" si="566"/>
        <v>0.298835089941695</v>
      </c>
      <c r="L204">
        <f t="shared" ref="L204:L207" si="567">J204+(C204*F204)+(D204*G204)</f>
        <v>0.675802510465394</v>
      </c>
      <c r="M204">
        <f t="shared" ref="M204:M207" si="568">K204+(C204*H204)+(D204*I204)</f>
        <v>0.298835089941695</v>
      </c>
      <c r="N204" s="3">
        <f t="shared" ref="N204:O207" si="569">1/(1+EXP(-(L204)))</f>
        <v>0.66280121828558</v>
      </c>
      <c r="O204" s="3">
        <f>1/(1+EXP(-(M204)))</f>
        <v>0.574157720200509</v>
      </c>
      <c r="P204" s="25">
        <f t="shared" ref="P204:P207" si="570">P197+V197</f>
        <v>0.326402934420148</v>
      </c>
      <c r="Q204" s="25">
        <f>Q197+W197</f>
        <v>-0.0597743689862239</v>
      </c>
      <c r="R204" s="25">
        <f t="shared" ref="R204:R207" si="571">R197+X197</f>
        <v>0.0491199377339489</v>
      </c>
      <c r="S204" s="10">
        <f>R204+(N204*P204)+(O204*Q204)</f>
        <v>0.231140284896057</v>
      </c>
      <c r="T204" s="10">
        <f t="shared" ref="T204:T207" si="572">1/(1+EXP(-S204))</f>
        <v>0.557529170353205</v>
      </c>
      <c r="U204">
        <f>(E204-S204)*S204*(1-S204)</f>
        <v>-0.0410769694339167</v>
      </c>
      <c r="V204">
        <f>$S$3*U204*N204</f>
        <v>-0.00272258653842795</v>
      </c>
      <c r="W204">
        <f>$S$3*U204*O204</f>
        <v>-0.00235846591229236</v>
      </c>
      <c r="X204">
        <f>$S$3*U204*1</f>
        <v>-0.00410769694339167</v>
      </c>
      <c r="Y204">
        <f>U204*P204</f>
        <v>-0.0134076433603172</v>
      </c>
      <c r="Z204">
        <f>U204*Q204</f>
        <v>0.00245534992777878</v>
      </c>
      <c r="AA204">
        <f>Y204*N204*(1-N204)</f>
        <v>-0.00299655148719984</v>
      </c>
      <c r="AB204">
        <f>Z204*O204*(1-O204)</f>
        <v>0.00060033461043585</v>
      </c>
      <c r="AC204">
        <f>$S$3*AA204*C204</f>
        <v>0</v>
      </c>
      <c r="AD204">
        <f>$S$3*AA204*D204</f>
        <v>0</v>
      </c>
      <c r="AE204">
        <f>$S$3*AB204*C204</f>
        <v>0</v>
      </c>
      <c r="AF204">
        <f>$S$3*AB204*D204</f>
        <v>0</v>
      </c>
      <c r="AG204">
        <f>$S$3*AA204*1</f>
        <v>-0.000299655148719984</v>
      </c>
      <c r="AH204">
        <f>$S$3*AB204*1</f>
        <v>6.0033461043585e-5</v>
      </c>
      <c r="AI204" s="3">
        <f t="shared" ref="AI204:AI207" si="573">E204-S204</f>
        <v>-0.231140284896057</v>
      </c>
      <c r="AJ204" s="3">
        <f t="shared" ref="AJ204:AJ207" si="574">(AI204)^2</f>
        <v>0.0534258313018305</v>
      </c>
    </row>
    <row r="205" spans="2:36">
      <c r="B205" s="18">
        <v>3</v>
      </c>
      <c r="C205" s="19">
        <v>0.75</v>
      </c>
      <c r="D205" s="19">
        <v>1</v>
      </c>
      <c r="E205" s="6">
        <v>0.444444444444444</v>
      </c>
      <c r="F205" s="10">
        <f>F198+AC198</f>
        <v>0.0224322452538283</v>
      </c>
      <c r="G205">
        <f t="shared" si="566"/>
        <v>0.00990966033843771</v>
      </c>
      <c r="H205">
        <f t="shared" si="566"/>
        <v>0.199068392385669</v>
      </c>
      <c r="I205">
        <f t="shared" si="566"/>
        <v>0.298757856514225</v>
      </c>
      <c r="J205">
        <f t="shared" si="566"/>
        <v>0.689909660338438</v>
      </c>
      <c r="K205">
        <f t="shared" si="566"/>
        <v>0.298757856514225</v>
      </c>
      <c r="L205">
        <f t="shared" si="567"/>
        <v>0.716643504617247</v>
      </c>
      <c r="M205">
        <f t="shared" si="568"/>
        <v>0.746817007317701</v>
      </c>
      <c r="N205" s="3">
        <f t="shared" si="569"/>
        <v>0.671867466133079</v>
      </c>
      <c r="O205" s="3">
        <f t="shared" si="569"/>
        <v>0.678484745812038</v>
      </c>
      <c r="P205" s="25">
        <f t="shared" si="570"/>
        <v>0.43372223904502</v>
      </c>
      <c r="Q205" s="25">
        <f>Q198+W198</f>
        <v>0.0233275455570855</v>
      </c>
      <c r="R205" s="25">
        <f t="shared" si="571"/>
        <v>0.211775981790644</v>
      </c>
      <c r="S205" s="10">
        <f>R205+(N205*P205)+(O205*Q205)</f>
        <v>0.519007227361105</v>
      </c>
      <c r="T205" s="10">
        <f t="shared" si="572"/>
        <v>0.626915593578601</v>
      </c>
      <c r="U205">
        <f>(E205-S205)*S205*(1-S205)</f>
        <v>-0.0186137580827355</v>
      </c>
      <c r="V205">
        <f t="shared" ref="V205:V207" si="575">$S$3*U205*N205</f>
        <v>-0.00125059784782616</v>
      </c>
      <c r="W205">
        <f t="shared" ref="W205:W207" si="576">$S$3*U205*O205</f>
        <v>-0.00126291509213716</v>
      </c>
      <c r="X205">
        <f t="shared" ref="X205:X207" si="577">$S$3*U205*1</f>
        <v>-0.00186137580827355</v>
      </c>
      <c r="Y205">
        <f t="shared" ref="Y205:Y207" si="578">U205*P205</f>
        <v>-0.00807320083268639</v>
      </c>
      <c r="Z205">
        <f t="shared" ref="Z205:Z207" si="579">U205*Q205</f>
        <v>-0.000434213289663582</v>
      </c>
      <c r="AA205">
        <f t="shared" ref="AA205:AB207" si="580">Y205*N205*(1-N205)</f>
        <v>-0.00177983056347833</v>
      </c>
      <c r="AB205">
        <f t="shared" si="580"/>
        <v>-9.47206745411705e-5</v>
      </c>
      <c r="AC205">
        <f t="shared" ref="AC205:AC207" si="581">$S$3*AA205*C205</f>
        <v>-0.000133487292260875</v>
      </c>
      <c r="AD205">
        <f t="shared" ref="AD205:AD207" si="582">$S$3*AA205*D205</f>
        <v>-0.000177983056347833</v>
      </c>
      <c r="AE205">
        <f t="shared" ref="AE205:AE207" si="583">$S$3*AB205*C205</f>
        <v>-7.10405059058779e-6</v>
      </c>
      <c r="AF205">
        <f t="shared" ref="AF205:AF207" si="584">$S$3*AB205*D205</f>
        <v>-9.47206745411705e-6</v>
      </c>
      <c r="AG205">
        <f t="shared" ref="AG205:AH207" si="585">$S$3*AA205*1</f>
        <v>-0.000177983056347833</v>
      </c>
      <c r="AH205">
        <f t="shared" si="585"/>
        <v>-9.47206745411705e-6</v>
      </c>
      <c r="AI205" s="3">
        <f t="shared" si="573"/>
        <v>-0.0745627829166607</v>
      </c>
      <c r="AJ205" s="3">
        <f t="shared" si="574"/>
        <v>0.00555960859627708</v>
      </c>
    </row>
    <row r="206" spans="2:36">
      <c r="B206" s="18">
        <v>4</v>
      </c>
      <c r="C206" s="19">
        <v>0.25</v>
      </c>
      <c r="D206" s="19">
        <v>0.5</v>
      </c>
      <c r="E206" s="20">
        <v>0.666666666666667</v>
      </c>
      <c r="F206" s="10">
        <f>F199+AC199</f>
        <v>0.0296529929449427</v>
      </c>
      <c r="G206">
        <f t="shared" si="566"/>
        <v>0.0193059858898855</v>
      </c>
      <c r="H206">
        <f t="shared" si="566"/>
        <v>0.199935695131903</v>
      </c>
      <c r="I206">
        <f>I199+AF199</f>
        <v>0.299871390263807</v>
      </c>
      <c r="J206">
        <f t="shared" si="566"/>
        <v>0.698611971779771</v>
      </c>
      <c r="K206">
        <f t="shared" si="566"/>
        <v>0.299742780527613</v>
      </c>
      <c r="L206">
        <f t="shared" si="567"/>
        <v>0.715678212960949</v>
      </c>
      <c r="M206">
        <f t="shared" si="568"/>
        <v>0.499662399442492</v>
      </c>
      <c r="N206" s="3">
        <f t="shared" si="569"/>
        <v>0.671654621120145</v>
      </c>
      <c r="O206" s="3">
        <f t="shared" si="569"/>
        <v>0.622379990538224</v>
      </c>
      <c r="P206" s="25">
        <f t="shared" si="570"/>
        <v>0.491470108741157</v>
      </c>
      <c r="Q206" s="25">
        <f>Q199+W199</f>
        <v>0.0820978228955113</v>
      </c>
      <c r="R206" s="25">
        <f t="shared" si="571"/>
        <v>0.29730412142184</v>
      </c>
      <c r="S206" s="10">
        <f>R206+(N206*P206)+(O206*Q206)</f>
        <v>0.678498333337176</v>
      </c>
      <c r="T206" s="10">
        <f t="shared" si="572"/>
        <v>0.663403458598183</v>
      </c>
      <c r="U206">
        <f t="shared" ref="U206:U207" si="586">(E206-S206)*S206*(1-S206)</f>
        <v>-0.00258094018604741</v>
      </c>
      <c r="V206">
        <f t="shared" si="575"/>
        <v>-0.000173350040279343</v>
      </c>
      <c r="W206">
        <f t="shared" si="576"/>
        <v>-0.000160632552857191</v>
      </c>
      <c r="X206">
        <f t="shared" si="577"/>
        <v>-0.000258094018604741</v>
      </c>
      <c r="Y206">
        <f t="shared" si="578"/>
        <v>-0.00126845495389114</v>
      </c>
      <c r="Z206">
        <f t="shared" si="579"/>
        <v>-0.000211889570298028</v>
      </c>
      <c r="AA206">
        <f t="shared" si="580"/>
        <v>-0.000279738321364815</v>
      </c>
      <c r="AB206">
        <f t="shared" si="580"/>
        <v>-4.97989517030867e-5</v>
      </c>
      <c r="AC206">
        <f t="shared" si="581"/>
        <v>-6.99345803412036e-6</v>
      </c>
      <c r="AD206">
        <f t="shared" si="582"/>
        <v>-1.39869160682407e-5</v>
      </c>
      <c r="AE206">
        <f t="shared" si="583"/>
        <v>-1.24497379257717e-6</v>
      </c>
      <c r="AF206">
        <f t="shared" si="584"/>
        <v>-2.48994758515433e-6</v>
      </c>
      <c r="AG206">
        <f t="shared" si="585"/>
        <v>-2.79738321364815e-5</v>
      </c>
      <c r="AH206">
        <f t="shared" si="585"/>
        <v>-4.97989517030867e-6</v>
      </c>
      <c r="AI206" s="3">
        <f t="shared" si="573"/>
        <v>-0.0118316666705091</v>
      </c>
      <c r="AJ206" s="3">
        <f t="shared" si="574"/>
        <v>0.000139988336202035</v>
      </c>
    </row>
    <row r="207" spans="2:37">
      <c r="B207" s="18">
        <v>5</v>
      </c>
      <c r="C207" s="19">
        <v>1</v>
      </c>
      <c r="D207" s="19">
        <v>1</v>
      </c>
      <c r="E207" s="6">
        <v>1</v>
      </c>
      <c r="F207" s="10">
        <f>F200+AC200</f>
        <v>0.0393505950696068</v>
      </c>
      <c r="G207">
        <f t="shared" si="566"/>
        <v>0.0293505950696068</v>
      </c>
      <c r="H207">
        <f t="shared" si="566"/>
        <v>0.202047336803386</v>
      </c>
      <c r="I207">
        <f t="shared" si="566"/>
        <v>0.302047336803386</v>
      </c>
      <c r="J207">
        <f t="shared" si="566"/>
        <v>0.709350595069607</v>
      </c>
      <c r="K207">
        <f t="shared" si="566"/>
        <v>0.302047336803386</v>
      </c>
      <c r="L207">
        <f t="shared" si="567"/>
        <v>0.77805178520882</v>
      </c>
      <c r="M207">
        <f t="shared" si="568"/>
        <v>0.806142010410157</v>
      </c>
      <c r="N207" s="3">
        <f t="shared" si="569"/>
        <v>0.685260077232601</v>
      </c>
      <c r="O207" s="3">
        <f t="shared" si="569"/>
        <v>0.691286781359975</v>
      </c>
      <c r="P207" s="25">
        <f t="shared" si="570"/>
        <v>0.555845818696795</v>
      </c>
      <c r="Q207" s="25">
        <f>Q200+W200</f>
        <v>0.146542380721594</v>
      </c>
      <c r="R207" s="25">
        <f t="shared" si="571"/>
        <v>0.391880252575279</v>
      </c>
      <c r="S207" s="10">
        <f>R207+(N207*P207)+(O207*Q207)</f>
        <v>0.874082011926722</v>
      </c>
      <c r="T207" s="10">
        <f t="shared" si="572"/>
        <v>0.705594369294564</v>
      </c>
      <c r="U207">
        <f t="shared" si="586"/>
        <v>0.0138588672426082</v>
      </c>
      <c r="V207">
        <f t="shared" si="575"/>
        <v>0.000949692843702609</v>
      </c>
      <c r="W207">
        <f t="shared" si="576"/>
        <v>0.000958045172943785</v>
      </c>
      <c r="X207">
        <f t="shared" si="577"/>
        <v>0.00138588672426083</v>
      </c>
      <c r="Y207">
        <f t="shared" si="578"/>
        <v>0.00770339340867778</v>
      </c>
      <c r="Z207">
        <f t="shared" si="579"/>
        <v>0.00203091139983633</v>
      </c>
      <c r="AA207">
        <f t="shared" si="580"/>
        <v>0.00166145790512007</v>
      </c>
      <c r="AB207">
        <f t="shared" si="580"/>
        <v>0.000433415516834597</v>
      </c>
      <c r="AC207">
        <f t="shared" si="581"/>
        <v>0.000166145790512007</v>
      </c>
      <c r="AD207">
        <f t="shared" si="582"/>
        <v>0.000166145790512007</v>
      </c>
      <c r="AE207">
        <f t="shared" si="583"/>
        <v>4.33415516834597e-5</v>
      </c>
      <c r="AF207">
        <f t="shared" si="584"/>
        <v>4.33415516834597e-5</v>
      </c>
      <c r="AG207">
        <f t="shared" si="585"/>
        <v>0.000166145790512007</v>
      </c>
      <c r="AH207">
        <f t="shared" si="585"/>
        <v>4.33415516834597e-5</v>
      </c>
      <c r="AI207" s="3">
        <f t="shared" si="573"/>
        <v>0.125917988073278</v>
      </c>
      <c r="AJ207" s="3">
        <f t="shared" si="574"/>
        <v>0.0158553397204221</v>
      </c>
      <c r="AK207">
        <f>SUM(AJ203:AJ207)/$S$4</f>
        <v>0.0231896366221138</v>
      </c>
    </row>
    <row r="208" spans="2:34">
      <c r="B208" s="4" t="s">
        <v>40</v>
      </c>
      <c r="C208" s="4"/>
      <c r="D208" s="4"/>
      <c r="E208" s="4"/>
      <c r="F208" s="5" t="s">
        <v>41</v>
      </c>
      <c r="G208" s="5"/>
      <c r="H208" s="5"/>
      <c r="I208" s="5"/>
      <c r="J208" s="5"/>
      <c r="K208" s="5"/>
      <c r="L208" s="5" t="s">
        <v>42</v>
      </c>
      <c r="M208" s="5"/>
      <c r="N208" s="5" t="s">
        <v>43</v>
      </c>
      <c r="O208" s="5"/>
      <c r="P208" s="5" t="s">
        <v>44</v>
      </c>
      <c r="Q208" s="5"/>
      <c r="R208" s="5"/>
      <c r="S208" s="5" t="s">
        <v>45</v>
      </c>
      <c r="T208" s="5"/>
      <c r="U208" s="8" t="s">
        <v>46</v>
      </c>
      <c r="V208" s="5" t="s">
        <v>47</v>
      </c>
      <c r="W208" s="5"/>
      <c r="X208" s="5"/>
      <c r="Y208" s="5" t="s">
        <v>48</v>
      </c>
      <c r="Z208" s="5"/>
      <c r="AA208" s="5"/>
      <c r="AB208" s="5"/>
      <c r="AC208" s="5" t="s">
        <v>49</v>
      </c>
      <c r="AD208" s="5"/>
      <c r="AE208" s="5"/>
      <c r="AF208" s="5"/>
      <c r="AG208" s="5"/>
      <c r="AH208" s="5"/>
    </row>
    <row r="209" ht="15.6" spans="1:37">
      <c r="A209">
        <f>A202+1</f>
        <v>29</v>
      </c>
      <c r="B209" s="17" t="s">
        <v>50</v>
      </c>
      <c r="C209" s="4" t="s">
        <v>51</v>
      </c>
      <c r="D209" s="4" t="s">
        <v>52</v>
      </c>
      <c r="E209" s="4" t="s">
        <v>53</v>
      </c>
      <c r="F209" s="5" t="s">
        <v>54</v>
      </c>
      <c r="G209" s="5" t="s">
        <v>55</v>
      </c>
      <c r="H209" s="5" t="s">
        <v>56</v>
      </c>
      <c r="I209" s="5" t="s">
        <v>57</v>
      </c>
      <c r="J209" s="5" t="s">
        <v>58</v>
      </c>
      <c r="K209" s="5" t="s">
        <v>59</v>
      </c>
      <c r="L209" s="5" t="s">
        <v>60</v>
      </c>
      <c r="M209" s="5" t="s">
        <v>61</v>
      </c>
      <c r="N209" s="5" t="s">
        <v>60</v>
      </c>
      <c r="O209" s="5" t="s">
        <v>61</v>
      </c>
      <c r="P209" s="5" t="s">
        <v>62</v>
      </c>
      <c r="Q209" s="5" t="s">
        <v>63</v>
      </c>
      <c r="R209" s="5" t="s">
        <v>64</v>
      </c>
      <c r="S209" s="5" t="s">
        <v>65</v>
      </c>
      <c r="T209" s="5" t="s">
        <v>43</v>
      </c>
      <c r="U209" s="28" t="s">
        <v>66</v>
      </c>
      <c r="V209" s="29" t="s">
        <v>67</v>
      </c>
      <c r="W209" s="29" t="s">
        <v>68</v>
      </c>
      <c r="X209" s="29" t="s">
        <v>69</v>
      </c>
      <c r="Y209" s="29" t="s">
        <v>70</v>
      </c>
      <c r="Z209" s="29" t="s">
        <v>71</v>
      </c>
      <c r="AA209" s="28" t="s">
        <v>72</v>
      </c>
      <c r="AB209" s="28" t="s">
        <v>73</v>
      </c>
      <c r="AC209" s="29" t="s">
        <v>74</v>
      </c>
      <c r="AD209" s="29" t="s">
        <v>75</v>
      </c>
      <c r="AE209" s="29" t="s">
        <v>76</v>
      </c>
      <c r="AF209" s="29" t="s">
        <v>77</v>
      </c>
      <c r="AG209" s="29" t="s">
        <v>78</v>
      </c>
      <c r="AH209" s="29" t="s">
        <v>79</v>
      </c>
      <c r="AI209" s="31" t="s">
        <v>80</v>
      </c>
      <c r="AJ209" s="31" t="s">
        <v>81</v>
      </c>
      <c r="AK209" s="31" t="s">
        <v>82</v>
      </c>
    </row>
    <row r="210" spans="2:36">
      <c r="B210" s="18">
        <v>1</v>
      </c>
      <c r="C210" s="19">
        <v>0.5</v>
      </c>
      <c r="D210" s="19">
        <v>0.25</v>
      </c>
      <c r="E210" s="6">
        <v>0.0555555555555556</v>
      </c>
      <c r="F210" s="10">
        <f>F203+AC203</f>
        <v>0.0185739930286119</v>
      </c>
      <c r="G210">
        <f t="shared" ref="G210:K214" si="587">G203+AD203</f>
        <v>0.014286996514306</v>
      </c>
      <c r="H210">
        <f t="shared" si="587"/>
        <v>0.199491621006868</v>
      </c>
      <c r="I210">
        <f t="shared" si="587"/>
        <v>0.299745810503434</v>
      </c>
      <c r="J210">
        <f t="shared" si="587"/>
        <v>0.677147986057224</v>
      </c>
      <c r="K210">
        <f t="shared" si="587"/>
        <v>0.298983242013735</v>
      </c>
      <c r="L210">
        <f>J210+(C210*F210)+(D210*G210)</f>
        <v>0.690006731700106</v>
      </c>
      <c r="M210">
        <f>K210+(C210*H210)+(D210*I210)</f>
        <v>0.473665505143028</v>
      </c>
      <c r="N210" s="3">
        <f>1/(1+EXP(-(L210)))</f>
        <v>0.665968424250355</v>
      </c>
      <c r="O210" s="3">
        <f>1/(1+EXP(-(M210)))</f>
        <v>0.616250964551788</v>
      </c>
      <c r="P210" s="25">
        <f>P203+V203</f>
        <v>0.335910484079546</v>
      </c>
      <c r="Q210" s="25">
        <f>Q203+W203</f>
        <v>-0.0610867321477471</v>
      </c>
      <c r="R210" s="25">
        <f>R203+X203</f>
        <v>0.0648046226477025</v>
      </c>
      <c r="S210" s="10">
        <f>R210+(N210*P210)+(O210*Q210)</f>
        <v>0.250865640811966</v>
      </c>
      <c r="T210" s="10">
        <f>1/(1+EXP(-S210))</f>
        <v>0.562389553112721</v>
      </c>
      <c r="U210">
        <f>(E210-S210)*S210*(1-S210)</f>
        <v>-0.0367050288234798</v>
      </c>
      <c r="V210">
        <f>$S$3*U210*N210</f>
        <v>-0.00244443902076367</v>
      </c>
      <c r="W210">
        <f>$S$3*U210*O210</f>
        <v>-0.00226195094163706</v>
      </c>
      <c r="X210">
        <f>$S$3*U210*1</f>
        <v>-0.00367050288234798</v>
      </c>
      <c r="Y210">
        <f>U210*P210</f>
        <v>-0.0123296040002488</v>
      </c>
      <c r="Z210">
        <f>U210*Q210</f>
        <v>0.00224219026421525</v>
      </c>
      <c r="AA210">
        <f>Y210*N210*(1-N210)</f>
        <v>-0.00274277567301278</v>
      </c>
      <c r="AB210">
        <f>Z210*O210*(1-O210)</f>
        <v>0.000530245963854473</v>
      </c>
      <c r="AC210">
        <f>$S$3*AA210*C210</f>
        <v>-0.000137138783650639</v>
      </c>
      <c r="AD210">
        <f>$S$3*AA210*D210</f>
        <v>-6.85693918253195e-5</v>
      </c>
      <c r="AE210">
        <f>$S$3*AB210*C210</f>
        <v>2.65122981927237e-5</v>
      </c>
      <c r="AF210">
        <f>$S$3*AB210*D210</f>
        <v>1.32561490963618e-5</v>
      </c>
      <c r="AG210">
        <f>$S$3*AA210*1</f>
        <v>-0.000274277567301278</v>
      </c>
      <c r="AH210">
        <f>$S$3*AB210*1</f>
        <v>5.30245963854474e-5</v>
      </c>
      <c r="AI210" s="3">
        <f>E210-S210</f>
        <v>-0.19531008525641</v>
      </c>
      <c r="AJ210" s="3">
        <f>(AI210)^2</f>
        <v>0.0381460294028663</v>
      </c>
    </row>
    <row r="211" spans="2:36">
      <c r="B211" s="18">
        <v>2</v>
      </c>
      <c r="C211" s="19">
        <v>0</v>
      </c>
      <c r="D211" s="19">
        <v>0</v>
      </c>
      <c r="E211" s="20">
        <v>0</v>
      </c>
      <c r="F211" s="10">
        <f>F204+AC204</f>
        <v>0.03</v>
      </c>
      <c r="G211">
        <f t="shared" si="587"/>
        <v>0.02</v>
      </c>
      <c r="H211">
        <f t="shared" si="587"/>
        <v>0.2</v>
      </c>
      <c r="I211">
        <f t="shared" si="587"/>
        <v>0.3</v>
      </c>
      <c r="J211">
        <f t="shared" si="587"/>
        <v>0.675502855316674</v>
      </c>
      <c r="K211">
        <f t="shared" si="587"/>
        <v>0.298895123402738</v>
      </c>
      <c r="L211">
        <f t="shared" ref="L211:L214" si="588">J211+(C211*F211)+(D211*G211)</f>
        <v>0.675502855316674</v>
      </c>
      <c r="M211">
        <f t="shared" ref="M211:M214" si="589">K211+(C211*H211)+(D211*I211)</f>
        <v>0.298895123402738</v>
      </c>
      <c r="N211" s="3">
        <f t="shared" ref="N211:O214" si="590">1/(1+EXP(-(L211)))</f>
        <v>0.662734243362565</v>
      </c>
      <c r="O211" s="3">
        <f>1/(1+EXP(-(M211)))</f>
        <v>0.574172398354357</v>
      </c>
      <c r="P211" s="25">
        <f t="shared" ref="P211:P214" si="591">P204+V204</f>
        <v>0.32368034788172</v>
      </c>
      <c r="Q211" s="25">
        <f>Q204+W204</f>
        <v>-0.0621328348985162</v>
      </c>
      <c r="R211" s="25">
        <f t="shared" ref="R211:R214" si="592">R204+X204</f>
        <v>0.0450122407905572</v>
      </c>
      <c r="S211" s="10">
        <f>R211+(N211*P211)+(O211*Q211)</f>
        <v>0.223851332405045</v>
      </c>
      <c r="T211" s="10">
        <f t="shared" ref="T211:T214" si="593">1/(1+EXP(-S211))</f>
        <v>0.555730309439902</v>
      </c>
      <c r="U211">
        <f>(E211-S211)*S211*(1-S211)</f>
        <v>-0.0388923588059529</v>
      </c>
      <c r="V211">
        <f>$S$3*U211*N211</f>
        <v>-0.00257752979858486</v>
      </c>
      <c r="W211">
        <f>$S$3*U211*O211</f>
        <v>-0.00223309189332722</v>
      </c>
      <c r="X211">
        <f>$S$3*U211*1</f>
        <v>-0.00388923588059529</v>
      </c>
      <c r="Y211">
        <f>U211*P211</f>
        <v>-0.0125886922282515</v>
      </c>
      <c r="Z211">
        <f>U211*Q211</f>
        <v>0.00241649250850413</v>
      </c>
      <c r="AA211">
        <f>Y211*N211*(1-N211)</f>
        <v>-0.00281379384645037</v>
      </c>
      <c r="AB211">
        <f>Z211*O211*(1-O211)</f>
        <v>0.00059082868562732</v>
      </c>
      <c r="AC211">
        <f>$S$3*AA211*C211</f>
        <v>0</v>
      </c>
      <c r="AD211">
        <f>$S$3*AA211*D211</f>
        <v>0</v>
      </c>
      <c r="AE211">
        <f>$S$3*AB211*C211</f>
        <v>0</v>
      </c>
      <c r="AF211">
        <f>$S$3*AB211*D211</f>
        <v>0</v>
      </c>
      <c r="AG211">
        <f>$S$3*AA211*1</f>
        <v>-0.000281379384645037</v>
      </c>
      <c r="AH211">
        <f>$S$3*AB211*1</f>
        <v>5.9082868562732e-5</v>
      </c>
      <c r="AI211" s="3">
        <f t="shared" ref="AI211:AI214" si="594">E211-S211</f>
        <v>-0.223851332405045</v>
      </c>
      <c r="AJ211" s="3">
        <f t="shared" ref="AJ211:AJ214" si="595">(AI211)^2</f>
        <v>0.0501094190195137</v>
      </c>
    </row>
    <row r="212" spans="2:36">
      <c r="B212" s="18">
        <v>3</v>
      </c>
      <c r="C212" s="19">
        <v>0.75</v>
      </c>
      <c r="D212" s="19">
        <v>1</v>
      </c>
      <c r="E212" s="6">
        <v>0.444444444444444</v>
      </c>
      <c r="F212" s="10">
        <f>F205+AC205</f>
        <v>0.0222987579615674</v>
      </c>
      <c r="G212">
        <f t="shared" si="587"/>
        <v>0.00973167728208988</v>
      </c>
      <c r="H212">
        <f t="shared" si="587"/>
        <v>0.199061288335078</v>
      </c>
      <c r="I212">
        <f t="shared" si="587"/>
        <v>0.298748384446771</v>
      </c>
      <c r="J212">
        <f t="shared" si="587"/>
        <v>0.68973167728209</v>
      </c>
      <c r="K212">
        <f t="shared" si="587"/>
        <v>0.298748384446771</v>
      </c>
      <c r="L212">
        <f t="shared" si="588"/>
        <v>0.716187423035355</v>
      </c>
      <c r="M212">
        <f t="shared" si="589"/>
        <v>0.74679273514485</v>
      </c>
      <c r="N212" s="3">
        <f t="shared" si="590"/>
        <v>0.671766909789199</v>
      </c>
      <c r="O212" s="3">
        <f t="shared" si="590"/>
        <v>0.678479450979752</v>
      </c>
      <c r="P212" s="25">
        <f t="shared" si="591"/>
        <v>0.432471641197194</v>
      </c>
      <c r="Q212" s="25">
        <f>Q205+W205</f>
        <v>0.0220646304649484</v>
      </c>
      <c r="R212" s="25">
        <f t="shared" si="592"/>
        <v>0.209914605982371</v>
      </c>
      <c r="S212" s="10">
        <f>R212+(N212*P212)+(O212*Q212)</f>
        <v>0.515405142324802</v>
      </c>
      <c r="T212" s="10">
        <f t="shared" si="593"/>
        <v>0.626072708726296</v>
      </c>
      <c r="U212">
        <f>(E212-S212)*S212*(1-S212)</f>
        <v>-0.0177233341900926</v>
      </c>
      <c r="V212">
        <f t="shared" ref="V212:V214" si="596">$S$3*U212*N212</f>
        <v>-0.00119059494400398</v>
      </c>
      <c r="W212">
        <f t="shared" ref="W212:W214" si="597">$S$3*U212*O212</f>
        <v>-0.00120249180508247</v>
      </c>
      <c r="X212">
        <f t="shared" ref="X212:X214" si="598">$S$3*U212*1</f>
        <v>-0.00177233341900926</v>
      </c>
      <c r="Y212">
        <f t="shared" ref="Y212:Y214" si="599">U212*P212</f>
        <v>-0.00766483942467568</v>
      </c>
      <c r="Z212">
        <f t="shared" ref="Z212:Z214" si="600">U212*Q212</f>
        <v>-0.000391058819511178</v>
      </c>
      <c r="AA212">
        <f t="shared" ref="AA212:AB214" si="601">Y212*N212*(1-N212)</f>
        <v>-0.00169006742025938</v>
      </c>
      <c r="AB212">
        <f t="shared" si="601"/>
        <v>-8.53075596482844e-5</v>
      </c>
      <c r="AC212">
        <f t="shared" ref="AC212:AC214" si="602">$S$3*AA212*C212</f>
        <v>-0.000126755056519454</v>
      </c>
      <c r="AD212">
        <f t="shared" ref="AD212:AD214" si="603">$S$3*AA212*D212</f>
        <v>-0.000169006742025938</v>
      </c>
      <c r="AE212">
        <f t="shared" ref="AE212:AE214" si="604">$S$3*AB212*C212</f>
        <v>-6.39806697362133e-6</v>
      </c>
      <c r="AF212">
        <f t="shared" ref="AF212:AF214" si="605">$S$3*AB212*D212</f>
        <v>-8.53075596482844e-6</v>
      </c>
      <c r="AG212">
        <f t="shared" ref="AG212:AH214" si="606">$S$3*AA212*1</f>
        <v>-0.000169006742025938</v>
      </c>
      <c r="AH212">
        <f t="shared" si="606"/>
        <v>-8.53075596482844e-6</v>
      </c>
      <c r="AI212" s="3">
        <f t="shared" si="594"/>
        <v>-0.0709606978803576</v>
      </c>
      <c r="AJ212" s="3">
        <f t="shared" si="595"/>
        <v>0.00503542064366739</v>
      </c>
    </row>
    <row r="213" spans="2:36">
      <c r="B213" s="18">
        <v>4</v>
      </c>
      <c r="C213" s="19">
        <v>0.25</v>
      </c>
      <c r="D213" s="19">
        <v>0.5</v>
      </c>
      <c r="E213" s="20">
        <v>0.666666666666667</v>
      </c>
      <c r="F213" s="10">
        <f>F206+AC206</f>
        <v>0.0296459994869086</v>
      </c>
      <c r="G213">
        <f t="shared" si="587"/>
        <v>0.0192919989738173</v>
      </c>
      <c r="H213">
        <f t="shared" si="587"/>
        <v>0.199934450158111</v>
      </c>
      <c r="I213">
        <f>I206+AF206</f>
        <v>0.299868900316221</v>
      </c>
      <c r="J213">
        <f t="shared" si="587"/>
        <v>0.698583997947634</v>
      </c>
      <c r="K213">
        <f t="shared" si="587"/>
        <v>0.299737800632443</v>
      </c>
      <c r="L213">
        <f t="shared" si="588"/>
        <v>0.71564149730627</v>
      </c>
      <c r="M213">
        <f t="shared" si="589"/>
        <v>0.499655863330081</v>
      </c>
      <c r="N213" s="3">
        <f t="shared" si="590"/>
        <v>0.671646523993553</v>
      </c>
      <c r="O213" s="3">
        <f t="shared" si="590"/>
        <v>0.622378454399347</v>
      </c>
      <c r="P213" s="25">
        <f t="shared" si="591"/>
        <v>0.491296758700878</v>
      </c>
      <c r="Q213" s="25">
        <f>Q206+W206</f>
        <v>0.0819371903426541</v>
      </c>
      <c r="R213" s="25">
        <f t="shared" si="592"/>
        <v>0.297046027403235</v>
      </c>
      <c r="S213" s="10">
        <f>R213+(N213*P213)+(O213*Q213)</f>
        <v>0.678019729517266</v>
      </c>
      <c r="T213" s="10">
        <f t="shared" si="593"/>
        <v>0.663296578338983</v>
      </c>
      <c r="U213">
        <f t="shared" ref="U213:U214" si="607">(E213-S213)*S213*(1-S213)</f>
        <v>-0.00247847552427212</v>
      </c>
      <c r="V213">
        <f t="shared" si="596"/>
        <v>-0.000166465947068047</v>
      </c>
      <c r="W213">
        <f t="shared" si="597"/>
        <v>-0.000154254976606309</v>
      </c>
      <c r="X213">
        <f t="shared" si="598"/>
        <v>-0.000247847552427212</v>
      </c>
      <c r="Y213">
        <f t="shared" si="599"/>
        <v>-0.00121766699159435</v>
      </c>
      <c r="Z213">
        <f t="shared" si="600"/>
        <v>-0.000203079320791894</v>
      </c>
      <c r="AA213">
        <f t="shared" si="601"/>
        <v>-0.000268541198603996</v>
      </c>
      <c r="AB213">
        <f t="shared" si="601"/>
        <v>-4.7728415572698e-5</v>
      </c>
      <c r="AC213">
        <f t="shared" si="602"/>
        <v>-6.7135299650999e-6</v>
      </c>
      <c r="AD213">
        <f t="shared" si="603"/>
        <v>-1.34270599301998e-5</v>
      </c>
      <c r="AE213">
        <f t="shared" si="604"/>
        <v>-1.19321038931745e-6</v>
      </c>
      <c r="AF213">
        <f t="shared" si="605"/>
        <v>-2.3864207786349e-6</v>
      </c>
      <c r="AG213">
        <f t="shared" si="606"/>
        <v>-2.68541198603996e-5</v>
      </c>
      <c r="AH213">
        <f t="shared" si="606"/>
        <v>-4.7728415572698e-6</v>
      </c>
      <c r="AI213" s="3">
        <f t="shared" si="594"/>
        <v>-0.011353062850599</v>
      </c>
      <c r="AJ213" s="3">
        <f t="shared" si="595"/>
        <v>0.000128892036089651</v>
      </c>
    </row>
    <row r="214" spans="2:37">
      <c r="B214" s="18">
        <v>5</v>
      </c>
      <c r="C214" s="19">
        <v>1</v>
      </c>
      <c r="D214" s="19">
        <v>1</v>
      </c>
      <c r="E214" s="6">
        <v>1</v>
      </c>
      <c r="F214" s="10">
        <f>F207+AC207</f>
        <v>0.0395167408601188</v>
      </c>
      <c r="G214">
        <f t="shared" si="587"/>
        <v>0.0295167408601188</v>
      </c>
      <c r="H214">
        <f t="shared" si="587"/>
        <v>0.202090678355069</v>
      </c>
      <c r="I214">
        <f t="shared" si="587"/>
        <v>0.302090678355069</v>
      </c>
      <c r="J214">
        <f t="shared" si="587"/>
        <v>0.709516740860119</v>
      </c>
      <c r="K214">
        <f t="shared" si="587"/>
        <v>0.302090678355069</v>
      </c>
      <c r="L214">
        <f t="shared" si="588"/>
        <v>0.778550222580356</v>
      </c>
      <c r="M214">
        <f t="shared" si="589"/>
        <v>0.806272035065208</v>
      </c>
      <c r="N214" s="3">
        <f t="shared" si="590"/>
        <v>0.685367569630679</v>
      </c>
      <c r="O214" s="3">
        <f t="shared" si="590"/>
        <v>0.691314529149158</v>
      </c>
      <c r="P214" s="25">
        <f t="shared" si="591"/>
        <v>0.556795511540498</v>
      </c>
      <c r="Q214" s="25">
        <f>Q207+W207</f>
        <v>0.147500425894538</v>
      </c>
      <c r="R214" s="25">
        <f t="shared" si="592"/>
        <v>0.39326613929954</v>
      </c>
      <c r="S214" s="10">
        <f>R214+(N214*P214)+(O214*Q214)</f>
        <v>0.876844913301904</v>
      </c>
      <c r="T214" s="10">
        <f t="shared" si="593"/>
        <v>0.70616798323785</v>
      </c>
      <c r="U214">
        <f t="shared" si="607"/>
        <v>0.0132992605807737</v>
      </c>
      <c r="V214">
        <f t="shared" si="596"/>
        <v>0.000911488190212997</v>
      </c>
      <c r="W214">
        <f t="shared" si="597"/>
        <v>0.000919397206642953</v>
      </c>
      <c r="X214">
        <f t="shared" si="598"/>
        <v>0.00132992605807737</v>
      </c>
      <c r="Y214">
        <f t="shared" si="599"/>
        <v>0.00740496859818227</v>
      </c>
      <c r="Z214">
        <f t="shared" si="600"/>
        <v>0.00196164659974656</v>
      </c>
      <c r="AA214">
        <f t="shared" si="601"/>
        <v>0.00159679901742453</v>
      </c>
      <c r="AB214">
        <f t="shared" si="601"/>
        <v>0.000418612934164623</v>
      </c>
      <c r="AC214">
        <f t="shared" si="602"/>
        <v>0.000159679901742453</v>
      </c>
      <c r="AD214">
        <f t="shared" si="603"/>
        <v>0.000159679901742453</v>
      </c>
      <c r="AE214">
        <f t="shared" si="604"/>
        <v>4.18612934164623e-5</v>
      </c>
      <c r="AF214">
        <f t="shared" si="605"/>
        <v>4.18612934164623e-5</v>
      </c>
      <c r="AG214">
        <f t="shared" si="606"/>
        <v>0.000159679901742453</v>
      </c>
      <c r="AH214">
        <f t="shared" si="606"/>
        <v>4.18612934164623e-5</v>
      </c>
      <c r="AI214" s="3">
        <f t="shared" si="594"/>
        <v>0.123155086698096</v>
      </c>
      <c r="AJ214" s="3">
        <f t="shared" si="595"/>
        <v>0.0151671753796155</v>
      </c>
      <c r="AK214">
        <f>SUM(AJ210:AJ214)/$S$4</f>
        <v>0.0217173872963505</v>
      </c>
    </row>
    <row r="215" spans="2:34">
      <c r="B215" s="4" t="s">
        <v>40</v>
      </c>
      <c r="C215" s="4"/>
      <c r="D215" s="4"/>
      <c r="E215" s="4"/>
      <c r="F215" s="5" t="s">
        <v>41</v>
      </c>
      <c r="G215" s="5"/>
      <c r="H215" s="5"/>
      <c r="I215" s="5"/>
      <c r="J215" s="5"/>
      <c r="K215" s="5"/>
      <c r="L215" s="5" t="s">
        <v>42</v>
      </c>
      <c r="M215" s="5"/>
      <c r="N215" s="5" t="s">
        <v>43</v>
      </c>
      <c r="O215" s="5"/>
      <c r="P215" s="5" t="s">
        <v>44</v>
      </c>
      <c r="Q215" s="5"/>
      <c r="R215" s="5"/>
      <c r="S215" s="5" t="s">
        <v>45</v>
      </c>
      <c r="T215" s="5"/>
      <c r="U215" s="8" t="s">
        <v>46</v>
      </c>
      <c r="V215" s="5" t="s">
        <v>47</v>
      </c>
      <c r="W215" s="5"/>
      <c r="X215" s="5"/>
      <c r="Y215" s="5" t="s">
        <v>48</v>
      </c>
      <c r="Z215" s="5"/>
      <c r="AA215" s="5"/>
      <c r="AB215" s="5"/>
      <c r="AC215" s="5" t="s">
        <v>49</v>
      </c>
      <c r="AD215" s="5"/>
      <c r="AE215" s="5"/>
      <c r="AF215" s="5"/>
      <c r="AG215" s="5"/>
      <c r="AH215" s="5"/>
    </row>
    <row r="216" ht="15.6" spans="1:37">
      <c r="A216">
        <f>A209+1</f>
        <v>30</v>
      </c>
      <c r="B216" s="17" t="s">
        <v>50</v>
      </c>
      <c r="C216" s="4" t="s">
        <v>51</v>
      </c>
      <c r="D216" s="4" t="s">
        <v>52</v>
      </c>
      <c r="E216" s="4" t="s">
        <v>53</v>
      </c>
      <c r="F216" s="5" t="s">
        <v>54</v>
      </c>
      <c r="G216" s="5" t="s">
        <v>55</v>
      </c>
      <c r="H216" s="5" t="s">
        <v>56</v>
      </c>
      <c r="I216" s="5" t="s">
        <v>57</v>
      </c>
      <c r="J216" s="5" t="s">
        <v>58</v>
      </c>
      <c r="K216" s="5" t="s">
        <v>59</v>
      </c>
      <c r="L216" s="5" t="s">
        <v>60</v>
      </c>
      <c r="M216" s="5" t="s">
        <v>61</v>
      </c>
      <c r="N216" s="5" t="s">
        <v>60</v>
      </c>
      <c r="O216" s="5" t="s">
        <v>61</v>
      </c>
      <c r="P216" s="5" t="s">
        <v>62</v>
      </c>
      <c r="Q216" s="5" t="s">
        <v>63</v>
      </c>
      <c r="R216" s="5" t="s">
        <v>64</v>
      </c>
      <c r="S216" s="5" t="s">
        <v>65</v>
      </c>
      <c r="T216" s="5" t="s">
        <v>43</v>
      </c>
      <c r="U216" s="28" t="s">
        <v>66</v>
      </c>
      <c r="V216" s="29" t="s">
        <v>67</v>
      </c>
      <c r="W216" s="29" t="s">
        <v>68</v>
      </c>
      <c r="X216" s="29" t="s">
        <v>69</v>
      </c>
      <c r="Y216" s="29" t="s">
        <v>70</v>
      </c>
      <c r="Z216" s="29" t="s">
        <v>71</v>
      </c>
      <c r="AA216" s="28" t="s">
        <v>72</v>
      </c>
      <c r="AB216" s="28" t="s">
        <v>73</v>
      </c>
      <c r="AC216" s="29" t="s">
        <v>74</v>
      </c>
      <c r="AD216" s="29" t="s">
        <v>75</v>
      </c>
      <c r="AE216" s="29" t="s">
        <v>76</v>
      </c>
      <c r="AF216" s="29" t="s">
        <v>77</v>
      </c>
      <c r="AG216" s="29" t="s">
        <v>78</v>
      </c>
      <c r="AH216" s="29" t="s">
        <v>79</v>
      </c>
      <c r="AI216" s="31" t="s">
        <v>80</v>
      </c>
      <c r="AJ216" s="31" t="s">
        <v>81</v>
      </c>
      <c r="AK216" s="31" t="s">
        <v>82</v>
      </c>
    </row>
    <row r="217" spans="2:36">
      <c r="B217" s="18">
        <v>1</v>
      </c>
      <c r="C217" s="19">
        <v>0.5</v>
      </c>
      <c r="D217" s="19">
        <v>0.25</v>
      </c>
      <c r="E217" s="6">
        <v>0.0555555555555556</v>
      </c>
      <c r="F217" s="10">
        <f>F210+AC210</f>
        <v>0.0184368542449613</v>
      </c>
      <c r="G217">
        <f t="shared" ref="G217:K221" si="608">G210+AD210</f>
        <v>0.0142184271224806</v>
      </c>
      <c r="H217">
        <f t="shared" si="608"/>
        <v>0.19951813330506</v>
      </c>
      <c r="I217">
        <f t="shared" si="608"/>
        <v>0.29975906665253</v>
      </c>
      <c r="J217">
        <f t="shared" si="608"/>
        <v>0.676873708489923</v>
      </c>
      <c r="K217">
        <f t="shared" si="608"/>
        <v>0.299036266610121</v>
      </c>
      <c r="L217">
        <f>J217+(C217*F217)+(D217*G217)</f>
        <v>0.689646742393023</v>
      </c>
      <c r="M217">
        <f>K217+(C217*H217)+(D217*I217)</f>
        <v>0.473735099925784</v>
      </c>
      <c r="N217" s="3">
        <f>1/(1+EXP(-(L217)))</f>
        <v>0.665888338231444</v>
      </c>
      <c r="O217" s="3">
        <f>1/(1+EXP(-(M217)))</f>
        <v>0.616267422590466</v>
      </c>
      <c r="P217" s="25">
        <f>P210+V210</f>
        <v>0.333466045058783</v>
      </c>
      <c r="Q217" s="25">
        <f>Q210+W210</f>
        <v>-0.0633486830893842</v>
      </c>
      <c r="R217" s="25">
        <f>R210+X210</f>
        <v>0.0611341197653546</v>
      </c>
      <c r="S217" s="10">
        <f>R217+(N217*P217)+(O217*Q217)</f>
        <v>0.244145540714164</v>
      </c>
      <c r="T217" s="10">
        <f>1/(1+EXP(-S217))</f>
        <v>0.560734998315755</v>
      </c>
      <c r="U217">
        <f>(E217-S217)*S217*(1-S217)</f>
        <v>-0.0348021121583814</v>
      </c>
      <c r="V217">
        <f>$S$3*U217*N217</f>
        <v>-0.00231743206320889</v>
      </c>
      <c r="W217">
        <f>$S$3*U217*O217</f>
        <v>-0.002144740796055</v>
      </c>
      <c r="X217">
        <f>$S$3*U217*1</f>
        <v>-0.00348021121583814</v>
      </c>
      <c r="Y217">
        <f>U217*P217</f>
        <v>-0.0116053227011476</v>
      </c>
      <c r="Z217">
        <f>U217*Q217</f>
        <v>0.0022046679739625</v>
      </c>
      <c r="AA217">
        <f>Y217*N217*(1-N217)</f>
        <v>-0.00258196448735953</v>
      </c>
      <c r="AB217">
        <f>Z217*O217*(1-O217)</f>
        <v>0.000521364041465699</v>
      </c>
      <c r="AC217">
        <f>$S$3*AA217*C217</f>
        <v>-0.000129098224367976</v>
      </c>
      <c r="AD217">
        <f>$S$3*AA217*D217</f>
        <v>-6.45491121839882e-5</v>
      </c>
      <c r="AE217">
        <f>$S$3*AB217*C217</f>
        <v>2.6068202073285e-5</v>
      </c>
      <c r="AF217">
        <f>$S$3*AB217*D217</f>
        <v>1.30341010366425e-5</v>
      </c>
      <c r="AG217">
        <f>$S$3*AA217*1</f>
        <v>-0.000258196448735953</v>
      </c>
      <c r="AH217">
        <f>$S$3*AB217*1</f>
        <v>5.21364041465699e-5</v>
      </c>
      <c r="AI217" s="3">
        <f>E217-S217</f>
        <v>-0.188589985158609</v>
      </c>
      <c r="AJ217" s="3">
        <f>(AI217)^2</f>
        <v>0.0355661825021242</v>
      </c>
    </row>
    <row r="218" spans="2:36">
      <c r="B218" s="18">
        <v>2</v>
      </c>
      <c r="C218" s="19">
        <v>0</v>
      </c>
      <c r="D218" s="19">
        <v>0</v>
      </c>
      <c r="E218" s="20">
        <v>0</v>
      </c>
      <c r="F218" s="10">
        <f>F211+AC211</f>
        <v>0.03</v>
      </c>
      <c r="G218">
        <f t="shared" si="608"/>
        <v>0.02</v>
      </c>
      <c r="H218">
        <f t="shared" si="608"/>
        <v>0.2</v>
      </c>
      <c r="I218">
        <f t="shared" si="608"/>
        <v>0.3</v>
      </c>
      <c r="J218">
        <f t="shared" si="608"/>
        <v>0.675221475932029</v>
      </c>
      <c r="K218">
        <f t="shared" si="608"/>
        <v>0.298954206271301</v>
      </c>
      <c r="L218">
        <f t="shared" ref="L218:L221" si="609">J218+(C218*F218)+(D218*G218)</f>
        <v>0.675221475932029</v>
      </c>
      <c r="M218">
        <f t="shared" ref="M218:M221" si="610">K218+(C218*H218)+(D218*I218)</f>
        <v>0.298954206271301</v>
      </c>
      <c r="N218" s="3">
        <f t="shared" ref="N218:O221" si="611">1/(1+EXP(-(L218)))</f>
        <v>0.662671347247774</v>
      </c>
      <c r="O218" s="3">
        <f>1/(1+EXP(-(M218)))</f>
        <v>0.574186843961147</v>
      </c>
      <c r="P218" s="25">
        <f t="shared" ref="P218:P221" si="612">P211+V211</f>
        <v>0.321102818083136</v>
      </c>
      <c r="Q218" s="25">
        <f>Q211+W211</f>
        <v>-0.0643659267918434</v>
      </c>
      <c r="R218" s="25">
        <f t="shared" ref="R218:R221" si="613">R211+X211</f>
        <v>0.0411230049099619</v>
      </c>
      <c r="S218" s="10">
        <f>R218+(N218*P218)+(O218*Q218)</f>
        <v>0.216950573610927</v>
      </c>
      <c r="T218" s="10">
        <f t="shared" ref="T218:T221" si="614">1/(1+EXP(-S218))</f>
        <v>0.554025903864069</v>
      </c>
      <c r="U218">
        <f>(E218-S218)*S218*(1-S218)</f>
        <v>-0.0368562191175641</v>
      </c>
      <c r="V218">
        <f>$S$3*U218*N218</f>
        <v>-0.00244235603770954</v>
      </c>
      <c r="W218">
        <f>$S$3*U218*O218</f>
        <v>-0.00211623561354547</v>
      </c>
      <c r="X218">
        <f>$S$3*U218*1</f>
        <v>-0.00368562191175642</v>
      </c>
      <c r="Y218">
        <f>U218*P218</f>
        <v>-0.0118346358225394</v>
      </c>
      <c r="Z218">
        <f>U218*Q218</f>
        <v>0.00237228470154527</v>
      </c>
      <c r="AA218">
        <f>Y218*N218*(1-N218)</f>
        <v>-0.00264549121049254</v>
      </c>
      <c r="AB218">
        <f>Z218*O218*(1-O218)</f>
        <v>0.000580014860976169</v>
      </c>
      <c r="AC218">
        <f>$S$3*AA218*C218</f>
        <v>0</v>
      </c>
      <c r="AD218">
        <f>$S$3*AA218*D218</f>
        <v>0</v>
      </c>
      <c r="AE218">
        <f>$S$3*AB218*C218</f>
        <v>0</v>
      </c>
      <c r="AF218">
        <f>$S$3*AB218*D218</f>
        <v>0</v>
      </c>
      <c r="AG218">
        <f>$S$3*AA218*1</f>
        <v>-0.000264549121049254</v>
      </c>
      <c r="AH218">
        <f>$S$3*AB218*1</f>
        <v>5.80014860976169e-5</v>
      </c>
      <c r="AI218" s="3">
        <f t="shared" ref="AI218:AI221" si="615">E218-S218</f>
        <v>-0.216950573610927</v>
      </c>
      <c r="AJ218" s="3">
        <f t="shared" ref="AJ218:AJ221" si="616">(AI218)^2</f>
        <v>0.0470675513901104</v>
      </c>
    </row>
    <row r="219" spans="2:36">
      <c r="B219" s="18">
        <v>3</v>
      </c>
      <c r="C219" s="19">
        <v>0.75</v>
      </c>
      <c r="D219" s="19">
        <v>1</v>
      </c>
      <c r="E219" s="6">
        <v>0.444444444444444</v>
      </c>
      <c r="F219" s="10">
        <f>F212+AC212</f>
        <v>0.022172002905048</v>
      </c>
      <c r="G219">
        <f t="shared" si="608"/>
        <v>0.00956267054006394</v>
      </c>
      <c r="H219">
        <f t="shared" si="608"/>
        <v>0.199054890268104</v>
      </c>
      <c r="I219">
        <f t="shared" si="608"/>
        <v>0.298739853690806</v>
      </c>
      <c r="J219">
        <f t="shared" si="608"/>
        <v>0.689562670540064</v>
      </c>
      <c r="K219">
        <f t="shared" si="608"/>
        <v>0.298739853690806</v>
      </c>
      <c r="L219">
        <f t="shared" si="609"/>
        <v>0.715754343258914</v>
      </c>
      <c r="M219">
        <f t="shared" si="610"/>
        <v>0.74677087508269</v>
      </c>
      <c r="N219" s="3">
        <f t="shared" si="611"/>
        <v>0.671671410272475</v>
      </c>
      <c r="O219" s="3">
        <f t="shared" si="611"/>
        <v>0.678474682296017</v>
      </c>
      <c r="P219" s="25">
        <f t="shared" si="612"/>
        <v>0.43128104625319</v>
      </c>
      <c r="Q219" s="25">
        <f>Q212+W212</f>
        <v>0.0208621386598659</v>
      </c>
      <c r="R219" s="25">
        <f t="shared" si="613"/>
        <v>0.208142272563361</v>
      </c>
      <c r="S219" s="10">
        <f>R219+(N219*P219)+(O219*Q219)</f>
        <v>0.511975854023298</v>
      </c>
      <c r="T219" s="10">
        <f t="shared" si="614"/>
        <v>0.625269546431781</v>
      </c>
      <c r="U219">
        <f>(E219-S219)*S219*(1-S219)</f>
        <v>-0.0168731669670455</v>
      </c>
      <c r="V219">
        <f t="shared" ref="V219:V221" si="617">$S$3*U219*N219</f>
        <v>-0.00113332238525184</v>
      </c>
      <c r="W219">
        <f t="shared" ref="W219:W221" si="618">$S$3*U219*O219</f>
        <v>-0.00114480165972939</v>
      </c>
      <c r="X219">
        <f t="shared" ref="X219:X221" si="619">$S$3*U219*1</f>
        <v>-0.00168731669670455</v>
      </c>
      <c r="Y219">
        <f t="shared" ref="Y219:Y221" si="620">U219*P219</f>
        <v>-0.00727707710315215</v>
      </c>
      <c r="Z219">
        <f t="shared" ref="Z219:Z221" si="621">U219*Q219</f>
        <v>-0.000352010348897573</v>
      </c>
      <c r="AA219">
        <f t="shared" ref="AA219:AB221" si="622">Y219*N219*(1-N219)</f>
        <v>-0.00160480600449075</v>
      </c>
      <c r="AB219">
        <f t="shared" si="622"/>
        <v>-7.67899268770889e-5</v>
      </c>
      <c r="AC219">
        <f t="shared" ref="AC219:AC221" si="623">$S$3*AA219*C219</f>
        <v>-0.000120360450336806</v>
      </c>
      <c r="AD219">
        <f t="shared" ref="AD219:AD221" si="624">$S$3*AA219*D219</f>
        <v>-0.000160480600449075</v>
      </c>
      <c r="AE219">
        <f t="shared" ref="AE219:AE221" si="625">$S$3*AB219*C219</f>
        <v>-5.75924451578166e-6</v>
      </c>
      <c r="AF219">
        <f t="shared" ref="AF219:AF221" si="626">$S$3*AB219*D219</f>
        <v>-7.67899268770889e-6</v>
      </c>
      <c r="AG219">
        <f t="shared" ref="AG219:AH221" si="627">$S$3*AA219*1</f>
        <v>-0.000160480600449075</v>
      </c>
      <c r="AH219">
        <f t="shared" si="627"/>
        <v>-7.67899268770889e-6</v>
      </c>
      <c r="AI219" s="3">
        <f t="shared" si="615"/>
        <v>-0.0675314095788535</v>
      </c>
      <c r="AJ219" s="3">
        <f t="shared" si="616"/>
        <v>0.00456049127970687</v>
      </c>
    </row>
    <row r="220" spans="2:36">
      <c r="B220" s="18">
        <v>4</v>
      </c>
      <c r="C220" s="19">
        <v>0.25</v>
      </c>
      <c r="D220" s="19">
        <v>0.5</v>
      </c>
      <c r="E220" s="20">
        <v>0.666666666666667</v>
      </c>
      <c r="F220" s="10">
        <f>F213+AC213</f>
        <v>0.0296392859569435</v>
      </c>
      <c r="G220">
        <f t="shared" si="608"/>
        <v>0.0192785719138871</v>
      </c>
      <c r="H220">
        <f t="shared" si="608"/>
        <v>0.199933256947721</v>
      </c>
      <c r="I220">
        <f>I213+AF213</f>
        <v>0.299866513895443</v>
      </c>
      <c r="J220">
        <f t="shared" si="608"/>
        <v>0.698557143827774</v>
      </c>
      <c r="K220">
        <f t="shared" si="608"/>
        <v>0.299733027790885</v>
      </c>
      <c r="L220">
        <f t="shared" si="609"/>
        <v>0.715606251273953</v>
      </c>
      <c r="M220">
        <f t="shared" si="610"/>
        <v>0.499649598975537</v>
      </c>
      <c r="N220" s="3">
        <f t="shared" si="611"/>
        <v>0.671638750875705</v>
      </c>
      <c r="O220" s="3">
        <f t="shared" si="611"/>
        <v>0.622376982127601</v>
      </c>
      <c r="P220" s="25">
        <f t="shared" si="612"/>
        <v>0.49113029275381</v>
      </c>
      <c r="Q220" s="25">
        <f>Q213+W213</f>
        <v>0.0817829353660478</v>
      </c>
      <c r="R220" s="25">
        <f t="shared" si="613"/>
        <v>0.296798179850808</v>
      </c>
      <c r="S220" s="10">
        <f>R220+(N220*P220)+(O220*Q220)</f>
        <v>0.677560132695854</v>
      </c>
      <c r="T220" s="10">
        <f t="shared" si="614"/>
        <v>0.663193926935669</v>
      </c>
      <c r="U220">
        <f t="shared" ref="U220:U221" si="628">(E220-S220)*S220*(1-S220)</f>
        <v>-0.0023799216598393</v>
      </c>
      <c r="V220">
        <f t="shared" si="617"/>
        <v>-0.00015984476107965</v>
      </c>
      <c r="W220">
        <f t="shared" si="618"/>
        <v>-0.00014812084603509</v>
      </c>
      <c r="X220">
        <f t="shared" si="619"/>
        <v>-0.00023799216598393</v>
      </c>
      <c r="Y220">
        <f t="shared" si="620"/>
        <v>-0.00116885162152801</v>
      </c>
      <c r="Z220">
        <f t="shared" si="621"/>
        <v>-0.000194636979282895</v>
      </c>
      <c r="AA220">
        <f t="shared" si="622"/>
        <v>-0.000257778699313394</v>
      </c>
      <c r="AB220">
        <f t="shared" si="622"/>
        <v>-4.57443369424761e-5</v>
      </c>
      <c r="AC220">
        <f t="shared" si="623"/>
        <v>-6.44446748283485e-6</v>
      </c>
      <c r="AD220">
        <f t="shared" si="624"/>
        <v>-1.28889349656697e-5</v>
      </c>
      <c r="AE220">
        <f t="shared" si="625"/>
        <v>-1.1436084235619e-6</v>
      </c>
      <c r="AF220">
        <f t="shared" si="626"/>
        <v>-2.28721684712381e-6</v>
      </c>
      <c r="AG220">
        <f t="shared" si="627"/>
        <v>-2.57778699313394e-5</v>
      </c>
      <c r="AH220">
        <f t="shared" si="627"/>
        <v>-4.57443369424761e-6</v>
      </c>
      <c r="AI220" s="3">
        <f t="shared" si="615"/>
        <v>-0.0108934660291869</v>
      </c>
      <c r="AJ220" s="3">
        <f t="shared" si="616"/>
        <v>0.00011866760212905</v>
      </c>
    </row>
    <row r="221" spans="2:37">
      <c r="B221" s="18">
        <v>5</v>
      </c>
      <c r="C221" s="19">
        <v>1</v>
      </c>
      <c r="D221" s="19">
        <v>1</v>
      </c>
      <c r="E221" s="6">
        <v>1</v>
      </c>
      <c r="F221" s="10">
        <f>F214+AC214</f>
        <v>0.0396764207618613</v>
      </c>
      <c r="G221">
        <f t="shared" si="608"/>
        <v>0.0296764207618613</v>
      </c>
      <c r="H221">
        <f t="shared" si="608"/>
        <v>0.202132539648486</v>
      </c>
      <c r="I221">
        <f t="shared" si="608"/>
        <v>0.302132539648486</v>
      </c>
      <c r="J221">
        <f t="shared" si="608"/>
        <v>0.709676420761861</v>
      </c>
      <c r="K221">
        <f t="shared" si="608"/>
        <v>0.302132539648486</v>
      </c>
      <c r="L221">
        <f t="shared" si="609"/>
        <v>0.779029262285584</v>
      </c>
      <c r="M221">
        <f t="shared" si="610"/>
        <v>0.806397618945457</v>
      </c>
      <c r="N221" s="3">
        <f t="shared" si="611"/>
        <v>0.685470860034586</v>
      </c>
      <c r="O221" s="3">
        <f t="shared" si="611"/>
        <v>0.691341327948437</v>
      </c>
      <c r="P221" s="25">
        <f t="shared" si="612"/>
        <v>0.557706999730711</v>
      </c>
      <c r="Q221" s="25">
        <f>Q214+W214</f>
        <v>0.148419823101181</v>
      </c>
      <c r="R221" s="25">
        <f t="shared" si="613"/>
        <v>0.394596065357617</v>
      </c>
      <c r="S221" s="10">
        <f>R221+(N221*P221)+(O221*Q221)</f>
        <v>0.879496719706979</v>
      </c>
      <c r="T221" s="10">
        <f t="shared" si="614"/>
        <v>0.70671791819719</v>
      </c>
      <c r="U221">
        <f t="shared" si="628"/>
        <v>0.0127712075404643</v>
      </c>
      <c r="V221">
        <f t="shared" si="617"/>
        <v>0.000875429061644224</v>
      </c>
      <c r="W221">
        <f t="shared" si="618"/>
        <v>0.000882926358052966</v>
      </c>
      <c r="X221">
        <f t="shared" si="619"/>
        <v>0.00127712075404643</v>
      </c>
      <c r="Y221">
        <f t="shared" si="620"/>
        <v>0.00712259184033055</v>
      </c>
      <c r="Z221">
        <f t="shared" si="621"/>
        <v>0.00189550036394417</v>
      </c>
      <c r="AA221">
        <f t="shared" si="622"/>
        <v>0.00153563478998248</v>
      </c>
      <c r="AB221">
        <f t="shared" si="622"/>
        <v>0.000404477972244479</v>
      </c>
      <c r="AC221">
        <f t="shared" si="623"/>
        <v>0.000153563478998248</v>
      </c>
      <c r="AD221">
        <f t="shared" si="624"/>
        <v>0.000153563478998248</v>
      </c>
      <c r="AE221">
        <f t="shared" si="625"/>
        <v>4.04477972244479e-5</v>
      </c>
      <c r="AF221">
        <f t="shared" si="626"/>
        <v>4.04477972244479e-5</v>
      </c>
      <c r="AG221">
        <f t="shared" si="627"/>
        <v>0.000153563478998248</v>
      </c>
      <c r="AH221">
        <f t="shared" si="627"/>
        <v>4.04477972244479e-5</v>
      </c>
      <c r="AI221" s="3">
        <f t="shared" si="615"/>
        <v>0.120503280293021</v>
      </c>
      <c r="AJ221" s="3">
        <f t="shared" si="616"/>
        <v>0.0145210405613784</v>
      </c>
      <c r="AK221">
        <f>SUM(AJ217:AJ221)/$S$4</f>
        <v>0.0203667866670898</v>
      </c>
    </row>
    <row r="222" spans="2:34">
      <c r="B222" s="4" t="s">
        <v>40</v>
      </c>
      <c r="C222" s="4"/>
      <c r="D222" s="4"/>
      <c r="E222" s="4"/>
      <c r="F222" s="5" t="s">
        <v>41</v>
      </c>
      <c r="G222" s="5"/>
      <c r="H222" s="5"/>
      <c r="I222" s="5"/>
      <c r="J222" s="5"/>
      <c r="K222" s="5"/>
      <c r="L222" s="5" t="s">
        <v>42</v>
      </c>
      <c r="M222" s="5"/>
      <c r="N222" s="5" t="s">
        <v>43</v>
      </c>
      <c r="O222" s="5"/>
      <c r="P222" s="5" t="s">
        <v>44</v>
      </c>
      <c r="Q222" s="5"/>
      <c r="R222" s="5"/>
      <c r="S222" s="5" t="s">
        <v>45</v>
      </c>
      <c r="T222" s="5"/>
      <c r="U222" s="8" t="s">
        <v>46</v>
      </c>
      <c r="V222" s="5" t="s">
        <v>47</v>
      </c>
      <c r="W222" s="5"/>
      <c r="X222" s="5"/>
      <c r="Y222" s="5" t="s">
        <v>48</v>
      </c>
      <c r="Z222" s="5"/>
      <c r="AA222" s="5"/>
      <c r="AB222" s="5"/>
      <c r="AC222" s="5" t="s">
        <v>49</v>
      </c>
      <c r="AD222" s="5"/>
      <c r="AE222" s="5"/>
      <c r="AF222" s="5"/>
      <c r="AG222" s="5"/>
      <c r="AH222" s="5"/>
    </row>
    <row r="223" ht="15.6" spans="1:37">
      <c r="A223">
        <f>A216+1</f>
        <v>31</v>
      </c>
      <c r="B223" s="17" t="s">
        <v>50</v>
      </c>
      <c r="C223" s="4" t="s">
        <v>51</v>
      </c>
      <c r="D223" s="4" t="s">
        <v>52</v>
      </c>
      <c r="E223" s="4" t="s">
        <v>53</v>
      </c>
      <c r="F223" s="5" t="s">
        <v>54</v>
      </c>
      <c r="G223" s="5" t="s">
        <v>55</v>
      </c>
      <c r="H223" s="5" t="s">
        <v>56</v>
      </c>
      <c r="I223" s="5" t="s">
        <v>57</v>
      </c>
      <c r="J223" s="5" t="s">
        <v>58</v>
      </c>
      <c r="K223" s="5" t="s">
        <v>59</v>
      </c>
      <c r="L223" s="5" t="s">
        <v>60</v>
      </c>
      <c r="M223" s="5" t="s">
        <v>61</v>
      </c>
      <c r="N223" s="5" t="s">
        <v>60</v>
      </c>
      <c r="O223" s="5" t="s">
        <v>61</v>
      </c>
      <c r="P223" s="5" t="s">
        <v>62</v>
      </c>
      <c r="Q223" s="5" t="s">
        <v>63</v>
      </c>
      <c r="R223" s="5" t="s">
        <v>64</v>
      </c>
      <c r="S223" s="5" t="s">
        <v>65</v>
      </c>
      <c r="T223" s="5" t="s">
        <v>43</v>
      </c>
      <c r="U223" s="28" t="s">
        <v>66</v>
      </c>
      <c r="V223" s="29" t="s">
        <v>67</v>
      </c>
      <c r="W223" s="29" t="s">
        <v>68</v>
      </c>
      <c r="X223" s="29" t="s">
        <v>69</v>
      </c>
      <c r="Y223" s="29" t="s">
        <v>70</v>
      </c>
      <c r="Z223" s="29" t="s">
        <v>71</v>
      </c>
      <c r="AA223" s="28" t="s">
        <v>72</v>
      </c>
      <c r="AB223" s="28" t="s">
        <v>73</v>
      </c>
      <c r="AC223" s="29" t="s">
        <v>74</v>
      </c>
      <c r="AD223" s="29" t="s">
        <v>75</v>
      </c>
      <c r="AE223" s="29" t="s">
        <v>76</v>
      </c>
      <c r="AF223" s="29" t="s">
        <v>77</v>
      </c>
      <c r="AG223" s="29" t="s">
        <v>78</v>
      </c>
      <c r="AH223" s="29" t="s">
        <v>79</v>
      </c>
      <c r="AI223" s="31" t="s">
        <v>80</v>
      </c>
      <c r="AJ223" s="31" t="s">
        <v>81</v>
      </c>
      <c r="AK223" s="31" t="s">
        <v>82</v>
      </c>
    </row>
    <row r="224" spans="2:36">
      <c r="B224" s="18">
        <v>1</v>
      </c>
      <c r="C224" s="19">
        <v>0.5</v>
      </c>
      <c r="D224" s="19">
        <v>0.25</v>
      </c>
      <c r="E224" s="6">
        <v>0.0555555555555556</v>
      </c>
      <c r="F224" s="10">
        <f>F217+AC217</f>
        <v>0.0183077560205933</v>
      </c>
      <c r="G224">
        <f t="shared" ref="G224:K228" si="629">G217+AD217</f>
        <v>0.0141538780102967</v>
      </c>
      <c r="H224">
        <f t="shared" si="629"/>
        <v>0.199544201507134</v>
      </c>
      <c r="I224">
        <f t="shared" si="629"/>
        <v>0.299772100753567</v>
      </c>
      <c r="J224">
        <f t="shared" si="629"/>
        <v>0.676615512041187</v>
      </c>
      <c r="K224">
        <f t="shared" si="629"/>
        <v>0.299088403014267</v>
      </c>
      <c r="L224">
        <f>J224+(C224*F224)+(D224*G224)</f>
        <v>0.689307859554057</v>
      </c>
      <c r="M224">
        <f>K224+(C224*H224)+(D224*I224)</f>
        <v>0.473803528956226</v>
      </c>
      <c r="N224" s="3">
        <f>1/(1+EXP(-(L224)))</f>
        <v>0.665812938980497</v>
      </c>
      <c r="O224" s="3">
        <f>1/(1+EXP(-(M224)))</f>
        <v>0.616283604687921</v>
      </c>
      <c r="P224" s="25">
        <f>P217+V217</f>
        <v>0.331148612995574</v>
      </c>
      <c r="Q224" s="25">
        <f>Q217+W217</f>
        <v>-0.0654934238854392</v>
      </c>
      <c r="R224" s="25">
        <f>R217+X217</f>
        <v>0.0576539085495164</v>
      </c>
      <c r="S224" s="10">
        <f>R224+(N224*P224)+(O224*Q224)</f>
        <v>0.237774416451942</v>
      </c>
      <c r="T224" s="10">
        <f>1/(1+EXP(-S224))</f>
        <v>0.559165116515412</v>
      </c>
      <c r="U224">
        <f>(E224-S224)*S224*(1-S224)</f>
        <v>-0.0330249351415492</v>
      </c>
      <c r="V224">
        <f>$S$3*U224*N224</f>
        <v>-0.00219884291262352</v>
      </c>
      <c r="W224">
        <f>$S$3*U224*O224</f>
        <v>-0.00203527260736187</v>
      </c>
      <c r="X224">
        <f>$S$3*U224*1</f>
        <v>-0.00330249351415492</v>
      </c>
      <c r="Y224">
        <f>U224*P224</f>
        <v>-0.0109361614663928</v>
      </c>
      <c r="Z224">
        <f>U224*Q224</f>
        <v>0.00216291607601462</v>
      </c>
      <c r="AA224">
        <f>Y224*N224*(1-N224)</f>
        <v>-0.00243336230075247</v>
      </c>
      <c r="AB224">
        <f>Z224*O224*(1-O224)</f>
        <v>0.000511482334469773</v>
      </c>
      <c r="AC224">
        <f>$S$3*AA224*C224</f>
        <v>-0.000121668115037623</v>
      </c>
      <c r="AD224">
        <f>$S$3*AA224*D224</f>
        <v>-6.08340575188116e-5</v>
      </c>
      <c r="AE224">
        <f>$S$3*AB224*C224</f>
        <v>2.55741167234887e-5</v>
      </c>
      <c r="AF224">
        <f>$S$3*AB224*D224</f>
        <v>1.27870583617443e-5</v>
      </c>
      <c r="AG224">
        <f>$S$3*AA224*1</f>
        <v>-0.000243336230075247</v>
      </c>
      <c r="AH224">
        <f>$S$3*AB224*1</f>
        <v>5.11482334469773e-5</v>
      </c>
      <c r="AI224" s="3">
        <f>E224-S224</f>
        <v>-0.182218860896387</v>
      </c>
      <c r="AJ224" s="3">
        <f>(AI224)^2</f>
        <v>0.0332037132663767</v>
      </c>
    </row>
    <row r="225" spans="2:36">
      <c r="B225" s="18">
        <v>2</v>
      </c>
      <c r="C225" s="19">
        <v>0</v>
      </c>
      <c r="D225" s="19">
        <v>0</v>
      </c>
      <c r="E225" s="20">
        <v>0</v>
      </c>
      <c r="F225" s="10">
        <f>F218+AC218</f>
        <v>0.03</v>
      </c>
      <c r="G225">
        <f t="shared" si="629"/>
        <v>0.02</v>
      </c>
      <c r="H225">
        <f t="shared" si="629"/>
        <v>0.2</v>
      </c>
      <c r="I225">
        <f t="shared" si="629"/>
        <v>0.3</v>
      </c>
      <c r="J225">
        <f t="shared" si="629"/>
        <v>0.67495692681098</v>
      </c>
      <c r="K225">
        <f t="shared" si="629"/>
        <v>0.299012207757399</v>
      </c>
      <c r="L225">
        <f t="shared" ref="L225:L228" si="630">J225+(C225*F225)+(D225*G225)</f>
        <v>0.67495692681098</v>
      </c>
      <c r="M225">
        <f t="shared" ref="M225:M228" si="631">K225+(C225*H225)+(D225*I225)</f>
        <v>0.299012207757399</v>
      </c>
      <c r="N225" s="3">
        <f t="shared" ref="N225:O228" si="632">1/(1+EXP(-(L225)))</f>
        <v>0.662612207912989</v>
      </c>
      <c r="O225" s="3">
        <f>1/(1+EXP(-(M225)))</f>
        <v>0.574201025049575</v>
      </c>
      <c r="P225" s="25">
        <f t="shared" ref="P225:P228" si="633">P218+V218</f>
        <v>0.318660462045426</v>
      </c>
      <c r="Q225" s="25">
        <f>Q218+W218</f>
        <v>-0.0664821624053889</v>
      </c>
      <c r="R225" s="25">
        <f t="shared" ref="R225:R228" si="634">R218+X218</f>
        <v>0.0374373829982055</v>
      </c>
      <c r="S225" s="10">
        <f>R225+(N225*P225)+(O225*Q225)</f>
        <v>0.210411569528012</v>
      </c>
      <c r="T225" s="10">
        <f t="shared" ref="T225:T228" si="635">1/(1+EXP(-S225))</f>
        <v>0.552409673661531</v>
      </c>
      <c r="U225">
        <f>(E225-S225)*S225*(1-S225)</f>
        <v>-0.0349574711575997</v>
      </c>
      <c r="V225">
        <f>$S$3*U225*N225</f>
        <v>-0.00231632471467918</v>
      </c>
      <c r="W225">
        <f>$S$3*U225*O225</f>
        <v>-0.00200726157718347</v>
      </c>
      <c r="X225">
        <f>$S$3*U225*1</f>
        <v>-0.00349574711575997</v>
      </c>
      <c r="Y225">
        <f>U225*P225</f>
        <v>-0.0111395639110204</v>
      </c>
      <c r="Z225">
        <f>U225*Q225</f>
        <v>0.00232404827478124</v>
      </c>
      <c r="AA225">
        <f>Y225*N225*(1-N225)</f>
        <v>-0.00249033049512987</v>
      </c>
      <c r="AB225">
        <f>Z225*O225*(1-O225)</f>
        <v>0.000568216342021222</v>
      </c>
      <c r="AC225">
        <f>$S$3*AA225*C225</f>
        <v>0</v>
      </c>
      <c r="AD225">
        <f>$S$3*AA225*D225</f>
        <v>0</v>
      </c>
      <c r="AE225">
        <f>$S$3*AB225*C225</f>
        <v>0</v>
      </c>
      <c r="AF225">
        <f>$S$3*AB225*D225</f>
        <v>0</v>
      </c>
      <c r="AG225">
        <f>$S$3*AA225*1</f>
        <v>-0.000249033049512987</v>
      </c>
      <c r="AH225">
        <f>$S$3*AB225*1</f>
        <v>5.68216342021222e-5</v>
      </c>
      <c r="AI225" s="3">
        <f t="shared" ref="AI225:AI228" si="636">E225-S225</f>
        <v>-0.210411569528012</v>
      </c>
      <c r="AJ225" s="3">
        <f t="shared" ref="AJ225:AJ228" si="637">(AI225)^2</f>
        <v>0.0442730285912414</v>
      </c>
    </row>
    <row r="226" spans="2:36">
      <c r="B226" s="18">
        <v>3</v>
      </c>
      <c r="C226" s="19">
        <v>0.75</v>
      </c>
      <c r="D226" s="19">
        <v>1</v>
      </c>
      <c r="E226" s="6">
        <v>0.444444444444444</v>
      </c>
      <c r="F226" s="10">
        <f>F219+AC219</f>
        <v>0.0220516424547112</v>
      </c>
      <c r="G226">
        <f t="shared" si="629"/>
        <v>0.00940218993961487</v>
      </c>
      <c r="H226">
        <f t="shared" si="629"/>
        <v>0.199049131023589</v>
      </c>
      <c r="I226">
        <f t="shared" si="629"/>
        <v>0.298732174698118</v>
      </c>
      <c r="J226">
        <f t="shared" si="629"/>
        <v>0.689402189939615</v>
      </c>
      <c r="K226">
        <f t="shared" si="629"/>
        <v>0.298732174698118</v>
      </c>
      <c r="L226">
        <f t="shared" si="630"/>
        <v>0.715343111720263</v>
      </c>
      <c r="M226">
        <f t="shared" si="631"/>
        <v>0.746751197663928</v>
      </c>
      <c r="N226" s="3">
        <f t="shared" si="632"/>
        <v>0.671580715421072</v>
      </c>
      <c r="O226" s="3">
        <f t="shared" si="632"/>
        <v>0.678470389715247</v>
      </c>
      <c r="P226" s="25">
        <f t="shared" si="633"/>
        <v>0.430147723867938</v>
      </c>
      <c r="Q226" s="25">
        <f>Q219+W219</f>
        <v>0.0197173370001365</v>
      </c>
      <c r="R226" s="25">
        <f t="shared" si="634"/>
        <v>0.206454955866657</v>
      </c>
      <c r="S226" s="10">
        <f>R226+(N226*P226)+(O226*Q226)</f>
        <v>0.508711501317262</v>
      </c>
      <c r="T226" s="10">
        <f t="shared" si="635"/>
        <v>0.624504371758332</v>
      </c>
      <c r="U226">
        <f>(E226-S226)*S226*(1-S226)</f>
        <v>-0.0160618869748573</v>
      </c>
      <c r="V226">
        <f t="shared" ref="V226:V228" si="638">$S$3*U226*N226</f>
        <v>-0.00107868535455871</v>
      </c>
      <c r="W226">
        <f t="shared" ref="W226:W228" si="639">$S$3*U226*O226</f>
        <v>-0.00108975147153937</v>
      </c>
      <c r="X226">
        <f t="shared" ref="X226:X228" si="640">$S$3*U226*1</f>
        <v>-0.00160618869748573</v>
      </c>
      <c r="Y226">
        <f t="shared" ref="Y226:Y228" si="641">U226*P226</f>
        <v>-0.00690898412325895</v>
      </c>
      <c r="Z226">
        <f t="shared" ref="Z226:Z228" si="642">U226*Q226</f>
        <v>-0.000316697638341365</v>
      </c>
      <c r="AA226">
        <f t="shared" ref="AA226:AB228" si="643">Y226*N226*(1-N226)</f>
        <v>-0.00152384593960752</v>
      </c>
      <c r="AB226">
        <f t="shared" si="643"/>
        <v>-6.90870577505174e-5</v>
      </c>
      <c r="AC226">
        <f t="shared" ref="AC226:AC228" si="644">$S$3*AA226*C226</f>
        <v>-0.000114288445470564</v>
      </c>
      <c r="AD226">
        <f t="shared" ref="AD226:AD228" si="645">$S$3*AA226*D226</f>
        <v>-0.000152384593960752</v>
      </c>
      <c r="AE226">
        <f t="shared" ref="AE226:AE228" si="646">$S$3*AB226*C226</f>
        <v>-5.18152933128881e-6</v>
      </c>
      <c r="AF226">
        <f t="shared" ref="AF226:AF228" si="647">$S$3*AB226*D226</f>
        <v>-6.90870577505174e-6</v>
      </c>
      <c r="AG226">
        <f t="shared" ref="AG226:AH228" si="648">$S$3*AA226*1</f>
        <v>-0.000152384593960752</v>
      </c>
      <c r="AH226">
        <f t="shared" si="648"/>
        <v>-6.90870577505174e-6</v>
      </c>
      <c r="AI226" s="3">
        <f t="shared" si="636"/>
        <v>-0.0642670568728175</v>
      </c>
      <c r="AJ226" s="3">
        <f t="shared" si="637"/>
        <v>0.00413025459909396</v>
      </c>
    </row>
    <row r="227" spans="2:36">
      <c r="B227" s="18">
        <v>4</v>
      </c>
      <c r="C227" s="19">
        <v>0.25</v>
      </c>
      <c r="D227" s="19">
        <v>0.5</v>
      </c>
      <c r="E227" s="20">
        <v>0.666666666666667</v>
      </c>
      <c r="F227" s="10">
        <f>F220+AC220</f>
        <v>0.0296328414894607</v>
      </c>
      <c r="G227">
        <f t="shared" si="629"/>
        <v>0.0192656829789214</v>
      </c>
      <c r="H227">
        <f t="shared" si="629"/>
        <v>0.199932113339298</v>
      </c>
      <c r="I227">
        <f>I220+AF220</f>
        <v>0.299864226678596</v>
      </c>
      <c r="J227">
        <f t="shared" si="629"/>
        <v>0.698531365957843</v>
      </c>
      <c r="K227">
        <f t="shared" si="629"/>
        <v>0.299728453357191</v>
      </c>
      <c r="L227">
        <f t="shared" si="630"/>
        <v>0.715572417819669</v>
      </c>
      <c r="M227">
        <f t="shared" si="631"/>
        <v>0.499643595031313</v>
      </c>
      <c r="N227" s="3">
        <f t="shared" si="632"/>
        <v>0.671631289197657</v>
      </c>
      <c r="O227" s="3">
        <f t="shared" si="632"/>
        <v>0.622375571056332</v>
      </c>
      <c r="P227" s="25">
        <f t="shared" si="633"/>
        <v>0.49097044799273</v>
      </c>
      <c r="Q227" s="25">
        <f>Q220+W220</f>
        <v>0.0816348145200127</v>
      </c>
      <c r="R227" s="25">
        <f t="shared" si="634"/>
        <v>0.296560187684824</v>
      </c>
      <c r="S227" s="10">
        <f>R227+(N227*P227)+(O227*Q227)</f>
        <v>0.677118816933103</v>
      </c>
      <c r="T227" s="10">
        <f t="shared" si="635"/>
        <v>0.663095344131802</v>
      </c>
      <c r="U227">
        <f t="shared" ref="U227:U228" si="649">(E227-S227)*S227*(1-S227)</f>
        <v>-0.00228514237343076</v>
      </c>
      <c r="V227">
        <f t="shared" si="638"/>
        <v>-0.00015347731182675</v>
      </c>
      <c r="W227">
        <f t="shared" si="639"/>
        <v>-0.000142221678960899</v>
      </c>
      <c r="X227">
        <f t="shared" si="640"/>
        <v>-0.000228514237343076</v>
      </c>
      <c r="Y227">
        <f t="shared" si="641"/>
        <v>-0.00112193737481047</v>
      </c>
      <c r="Z227">
        <f t="shared" si="642"/>
        <v>-0.000186547173806842</v>
      </c>
      <c r="AA227">
        <f t="shared" si="643"/>
        <v>-0.000247435098509267</v>
      </c>
      <c r="AB227">
        <f t="shared" si="643"/>
        <v>-4.38431039441497e-5</v>
      </c>
      <c r="AC227">
        <f t="shared" si="644"/>
        <v>-6.18587746273167e-6</v>
      </c>
      <c r="AD227">
        <f t="shared" si="645"/>
        <v>-1.23717549254633e-5</v>
      </c>
      <c r="AE227">
        <f t="shared" si="646"/>
        <v>-1.09607759860374e-6</v>
      </c>
      <c r="AF227">
        <f t="shared" si="647"/>
        <v>-2.19215519720748e-6</v>
      </c>
      <c r="AG227">
        <f t="shared" si="648"/>
        <v>-2.47435098509267e-5</v>
      </c>
      <c r="AH227">
        <f t="shared" si="648"/>
        <v>-4.38431039441497e-6</v>
      </c>
      <c r="AI227" s="3">
        <f t="shared" si="636"/>
        <v>-0.0104521502664369</v>
      </c>
      <c r="AJ227" s="3">
        <f t="shared" si="637"/>
        <v>0.000109247445192176</v>
      </c>
    </row>
    <row r="228" spans="2:37">
      <c r="B228" s="18">
        <v>5</v>
      </c>
      <c r="C228" s="19">
        <v>1</v>
      </c>
      <c r="D228" s="19">
        <v>1</v>
      </c>
      <c r="E228" s="6">
        <v>1</v>
      </c>
      <c r="F228" s="10">
        <f>F221+AC221</f>
        <v>0.0398299842408595</v>
      </c>
      <c r="G228">
        <f t="shared" si="629"/>
        <v>0.0298299842408595</v>
      </c>
      <c r="H228">
        <f t="shared" si="629"/>
        <v>0.20217298744571</v>
      </c>
      <c r="I228">
        <f t="shared" si="629"/>
        <v>0.30217298744571</v>
      </c>
      <c r="J228">
        <f t="shared" si="629"/>
        <v>0.709829984240859</v>
      </c>
      <c r="K228">
        <f t="shared" si="629"/>
        <v>0.30217298744571</v>
      </c>
      <c r="L228">
        <f t="shared" si="630"/>
        <v>0.779489952722578</v>
      </c>
      <c r="M228">
        <f t="shared" si="631"/>
        <v>0.80651896233713</v>
      </c>
      <c r="N228" s="3">
        <f t="shared" si="632"/>
        <v>0.685570176662994</v>
      </c>
      <c r="O228" s="3">
        <f t="shared" si="632"/>
        <v>0.691367220631104</v>
      </c>
      <c r="P228" s="25">
        <f t="shared" si="633"/>
        <v>0.558582428792355</v>
      </c>
      <c r="Q228" s="25">
        <f>Q221+W221</f>
        <v>0.149302749459234</v>
      </c>
      <c r="R228" s="25">
        <f t="shared" si="634"/>
        <v>0.395873186111664</v>
      </c>
      <c r="S228" s="10">
        <f>R228+(N228*P228)+(O228*Q228)</f>
        <v>0.882043667425895</v>
      </c>
      <c r="T228" s="10">
        <f t="shared" si="635"/>
        <v>0.707245540120737</v>
      </c>
      <c r="U228">
        <f t="shared" si="649"/>
        <v>0.0122724877951078</v>
      </c>
      <c r="V228">
        <f t="shared" si="638"/>
        <v>0.000841365162578647</v>
      </c>
      <c r="W228">
        <f t="shared" si="639"/>
        <v>0.00084847957771328</v>
      </c>
      <c r="X228">
        <f t="shared" si="640"/>
        <v>0.00122724877951078</v>
      </c>
      <c r="Y228">
        <f t="shared" si="641"/>
        <v>0.00685519603991583</v>
      </c>
      <c r="Z228">
        <f t="shared" si="642"/>
        <v>0.00183231617051448</v>
      </c>
      <c r="AA228">
        <f t="shared" si="643"/>
        <v>0.00147773148794201</v>
      </c>
      <c r="AB228">
        <f t="shared" si="643"/>
        <v>0.00039097703515963</v>
      </c>
      <c r="AC228">
        <f t="shared" si="644"/>
        <v>0.000147773148794201</v>
      </c>
      <c r="AD228">
        <f t="shared" si="645"/>
        <v>0.000147773148794201</v>
      </c>
      <c r="AE228">
        <f t="shared" si="646"/>
        <v>3.9097703515963e-5</v>
      </c>
      <c r="AF228">
        <f t="shared" si="647"/>
        <v>3.9097703515963e-5</v>
      </c>
      <c r="AG228">
        <f t="shared" si="648"/>
        <v>0.000147773148794201</v>
      </c>
      <c r="AH228">
        <f t="shared" si="648"/>
        <v>3.9097703515963e-5</v>
      </c>
      <c r="AI228" s="3">
        <f t="shared" si="636"/>
        <v>0.117956332574105</v>
      </c>
      <c r="AJ228" s="3">
        <f t="shared" si="637"/>
        <v>0.0139136963943328</v>
      </c>
      <c r="AK228">
        <f>SUM(AJ224:AJ228)/$S$4</f>
        <v>0.0191259880592474</v>
      </c>
    </row>
    <row r="229" spans="2:34">
      <c r="B229" s="4" t="s">
        <v>40</v>
      </c>
      <c r="C229" s="4"/>
      <c r="D229" s="4"/>
      <c r="E229" s="4"/>
      <c r="F229" s="5" t="s">
        <v>41</v>
      </c>
      <c r="G229" s="5"/>
      <c r="H229" s="5"/>
      <c r="I229" s="5"/>
      <c r="J229" s="5"/>
      <c r="K229" s="5"/>
      <c r="L229" s="5" t="s">
        <v>42</v>
      </c>
      <c r="M229" s="5"/>
      <c r="N229" s="5" t="s">
        <v>43</v>
      </c>
      <c r="O229" s="5"/>
      <c r="P229" s="5" t="s">
        <v>44</v>
      </c>
      <c r="Q229" s="5"/>
      <c r="R229" s="5"/>
      <c r="S229" s="5" t="s">
        <v>45</v>
      </c>
      <c r="T229" s="5"/>
      <c r="U229" s="8" t="s">
        <v>46</v>
      </c>
      <c r="V229" s="5" t="s">
        <v>47</v>
      </c>
      <c r="W229" s="5"/>
      <c r="X229" s="5"/>
      <c r="Y229" s="5" t="s">
        <v>48</v>
      </c>
      <c r="Z229" s="5"/>
      <c r="AA229" s="5"/>
      <c r="AB229" s="5"/>
      <c r="AC229" s="5" t="s">
        <v>49</v>
      </c>
      <c r="AD229" s="5"/>
      <c r="AE229" s="5"/>
      <c r="AF229" s="5"/>
      <c r="AG229" s="5"/>
      <c r="AH229" s="5"/>
    </row>
    <row r="230" ht="15.6" spans="1:37">
      <c r="A230">
        <f>A223+1</f>
        <v>32</v>
      </c>
      <c r="B230" s="17" t="s">
        <v>50</v>
      </c>
      <c r="C230" s="4" t="s">
        <v>51</v>
      </c>
      <c r="D230" s="4" t="s">
        <v>52</v>
      </c>
      <c r="E230" s="4" t="s">
        <v>53</v>
      </c>
      <c r="F230" s="5" t="s">
        <v>54</v>
      </c>
      <c r="G230" s="5" t="s">
        <v>55</v>
      </c>
      <c r="H230" s="5" t="s">
        <v>56</v>
      </c>
      <c r="I230" s="5" t="s">
        <v>57</v>
      </c>
      <c r="J230" s="5" t="s">
        <v>58</v>
      </c>
      <c r="K230" s="5" t="s">
        <v>59</v>
      </c>
      <c r="L230" s="5" t="s">
        <v>60</v>
      </c>
      <c r="M230" s="5" t="s">
        <v>61</v>
      </c>
      <c r="N230" s="5" t="s">
        <v>60</v>
      </c>
      <c r="O230" s="5" t="s">
        <v>61</v>
      </c>
      <c r="P230" s="5" t="s">
        <v>62</v>
      </c>
      <c r="Q230" s="5" t="s">
        <v>63</v>
      </c>
      <c r="R230" s="5" t="s">
        <v>64</v>
      </c>
      <c r="S230" s="5" t="s">
        <v>65</v>
      </c>
      <c r="T230" s="5" t="s">
        <v>43</v>
      </c>
      <c r="U230" s="28" t="s">
        <v>66</v>
      </c>
      <c r="V230" s="29" t="s">
        <v>67</v>
      </c>
      <c r="W230" s="29" t="s">
        <v>68</v>
      </c>
      <c r="X230" s="29" t="s">
        <v>69</v>
      </c>
      <c r="Y230" s="29" t="s">
        <v>70</v>
      </c>
      <c r="Z230" s="29" t="s">
        <v>71</v>
      </c>
      <c r="AA230" s="28" t="s">
        <v>72</v>
      </c>
      <c r="AB230" s="28" t="s">
        <v>73</v>
      </c>
      <c r="AC230" s="29" t="s">
        <v>74</v>
      </c>
      <c r="AD230" s="29" t="s">
        <v>75</v>
      </c>
      <c r="AE230" s="29" t="s">
        <v>76</v>
      </c>
      <c r="AF230" s="29" t="s">
        <v>77</v>
      </c>
      <c r="AG230" s="29" t="s">
        <v>78</v>
      </c>
      <c r="AH230" s="29" t="s">
        <v>79</v>
      </c>
      <c r="AI230" s="31" t="s">
        <v>80</v>
      </c>
      <c r="AJ230" s="31" t="s">
        <v>81</v>
      </c>
      <c r="AK230" s="31" t="s">
        <v>82</v>
      </c>
    </row>
    <row r="231" spans="2:36">
      <c r="B231" s="18">
        <v>1</v>
      </c>
      <c r="C231" s="19">
        <v>0.5</v>
      </c>
      <c r="D231" s="19">
        <v>0.25</v>
      </c>
      <c r="E231" s="6">
        <v>0.0555555555555556</v>
      </c>
      <c r="F231" s="10">
        <f>F224+AC224</f>
        <v>0.0181860879055557</v>
      </c>
      <c r="G231">
        <f t="shared" ref="G231:K235" si="650">G224+AD224</f>
        <v>0.0140930439527778</v>
      </c>
      <c r="H231">
        <f t="shared" si="650"/>
        <v>0.199569775623857</v>
      </c>
      <c r="I231">
        <f t="shared" si="650"/>
        <v>0.299784887811929</v>
      </c>
      <c r="J231">
        <f t="shared" si="650"/>
        <v>0.676372175811111</v>
      </c>
      <c r="K231">
        <f t="shared" si="650"/>
        <v>0.299139551247714</v>
      </c>
      <c r="L231">
        <f>J231+(C231*F231)+(D231*G231)</f>
        <v>0.688988480752084</v>
      </c>
      <c r="M231">
        <f>K231+(C231*H231)+(D231*I231)</f>
        <v>0.473870661012625</v>
      </c>
      <c r="N231" s="3">
        <f>1/(1+EXP(-(L231)))</f>
        <v>0.665741871495736</v>
      </c>
      <c r="O231" s="3">
        <f>1/(1+EXP(-(M231)))</f>
        <v>0.616299479826697</v>
      </c>
      <c r="P231" s="25">
        <f>P224+V224</f>
        <v>0.32894977008295</v>
      </c>
      <c r="Q231" s="25">
        <f>Q224+W224</f>
        <v>-0.067528696492801</v>
      </c>
      <c r="R231" s="25">
        <f>R224+X224</f>
        <v>0.0543514150353615</v>
      </c>
      <c r="S231" s="10">
        <f>R231+(N231*P231)+(O231*Q231)</f>
        <v>0.231729150076589</v>
      </c>
      <c r="T231" s="10">
        <f>1/(1+EXP(-S231))</f>
        <v>0.557674432811689</v>
      </c>
      <c r="U231">
        <f>(E231-S231)*S231*(1-S231)</f>
        <v>-0.0313643173532844</v>
      </c>
      <c r="V231">
        <f>$S$3*U231*N231</f>
        <v>-0.00208805393329617</v>
      </c>
      <c r="W231">
        <f>$S$3*U231*O231</f>
        <v>-0.00193298124699486</v>
      </c>
      <c r="X231">
        <f>$S$3*U231*1</f>
        <v>-0.00313643173532844</v>
      </c>
      <c r="Y231">
        <f>U231*P231</f>
        <v>-0.0103172849821716</v>
      </c>
      <c r="Z231">
        <f>U231*Q231</f>
        <v>0.00211799146725383</v>
      </c>
      <c r="AA231">
        <f>Y231*N231*(1-N231)</f>
        <v>-0.00229590163066318</v>
      </c>
      <c r="AB231">
        <f>Z231*O231*(1-O231)</f>
        <v>0.000500850827064846</v>
      </c>
      <c r="AC231">
        <f>$S$3*AA231*C231</f>
        <v>-0.000114795081533159</v>
      </c>
      <c r="AD231">
        <f>$S$3*AA231*D231</f>
        <v>-5.73975407665795e-5</v>
      </c>
      <c r="AE231">
        <f>$S$3*AB231*C231</f>
        <v>2.50425413532423e-5</v>
      </c>
      <c r="AF231">
        <f>$S$3*AB231*D231</f>
        <v>1.25212706766211e-5</v>
      </c>
      <c r="AG231">
        <f>$S$3*AA231*1</f>
        <v>-0.000229590163066318</v>
      </c>
      <c r="AH231">
        <f>$S$3*AB231*1</f>
        <v>5.00850827064846e-5</v>
      </c>
      <c r="AI231" s="3">
        <f>E231-S231</f>
        <v>-0.176173594521033</v>
      </c>
      <c r="AJ231" s="3">
        <f>(AI231)^2</f>
        <v>0.0310371354064614</v>
      </c>
    </row>
    <row r="232" spans="2:36">
      <c r="B232" s="18">
        <v>2</v>
      </c>
      <c r="C232" s="19">
        <v>0</v>
      </c>
      <c r="D232" s="19">
        <v>0</v>
      </c>
      <c r="E232" s="20">
        <v>0</v>
      </c>
      <c r="F232" s="10">
        <f>F225+AC225</f>
        <v>0.03</v>
      </c>
      <c r="G232">
        <f t="shared" si="650"/>
        <v>0.02</v>
      </c>
      <c r="H232">
        <f t="shared" si="650"/>
        <v>0.2</v>
      </c>
      <c r="I232">
        <f t="shared" si="650"/>
        <v>0.3</v>
      </c>
      <c r="J232">
        <f t="shared" si="650"/>
        <v>0.674707893761467</v>
      </c>
      <c r="K232">
        <f t="shared" si="650"/>
        <v>0.299069029391601</v>
      </c>
      <c r="L232">
        <f t="shared" ref="L232:L235" si="651">J232+(C232*F232)+(D232*G232)</f>
        <v>0.674707893761467</v>
      </c>
      <c r="M232">
        <f t="shared" ref="M232:M235" si="652">K232+(C232*H232)+(D232*I232)</f>
        <v>0.299069029391601</v>
      </c>
      <c r="N232" s="3">
        <f t="shared" ref="N232:O235" si="653">1/(1+EXP(-(L232)))</f>
        <v>0.662556532510008</v>
      </c>
      <c r="O232" s="3">
        <f>1/(1+EXP(-(M232)))</f>
        <v>0.574214917551442</v>
      </c>
      <c r="P232" s="25">
        <f t="shared" ref="P232:P235" si="654">P225+V225</f>
        <v>0.316344137330747</v>
      </c>
      <c r="Q232" s="25">
        <f>Q225+W225</f>
        <v>-0.0684894239825724</v>
      </c>
      <c r="R232" s="25">
        <f t="shared" ref="R232:R235" si="655">R225+X225</f>
        <v>0.0339416358824455</v>
      </c>
      <c r="S232" s="10">
        <f>R232+(N232*P232)+(O232*Q232)</f>
        <v>0.204209861646876</v>
      </c>
      <c r="T232" s="10">
        <f t="shared" ref="T232:T235" si="656">1/(1+EXP(-S232))</f>
        <v>0.550875787738648</v>
      </c>
      <c r="U232">
        <f>(E232-S232)*S232*(1-S232)</f>
        <v>-0.033185775824055</v>
      </c>
      <c r="V232">
        <f>$S$3*U232*N232</f>
        <v>-0.00219874525586403</v>
      </c>
      <c r="W232">
        <f>$S$3*U232*O232</f>
        <v>-0.00190557675286904</v>
      </c>
      <c r="X232">
        <f>$S$3*U232*1</f>
        <v>-0.0033185775824055</v>
      </c>
      <c r="Y232">
        <f>U232*P232</f>
        <v>-0.0104981256247122</v>
      </c>
      <c r="Z232">
        <f>U232*Q232</f>
        <v>0.0022728746706043</v>
      </c>
      <c r="AA232">
        <f>Y232*N232*(1-N232)</f>
        <v>-0.0023471223600969</v>
      </c>
      <c r="AB232">
        <f>Z232*O232*(1-O232)</f>
        <v>0.000555700005834256</v>
      </c>
      <c r="AC232">
        <f>$S$3*AA232*C232</f>
        <v>0</v>
      </c>
      <c r="AD232">
        <f>$S$3*AA232*D232</f>
        <v>0</v>
      </c>
      <c r="AE232">
        <f>$S$3*AB232*C232</f>
        <v>0</v>
      </c>
      <c r="AF232">
        <f>$S$3*AB232*D232</f>
        <v>0</v>
      </c>
      <c r="AG232">
        <f>$S$3*AA232*1</f>
        <v>-0.00023471223600969</v>
      </c>
      <c r="AH232">
        <f>$S$3*AB232*1</f>
        <v>5.55700005834257e-5</v>
      </c>
      <c r="AI232" s="3">
        <f t="shared" ref="AI232:AI235" si="657">E232-S232</f>
        <v>-0.204209861646876</v>
      </c>
      <c r="AJ232" s="3">
        <f t="shared" ref="AJ232:AJ235" si="658">(AI232)^2</f>
        <v>0.0417016675938363</v>
      </c>
    </row>
    <row r="233" spans="2:36">
      <c r="B233" s="18">
        <v>3</v>
      </c>
      <c r="C233" s="19">
        <v>0.75</v>
      </c>
      <c r="D233" s="19">
        <v>1</v>
      </c>
      <c r="E233" s="6">
        <v>0.444444444444444</v>
      </c>
      <c r="F233" s="10">
        <f>F226+AC226</f>
        <v>0.0219373540092406</v>
      </c>
      <c r="G233">
        <f t="shared" si="650"/>
        <v>0.00924980534565411</v>
      </c>
      <c r="H233">
        <f t="shared" si="650"/>
        <v>0.199043949494257</v>
      </c>
      <c r="I233">
        <f t="shared" si="650"/>
        <v>0.298725265992343</v>
      </c>
      <c r="J233">
        <f t="shared" si="650"/>
        <v>0.689249805345654</v>
      </c>
      <c r="K233">
        <f t="shared" si="650"/>
        <v>0.298725265992343</v>
      </c>
      <c r="L233">
        <f t="shared" si="651"/>
        <v>0.714952626198239</v>
      </c>
      <c r="M233">
        <f t="shared" si="652"/>
        <v>0.746733494105379</v>
      </c>
      <c r="N233" s="3">
        <f t="shared" si="653"/>
        <v>0.671494584141966</v>
      </c>
      <c r="O233" s="3">
        <f t="shared" si="653"/>
        <v>0.678466527701489</v>
      </c>
      <c r="P233" s="25">
        <f t="shared" si="654"/>
        <v>0.429069038513379</v>
      </c>
      <c r="Q233" s="25">
        <f>Q226+W226</f>
        <v>0.0186275855285972</v>
      </c>
      <c r="R233" s="25">
        <f t="shared" si="655"/>
        <v>0.204848767169171</v>
      </c>
      <c r="S233" s="10">
        <f>R233+(N233*P233)+(O233*Q233)</f>
        <v>0.505604496026956</v>
      </c>
      <c r="T233" s="10">
        <f t="shared" si="656"/>
        <v>0.623775501810149</v>
      </c>
      <c r="U233">
        <f>(E233-S233)*S233*(1-S233)</f>
        <v>-0.0152880918354288</v>
      </c>
      <c r="V233">
        <f t="shared" ref="V233:V235" si="659">$S$3*U233*N233</f>
        <v>-0.00102658708693555</v>
      </c>
      <c r="W233">
        <f t="shared" ref="W233:W235" si="660">$S$3*U233*O233</f>
        <v>-0.00103724585827649</v>
      </c>
      <c r="X233">
        <f t="shared" ref="X233:X235" si="661">$S$3*U233*1</f>
        <v>-0.00152880918354288</v>
      </c>
      <c r="Y233">
        <f t="shared" ref="Y233:Y235" si="662">U233*P233</f>
        <v>-0.0065596468645317</v>
      </c>
      <c r="Z233">
        <f t="shared" ref="Z233:Z235" si="663">U233*Q233</f>
        <v>-0.000284780238233499</v>
      </c>
      <c r="AA233">
        <f t="shared" ref="AA233:AB235" si="664">Y233*N233*(1-N233)</f>
        <v>-0.00144698992790704</v>
      </c>
      <c r="AB233">
        <f t="shared" si="664"/>
        <v>-6.21247231065976e-5</v>
      </c>
      <c r="AC233">
        <f t="shared" ref="AC233:AC235" si="665">$S$3*AA233*C233</f>
        <v>-0.000108524244593028</v>
      </c>
      <c r="AD233">
        <f t="shared" ref="AD233:AD235" si="666">$S$3*AA233*D233</f>
        <v>-0.000144698992790704</v>
      </c>
      <c r="AE233">
        <f t="shared" ref="AE233:AE235" si="667">$S$3*AB233*C233</f>
        <v>-4.65935423299482e-6</v>
      </c>
      <c r="AF233">
        <f t="shared" ref="AF233:AF235" si="668">$S$3*AB233*D233</f>
        <v>-6.21247231065976e-6</v>
      </c>
      <c r="AG233">
        <f t="shared" ref="AG233:AH235" si="669">$S$3*AA233*1</f>
        <v>-0.000144698992790704</v>
      </c>
      <c r="AH233">
        <f t="shared" si="669"/>
        <v>-6.21247231065976e-6</v>
      </c>
      <c r="AI233" s="3">
        <f t="shared" si="657"/>
        <v>-0.0611600515825115</v>
      </c>
      <c r="AJ233" s="3">
        <f t="shared" si="658"/>
        <v>0.00374055190957546</v>
      </c>
    </row>
    <row r="234" spans="2:36">
      <c r="B234" s="18">
        <v>4</v>
      </c>
      <c r="C234" s="19">
        <v>0.25</v>
      </c>
      <c r="D234" s="19">
        <v>0.5</v>
      </c>
      <c r="E234" s="20">
        <v>0.666666666666667</v>
      </c>
      <c r="F234" s="10">
        <f>F227+AC227</f>
        <v>0.0296266556119979</v>
      </c>
      <c r="G234">
        <f t="shared" si="650"/>
        <v>0.0192533112239959</v>
      </c>
      <c r="H234">
        <f t="shared" si="650"/>
        <v>0.199931017261699</v>
      </c>
      <c r="I234">
        <f>I227+AF227</f>
        <v>0.299862034523398</v>
      </c>
      <c r="J234">
        <f t="shared" si="650"/>
        <v>0.698506622447992</v>
      </c>
      <c r="K234">
        <f t="shared" si="650"/>
        <v>0.299724069046797</v>
      </c>
      <c r="L234">
        <f t="shared" si="651"/>
        <v>0.715539941962989</v>
      </c>
      <c r="M234">
        <f t="shared" si="652"/>
        <v>0.499637840623921</v>
      </c>
      <c r="N234" s="3">
        <f t="shared" si="653"/>
        <v>0.6716241268446</v>
      </c>
      <c r="O234" s="3">
        <f t="shared" si="653"/>
        <v>0.622374218630273</v>
      </c>
      <c r="P234" s="25">
        <f t="shared" si="654"/>
        <v>0.490816970680903</v>
      </c>
      <c r="Q234" s="25">
        <f>Q227+W227</f>
        <v>0.0814925928410518</v>
      </c>
      <c r="R234" s="25">
        <f t="shared" si="655"/>
        <v>0.296331673447481</v>
      </c>
      <c r="S234" s="10">
        <f>R234+(N234*P234)+(O234*Q234)</f>
        <v>0.676695081615159</v>
      </c>
      <c r="T234" s="10">
        <f t="shared" si="656"/>
        <v>0.663000675159365</v>
      </c>
      <c r="U234">
        <f t="shared" ref="U234:U235" si="670">(E234-S234)*S234*(1-S234)</f>
        <v>-0.00219400507103107</v>
      </c>
      <c r="V234">
        <f t="shared" si="659"/>
        <v>-0.000147354674012387</v>
      </c>
      <c r="W234">
        <f t="shared" si="660"/>
        <v>-0.000136549219175382</v>
      </c>
      <c r="X234">
        <f t="shared" si="661"/>
        <v>-0.000219400507103107</v>
      </c>
      <c r="Y234">
        <f t="shared" si="662"/>
        <v>-0.00107685492262201</v>
      </c>
      <c r="Z234">
        <f t="shared" si="663"/>
        <v>-0.000178795161944738</v>
      </c>
      <c r="AA234">
        <f t="shared" si="664"/>
        <v>-0.000237495140220952</v>
      </c>
      <c r="AB234">
        <f t="shared" si="664"/>
        <v>-4.2021252588132e-5</v>
      </c>
      <c r="AC234">
        <f t="shared" si="665"/>
        <v>-5.9373785055238e-6</v>
      </c>
      <c r="AD234">
        <f t="shared" si="666"/>
        <v>-1.18747570110476e-5</v>
      </c>
      <c r="AE234">
        <f t="shared" si="667"/>
        <v>-1.0505313147033e-6</v>
      </c>
      <c r="AF234">
        <f t="shared" si="668"/>
        <v>-2.1010626294066e-6</v>
      </c>
      <c r="AG234">
        <f t="shared" si="669"/>
        <v>-2.37495140220952e-5</v>
      </c>
      <c r="AH234">
        <f t="shared" si="669"/>
        <v>-4.2021252588132e-6</v>
      </c>
      <c r="AI234" s="3">
        <f t="shared" si="657"/>
        <v>-0.0100284149484925</v>
      </c>
      <c r="AJ234" s="3">
        <f t="shared" si="658"/>
        <v>0.000100569106379148</v>
      </c>
    </row>
    <row r="235" spans="2:37">
      <c r="B235" s="18">
        <v>5</v>
      </c>
      <c r="C235" s="19">
        <v>1</v>
      </c>
      <c r="D235" s="19">
        <v>1</v>
      </c>
      <c r="E235" s="6">
        <v>1</v>
      </c>
      <c r="F235" s="10">
        <f>F228+AC228</f>
        <v>0.0399777573896537</v>
      </c>
      <c r="G235">
        <f t="shared" si="650"/>
        <v>0.0299777573896537</v>
      </c>
      <c r="H235">
        <f t="shared" si="650"/>
        <v>0.202212085149226</v>
      </c>
      <c r="I235">
        <f t="shared" si="650"/>
        <v>0.302212085149226</v>
      </c>
      <c r="J235">
        <f t="shared" si="650"/>
        <v>0.709977757389654</v>
      </c>
      <c r="K235">
        <f t="shared" si="650"/>
        <v>0.302212085149226</v>
      </c>
      <c r="L235">
        <f t="shared" si="651"/>
        <v>0.779933272168961</v>
      </c>
      <c r="M235">
        <f t="shared" si="652"/>
        <v>0.806636255447678</v>
      </c>
      <c r="N235" s="3">
        <f t="shared" si="653"/>
        <v>0.685665732384729</v>
      </c>
      <c r="O235" s="3">
        <f t="shared" si="653"/>
        <v>0.69139224790749</v>
      </c>
      <c r="P235" s="25">
        <f t="shared" si="654"/>
        <v>0.559423793954933</v>
      </c>
      <c r="Q235" s="25">
        <f>Q228+W228</f>
        <v>0.150151229036947</v>
      </c>
      <c r="R235" s="25">
        <f t="shared" si="655"/>
        <v>0.397100434891175</v>
      </c>
      <c r="S235" s="10">
        <f>R235+(N235*P235)+(O235*Q235)</f>
        <v>0.884491556056655</v>
      </c>
      <c r="T235" s="10">
        <f t="shared" si="656"/>
        <v>0.707752116467957</v>
      </c>
      <c r="U235">
        <f t="shared" si="670"/>
        <v>0.0118010637895611</v>
      </c>
      <c r="V235">
        <f t="shared" si="659"/>
        <v>0.000809158504618831</v>
      </c>
      <c r="W235">
        <f t="shared" si="660"/>
        <v>0.000815916402116431</v>
      </c>
      <c r="X235">
        <f t="shared" si="661"/>
        <v>0.00118010637895611</v>
      </c>
      <c r="Y235">
        <f t="shared" si="662"/>
        <v>0.00660179587786044</v>
      </c>
      <c r="Z235">
        <f t="shared" si="663"/>
        <v>0.00177194423194601</v>
      </c>
      <c r="AA235">
        <f t="shared" si="664"/>
        <v>0.00142287341878608</v>
      </c>
      <c r="AB235">
        <f t="shared" si="664"/>
        <v>0.000378077982010979</v>
      </c>
      <c r="AC235">
        <f t="shared" si="665"/>
        <v>0.000142287341878608</v>
      </c>
      <c r="AD235">
        <f t="shared" si="666"/>
        <v>0.000142287341878608</v>
      </c>
      <c r="AE235">
        <f t="shared" si="667"/>
        <v>3.78077982010979e-5</v>
      </c>
      <c r="AF235">
        <f t="shared" si="668"/>
        <v>3.78077982010979e-5</v>
      </c>
      <c r="AG235">
        <f t="shared" si="669"/>
        <v>0.000142287341878608</v>
      </c>
      <c r="AH235">
        <f t="shared" si="669"/>
        <v>3.78077982010979e-5</v>
      </c>
      <c r="AI235" s="3">
        <f t="shared" si="657"/>
        <v>0.115508443943345</v>
      </c>
      <c r="AJ235" s="3">
        <f t="shared" si="658"/>
        <v>0.0133422006222128</v>
      </c>
      <c r="AK235">
        <f>SUM(AJ231:AJ235)/$S$4</f>
        <v>0.017984424927693</v>
      </c>
    </row>
    <row r="236" spans="2:34">
      <c r="B236" s="4" t="s">
        <v>40</v>
      </c>
      <c r="C236" s="4"/>
      <c r="D236" s="4"/>
      <c r="E236" s="4"/>
      <c r="F236" s="5" t="s">
        <v>41</v>
      </c>
      <c r="G236" s="5"/>
      <c r="H236" s="5"/>
      <c r="I236" s="5"/>
      <c r="J236" s="5"/>
      <c r="K236" s="5"/>
      <c r="L236" s="5" t="s">
        <v>42</v>
      </c>
      <c r="M236" s="5"/>
      <c r="N236" s="5" t="s">
        <v>43</v>
      </c>
      <c r="O236" s="5"/>
      <c r="P236" s="5" t="s">
        <v>44</v>
      </c>
      <c r="Q236" s="5"/>
      <c r="R236" s="5"/>
      <c r="S236" s="5" t="s">
        <v>45</v>
      </c>
      <c r="T236" s="5"/>
      <c r="U236" s="8" t="s">
        <v>46</v>
      </c>
      <c r="V236" s="5" t="s">
        <v>47</v>
      </c>
      <c r="W236" s="5"/>
      <c r="X236" s="5"/>
      <c r="Y236" s="5" t="s">
        <v>48</v>
      </c>
      <c r="Z236" s="5"/>
      <c r="AA236" s="5"/>
      <c r="AB236" s="5"/>
      <c r="AC236" s="5" t="s">
        <v>49</v>
      </c>
      <c r="AD236" s="5"/>
      <c r="AE236" s="5"/>
      <c r="AF236" s="5"/>
      <c r="AG236" s="5"/>
      <c r="AH236" s="5"/>
    </row>
    <row r="237" ht="15.6" spans="1:37">
      <c r="A237">
        <f>A230+1</f>
        <v>33</v>
      </c>
      <c r="B237" s="17" t="s">
        <v>50</v>
      </c>
      <c r="C237" s="4" t="s">
        <v>51</v>
      </c>
      <c r="D237" s="4" t="s">
        <v>52</v>
      </c>
      <c r="E237" s="4" t="s">
        <v>53</v>
      </c>
      <c r="F237" s="5" t="s">
        <v>54</v>
      </c>
      <c r="G237" s="5" t="s">
        <v>55</v>
      </c>
      <c r="H237" s="5" t="s">
        <v>56</v>
      </c>
      <c r="I237" s="5" t="s">
        <v>57</v>
      </c>
      <c r="J237" s="5" t="s">
        <v>58</v>
      </c>
      <c r="K237" s="5" t="s">
        <v>59</v>
      </c>
      <c r="L237" s="5" t="s">
        <v>60</v>
      </c>
      <c r="M237" s="5" t="s">
        <v>61</v>
      </c>
      <c r="N237" s="5" t="s">
        <v>60</v>
      </c>
      <c r="O237" s="5" t="s">
        <v>61</v>
      </c>
      <c r="P237" s="5" t="s">
        <v>62</v>
      </c>
      <c r="Q237" s="5" t="s">
        <v>63</v>
      </c>
      <c r="R237" s="5" t="s">
        <v>64</v>
      </c>
      <c r="S237" s="5" t="s">
        <v>65</v>
      </c>
      <c r="T237" s="5" t="s">
        <v>43</v>
      </c>
      <c r="U237" s="28" t="s">
        <v>66</v>
      </c>
      <c r="V237" s="29" t="s">
        <v>67</v>
      </c>
      <c r="W237" s="29" t="s">
        <v>68</v>
      </c>
      <c r="X237" s="29" t="s">
        <v>69</v>
      </c>
      <c r="Y237" s="29" t="s">
        <v>70</v>
      </c>
      <c r="Z237" s="29" t="s">
        <v>71</v>
      </c>
      <c r="AA237" s="28" t="s">
        <v>72</v>
      </c>
      <c r="AB237" s="28" t="s">
        <v>73</v>
      </c>
      <c r="AC237" s="29" t="s">
        <v>74</v>
      </c>
      <c r="AD237" s="29" t="s">
        <v>75</v>
      </c>
      <c r="AE237" s="29" t="s">
        <v>76</v>
      </c>
      <c r="AF237" s="29" t="s">
        <v>77</v>
      </c>
      <c r="AG237" s="29" t="s">
        <v>78</v>
      </c>
      <c r="AH237" s="29" t="s">
        <v>79</v>
      </c>
      <c r="AI237" s="31" t="s">
        <v>80</v>
      </c>
      <c r="AJ237" s="31" t="s">
        <v>81</v>
      </c>
      <c r="AK237" s="31" t="s">
        <v>82</v>
      </c>
    </row>
    <row r="238" spans="2:36">
      <c r="B238" s="18">
        <v>1</v>
      </c>
      <c r="C238" s="19">
        <v>0.5</v>
      </c>
      <c r="D238" s="19">
        <v>0.25</v>
      </c>
      <c r="E238" s="6">
        <v>0.0555555555555556</v>
      </c>
      <c r="F238" s="10">
        <f>F231+AC231</f>
        <v>0.0180712928240225</v>
      </c>
      <c r="G238">
        <f t="shared" ref="G238:K242" si="671">G231+AD231</f>
        <v>0.0140356464120113</v>
      </c>
      <c r="H238">
        <f t="shared" si="671"/>
        <v>0.19959481816521</v>
      </c>
      <c r="I238">
        <f t="shared" si="671"/>
        <v>0.299797409082605</v>
      </c>
      <c r="J238">
        <f t="shared" si="671"/>
        <v>0.676142585648045</v>
      </c>
      <c r="K238">
        <f t="shared" si="671"/>
        <v>0.299189636330421</v>
      </c>
      <c r="L238">
        <f>J238+(C238*F238)+(D238*G238)</f>
        <v>0.688687143663059</v>
      </c>
      <c r="M238">
        <f>K238+(C238*H238)+(D238*I238)</f>
        <v>0.473936397683677</v>
      </c>
      <c r="N238" s="3">
        <f>1/(1+EXP(-(L238)))</f>
        <v>0.66567481171546</v>
      </c>
      <c r="O238" s="3">
        <f>1/(1+EXP(-(M238)))</f>
        <v>0.616315024749731</v>
      </c>
      <c r="P238" s="25">
        <f>P231+V231</f>
        <v>0.326861716149654</v>
      </c>
      <c r="Q238" s="25">
        <f>Q231+W231</f>
        <v>-0.0694616777397959</v>
      </c>
      <c r="R238" s="25">
        <f>R231+X231</f>
        <v>0.0512149833000331</v>
      </c>
      <c r="S238" s="10">
        <f>R238+(N238*P238)+(O238*Q238)</f>
        <v>0.225988319019586</v>
      </c>
      <c r="T238" s="10">
        <f>1/(1+EXP(-S238))</f>
        <v>0.556257855867633</v>
      </c>
      <c r="U238">
        <f>(E238-S238)*S238*(1-S238)</f>
        <v>-0.0298116897225963</v>
      </c>
      <c r="V238">
        <f>$S$3*U238*N238</f>
        <v>-0.0019844890943009</v>
      </c>
      <c r="W238">
        <f>$S$3*U238*O238</f>
        <v>-0.00183733922892132</v>
      </c>
      <c r="X238">
        <f>$S$3*U238*1</f>
        <v>-0.00298116897225963</v>
      </c>
      <c r="Y238">
        <f>U238*P238</f>
        <v>-0.00974430006404883</v>
      </c>
      <c r="Z238">
        <f>U238*Q238</f>
        <v>0.00207076998438977</v>
      </c>
      <c r="AA238">
        <f>Y238*N238*(1-N238)</f>
        <v>-0.00216861207211035</v>
      </c>
      <c r="AB238">
        <f>Z238*O238*(1-O238)</f>
        <v>0.000489676665922362</v>
      </c>
      <c r="AC238">
        <f>$S$3*AA238*C238</f>
        <v>-0.000108430603605517</v>
      </c>
      <c r="AD238">
        <f>$S$3*AA238*D238</f>
        <v>-5.42153018027587e-5</v>
      </c>
      <c r="AE238">
        <f>$S$3*AB238*C238</f>
        <v>2.44838332961181e-5</v>
      </c>
      <c r="AF238">
        <f>$S$3*AB238*D238</f>
        <v>1.2241916648059e-5</v>
      </c>
      <c r="AG238">
        <f>$S$3*AA238*1</f>
        <v>-0.000216861207211035</v>
      </c>
      <c r="AH238">
        <f>$S$3*AB238*1</f>
        <v>4.89676665922362e-5</v>
      </c>
      <c r="AI238" s="3">
        <f>E238-S238</f>
        <v>-0.17043276346403</v>
      </c>
      <c r="AJ238" s="3">
        <f>(AI238)^2</f>
        <v>0.0290473268619862</v>
      </c>
    </row>
    <row r="239" spans="2:36">
      <c r="B239" s="18">
        <v>2</v>
      </c>
      <c r="C239" s="19">
        <v>0</v>
      </c>
      <c r="D239" s="19">
        <v>0</v>
      </c>
      <c r="E239" s="20">
        <v>0</v>
      </c>
      <c r="F239" s="10">
        <f>F232+AC232</f>
        <v>0.03</v>
      </c>
      <c r="G239">
        <f t="shared" si="671"/>
        <v>0.02</v>
      </c>
      <c r="H239">
        <f t="shared" si="671"/>
        <v>0.2</v>
      </c>
      <c r="I239">
        <f t="shared" si="671"/>
        <v>0.3</v>
      </c>
      <c r="J239">
        <f t="shared" si="671"/>
        <v>0.674473181525457</v>
      </c>
      <c r="K239">
        <f t="shared" si="671"/>
        <v>0.299124599392184</v>
      </c>
      <c r="L239">
        <f t="shared" ref="L239:L242" si="672">J239+(C239*F239)+(D239*G239)</f>
        <v>0.674473181525457</v>
      </c>
      <c r="M239">
        <f t="shared" ref="M239:M242" si="673">K239+(C239*H239)+(D239*I239)</f>
        <v>0.299124599392184</v>
      </c>
      <c r="N239" s="3">
        <f t="shared" ref="N239:O242" si="674">1/(1+EXP(-(L239)))</f>
        <v>0.66250405463212</v>
      </c>
      <c r="O239" s="3">
        <f>1/(1+EXP(-(M239)))</f>
        <v>0.574228503924103</v>
      </c>
      <c r="P239" s="25">
        <f t="shared" ref="P239:P242" si="675">P232+V232</f>
        <v>0.314145392074883</v>
      </c>
      <c r="Q239" s="25">
        <f>Q232+W232</f>
        <v>-0.0703950007354414</v>
      </c>
      <c r="R239" s="25">
        <f t="shared" ref="R239:R242" si="676">R232+X232</f>
        <v>0.03062305830004</v>
      </c>
      <c r="S239" s="10">
        <f>R239+(N239*P239)+(O239*Q239)</f>
        <v>0.198322838337598</v>
      </c>
      <c r="T239" s="10">
        <f t="shared" ref="T239:T242" si="677">1/(1+EXP(-S239))</f>
        <v>0.549418837404304</v>
      </c>
      <c r="U239">
        <f>(E239-S239)*S239*(1-S239)</f>
        <v>-0.0315315246006641</v>
      </c>
      <c r="V239">
        <f>$S$3*U239*N239</f>
        <v>-0.00208897628966724</v>
      </c>
      <c r="W239">
        <f>$S$3*U239*O239</f>
        <v>-0.00181063001978854</v>
      </c>
      <c r="X239">
        <f>$S$3*U239*1</f>
        <v>-0.00315315246006641</v>
      </c>
      <c r="Y239">
        <f>U239*P239</f>
        <v>-0.00990548315839443</v>
      </c>
      <c r="Z239">
        <f>U239*Q239</f>
        <v>0.00221966169745334</v>
      </c>
      <c r="AA239">
        <f>Y239*N239*(1-N239)</f>
        <v>-0.0022147910717801</v>
      </c>
      <c r="AB239">
        <f>Z239*O239*(1-O239)</f>
        <v>0.000542685375202176</v>
      </c>
      <c r="AC239">
        <f>$S$3*AA239*C239</f>
        <v>0</v>
      </c>
      <c r="AD239">
        <f>$S$3*AA239*D239</f>
        <v>0</v>
      </c>
      <c r="AE239">
        <f>$S$3*AB239*C239</f>
        <v>0</v>
      </c>
      <c r="AF239">
        <f>$S$3*AB239*D239</f>
        <v>0</v>
      </c>
      <c r="AG239">
        <f>$S$3*AA239*1</f>
        <v>-0.00022147910717801</v>
      </c>
      <c r="AH239">
        <f>$S$3*AB239*1</f>
        <v>5.42685375202176e-5</v>
      </c>
      <c r="AI239" s="3">
        <f t="shared" ref="AI239:AI242" si="678">E239-S239</f>
        <v>-0.198322838337598</v>
      </c>
      <c r="AJ239" s="3">
        <f t="shared" ref="AJ239:AJ242" si="679">(AI239)^2</f>
        <v>0.0393319482062812</v>
      </c>
    </row>
    <row r="240" spans="2:36">
      <c r="B240" s="18">
        <v>3</v>
      </c>
      <c r="C240" s="19">
        <v>0.75</v>
      </c>
      <c r="D240" s="19">
        <v>1</v>
      </c>
      <c r="E240" s="6">
        <v>0.444444444444444</v>
      </c>
      <c r="F240" s="10">
        <f>F233+AC233</f>
        <v>0.0218288297646476</v>
      </c>
      <c r="G240">
        <f t="shared" si="671"/>
        <v>0.00910510635286341</v>
      </c>
      <c r="H240">
        <f t="shared" si="671"/>
        <v>0.199039290140024</v>
      </c>
      <c r="I240">
        <f t="shared" si="671"/>
        <v>0.298719053520032</v>
      </c>
      <c r="J240">
        <f t="shared" si="671"/>
        <v>0.689105106352863</v>
      </c>
      <c r="K240">
        <f t="shared" si="671"/>
        <v>0.298719053520032</v>
      </c>
      <c r="L240">
        <f t="shared" si="672"/>
        <v>0.714581835029212</v>
      </c>
      <c r="M240">
        <f t="shared" si="673"/>
        <v>0.746717574645083</v>
      </c>
      <c r="N240" s="3">
        <f t="shared" si="674"/>
        <v>0.671412786263004</v>
      </c>
      <c r="O240" s="3">
        <f t="shared" si="674"/>
        <v>0.678463054866159</v>
      </c>
      <c r="P240" s="25">
        <f t="shared" si="675"/>
        <v>0.428042451426444</v>
      </c>
      <c r="Q240" s="25">
        <f>Q233+W233</f>
        <v>0.0175903396703207</v>
      </c>
      <c r="R240" s="25">
        <f t="shared" si="676"/>
        <v>0.203319957985628</v>
      </c>
      <c r="S240" s="10">
        <f>R240+(N240*P240)+(O240*Q240)</f>
        <v>0.502647528525562</v>
      </c>
      <c r="T240" s="10">
        <f t="shared" si="677"/>
        <v>0.623081308216202</v>
      </c>
      <c r="U240">
        <f>(E240-S240)*S240*(1-S240)</f>
        <v>-0.0145503630511574</v>
      </c>
      <c r="V240">
        <f t="shared" ref="V240:V242" si="680">$S$3*U240*N240</f>
        <v>-0.000976929979731588</v>
      </c>
      <c r="W240">
        <f t="shared" ref="W240:W242" si="681">$S$3*U240*O240</f>
        <v>-0.000987188376509997</v>
      </c>
      <c r="X240">
        <f t="shared" ref="X240:X242" si="682">$S$3*U240*1</f>
        <v>-0.00145503630511574</v>
      </c>
      <c r="Y240">
        <f t="shared" ref="Y240:Y242" si="683">U240*P240</f>
        <v>-0.00622817306956218</v>
      </c>
      <c r="Z240">
        <f t="shared" ref="Z240:Z242" si="684">U240*Q240</f>
        <v>-0.000255945828396343</v>
      </c>
      <c r="AA240">
        <f t="shared" ref="AA240:AB242" si="685">Y240*N240*(1-N240)</f>
        <v>-0.00137404494816344</v>
      </c>
      <c r="AB240">
        <f t="shared" si="685"/>
        <v>-5.58348225540933e-5</v>
      </c>
      <c r="AC240">
        <f t="shared" ref="AC240:AC242" si="686">$S$3*AA240*C240</f>
        <v>-0.000103053371112258</v>
      </c>
      <c r="AD240">
        <f t="shared" ref="AD240:AD242" si="687">$S$3*AA240*D240</f>
        <v>-0.000137404494816344</v>
      </c>
      <c r="AE240">
        <f t="shared" ref="AE240:AE242" si="688">$S$3*AB240*C240</f>
        <v>-4.18761169155699e-6</v>
      </c>
      <c r="AF240">
        <f t="shared" ref="AF240:AF242" si="689">$S$3*AB240*D240</f>
        <v>-5.58348225540933e-6</v>
      </c>
      <c r="AG240">
        <f t="shared" ref="AG240:AH242" si="690">$S$3*AA240*1</f>
        <v>-0.000137404494816344</v>
      </c>
      <c r="AH240">
        <f t="shared" si="690"/>
        <v>-5.58348225540933e-6</v>
      </c>
      <c r="AI240" s="3">
        <f t="shared" si="678"/>
        <v>-0.0582030840811181</v>
      </c>
      <c r="AJ240" s="3">
        <f t="shared" si="679"/>
        <v>0.0033875989965537</v>
      </c>
    </row>
    <row r="241" spans="2:36">
      <c r="B241" s="18">
        <v>4</v>
      </c>
      <c r="C241" s="19">
        <v>0.25</v>
      </c>
      <c r="D241" s="19">
        <v>0.5</v>
      </c>
      <c r="E241" s="20">
        <v>0.666666666666667</v>
      </c>
      <c r="F241" s="10">
        <f>F234+AC234</f>
        <v>0.0296207182334924</v>
      </c>
      <c r="G241">
        <f t="shared" si="671"/>
        <v>0.0192414364669849</v>
      </c>
      <c r="H241">
        <f t="shared" si="671"/>
        <v>0.199929966730385</v>
      </c>
      <c r="I241">
        <f>I234+AF234</f>
        <v>0.299859933460769</v>
      </c>
      <c r="J241">
        <f t="shared" si="671"/>
        <v>0.69848287293397</v>
      </c>
      <c r="K241">
        <f t="shared" si="671"/>
        <v>0.299719866921538</v>
      </c>
      <c r="L241">
        <f t="shared" si="672"/>
        <v>0.715508770725835</v>
      </c>
      <c r="M241">
        <f t="shared" si="673"/>
        <v>0.499632325334519</v>
      </c>
      <c r="N241" s="3">
        <f t="shared" si="674"/>
        <v>0.671617252142366</v>
      </c>
      <c r="O241" s="3">
        <f t="shared" si="674"/>
        <v>0.622372922400984</v>
      </c>
      <c r="P241" s="25">
        <f t="shared" si="675"/>
        <v>0.490669616006891</v>
      </c>
      <c r="Q241" s="25">
        <f>Q234+W234</f>
        <v>0.0813560436218764</v>
      </c>
      <c r="R241" s="25">
        <f t="shared" si="676"/>
        <v>0.296112272940378</v>
      </c>
      <c r="S241" s="10">
        <f>R241+(N241*P241)+(O241*Q241)</f>
        <v>0.676288250776605</v>
      </c>
      <c r="T241" s="10">
        <f t="shared" si="677"/>
        <v>0.662909770600857</v>
      </c>
      <c r="U241">
        <f t="shared" ref="U241:U242" si="691">(E241-S241)*S241*(1-S241)</f>
        <v>-0.00210638079161177</v>
      </c>
      <c r="V241">
        <f t="shared" si="680"/>
        <v>-0.000141468167922776</v>
      </c>
      <c r="W241">
        <f t="shared" si="681"/>
        <v>-0.000131095436896472</v>
      </c>
      <c r="X241">
        <f t="shared" si="682"/>
        <v>-0.000210638079161177</v>
      </c>
      <c r="Y241">
        <f t="shared" si="683"/>
        <v>-0.00103353705418444</v>
      </c>
      <c r="Z241">
        <f t="shared" si="684"/>
        <v>-0.00017136680756665</v>
      </c>
      <c r="AA241">
        <f t="shared" si="685"/>
        <v>-0.00022794403285424</v>
      </c>
      <c r="AB241">
        <f t="shared" si="685"/>
        <v>-4.02754613044634e-5</v>
      </c>
      <c r="AC241">
        <f t="shared" si="686"/>
        <v>-5.69860082135599e-6</v>
      </c>
      <c r="AD241">
        <f t="shared" si="687"/>
        <v>-1.1397201642712e-5</v>
      </c>
      <c r="AE241">
        <f t="shared" si="688"/>
        <v>-1.00688653261158e-6</v>
      </c>
      <c r="AF241">
        <f t="shared" si="689"/>
        <v>-2.01377306522317e-6</v>
      </c>
      <c r="AG241">
        <f t="shared" si="690"/>
        <v>-2.2794403285424e-5</v>
      </c>
      <c r="AH241">
        <f t="shared" si="690"/>
        <v>-4.02754613044634e-6</v>
      </c>
      <c r="AI241" s="3">
        <f t="shared" si="678"/>
        <v>-0.00962158410993863</v>
      </c>
      <c r="AJ241" s="3">
        <f t="shared" si="679"/>
        <v>9.25748807846235e-5</v>
      </c>
    </row>
    <row r="242" spans="2:37">
      <c r="B242" s="18">
        <v>5</v>
      </c>
      <c r="C242" s="19">
        <v>1</v>
      </c>
      <c r="D242" s="19">
        <v>1</v>
      </c>
      <c r="E242" s="6">
        <v>1</v>
      </c>
      <c r="F242" s="10">
        <f>F235+AC235</f>
        <v>0.0401200447315323</v>
      </c>
      <c r="G242">
        <f t="shared" si="671"/>
        <v>0.0301200447315323</v>
      </c>
      <c r="H242">
        <f t="shared" si="671"/>
        <v>0.202249892947427</v>
      </c>
      <c r="I242">
        <f t="shared" si="671"/>
        <v>0.302249892947427</v>
      </c>
      <c r="J242">
        <f t="shared" si="671"/>
        <v>0.710120044731532</v>
      </c>
      <c r="K242">
        <f t="shared" si="671"/>
        <v>0.302249892947427</v>
      </c>
      <c r="L242">
        <f t="shared" si="672"/>
        <v>0.780360134194597</v>
      </c>
      <c r="M242">
        <f t="shared" si="673"/>
        <v>0.806749678842282</v>
      </c>
      <c r="N242" s="3">
        <f t="shared" si="674"/>
        <v>0.685757725911833</v>
      </c>
      <c r="O242" s="3">
        <f t="shared" si="674"/>
        <v>0.691416448419238</v>
      </c>
      <c r="P242" s="25">
        <f t="shared" si="675"/>
        <v>0.560232952459552</v>
      </c>
      <c r="Q242" s="25">
        <f>Q235+W235</f>
        <v>0.150967145439063</v>
      </c>
      <c r="R242" s="25">
        <f t="shared" si="676"/>
        <v>0.398280541270131</v>
      </c>
      <c r="S242" s="10">
        <f>R242+(N242*P242)+(O242*Q242)</f>
        <v>0.886845784257133</v>
      </c>
      <c r="T242" s="10">
        <f t="shared" si="677"/>
        <v>0.708238824539792</v>
      </c>
      <c r="U242">
        <f t="shared" si="691"/>
        <v>0.0113550639319877</v>
      </c>
      <c r="V242">
        <f t="shared" si="680"/>
        <v>0.000778682281958338</v>
      </c>
      <c r="W242">
        <f t="shared" si="681"/>
        <v>0.000785107797542834</v>
      </c>
      <c r="X242">
        <f t="shared" si="682"/>
        <v>0.00113550639319877</v>
      </c>
      <c r="Y242">
        <f t="shared" si="683"/>
        <v>0.00636148099198445</v>
      </c>
      <c r="Z242">
        <f t="shared" si="684"/>
        <v>0.00171424158809025</v>
      </c>
      <c r="AA242">
        <f t="shared" si="685"/>
        <v>0.00137086141278577</v>
      </c>
      <c r="AB242">
        <f t="shared" si="685"/>
        <v>0.00036575014514552</v>
      </c>
      <c r="AC242">
        <f t="shared" si="686"/>
        <v>0.000137086141278577</v>
      </c>
      <c r="AD242">
        <f t="shared" si="687"/>
        <v>0.000137086141278577</v>
      </c>
      <c r="AE242">
        <f t="shared" si="688"/>
        <v>3.6575014514552e-5</v>
      </c>
      <c r="AF242">
        <f t="shared" si="689"/>
        <v>3.6575014514552e-5</v>
      </c>
      <c r="AG242">
        <f t="shared" si="690"/>
        <v>0.000137086141278577</v>
      </c>
      <c r="AH242">
        <f t="shared" si="690"/>
        <v>3.6575014514552e-5</v>
      </c>
      <c r="AI242" s="3">
        <f t="shared" si="678"/>
        <v>0.113154215742867</v>
      </c>
      <c r="AJ242" s="3">
        <f t="shared" si="679"/>
        <v>0.0128038765403833</v>
      </c>
      <c r="AK242">
        <f>SUM(AJ238:AJ242)/$S$4</f>
        <v>0.0169326650971978</v>
      </c>
    </row>
    <row r="243" spans="2:34">
      <c r="B243" s="4" t="s">
        <v>40</v>
      </c>
      <c r="C243" s="4"/>
      <c r="D243" s="4"/>
      <c r="E243" s="4"/>
      <c r="F243" s="5" t="s">
        <v>41</v>
      </c>
      <c r="G243" s="5"/>
      <c r="H243" s="5"/>
      <c r="I243" s="5"/>
      <c r="J243" s="5"/>
      <c r="K243" s="5"/>
      <c r="L243" s="5" t="s">
        <v>42</v>
      </c>
      <c r="M243" s="5"/>
      <c r="N243" s="5" t="s">
        <v>43</v>
      </c>
      <c r="O243" s="5"/>
      <c r="P243" s="5" t="s">
        <v>44</v>
      </c>
      <c r="Q243" s="5"/>
      <c r="R243" s="5"/>
      <c r="S243" s="5" t="s">
        <v>45</v>
      </c>
      <c r="T243" s="5"/>
      <c r="U243" s="8" t="s">
        <v>46</v>
      </c>
      <c r="V243" s="5" t="s">
        <v>47</v>
      </c>
      <c r="W243" s="5"/>
      <c r="X243" s="5"/>
      <c r="Y243" s="5" t="s">
        <v>48</v>
      </c>
      <c r="Z243" s="5"/>
      <c r="AA243" s="5"/>
      <c r="AB243" s="5"/>
      <c r="AC243" s="5" t="s">
        <v>49</v>
      </c>
      <c r="AD243" s="5"/>
      <c r="AE243" s="5"/>
      <c r="AF243" s="5"/>
      <c r="AG243" s="5"/>
      <c r="AH243" s="5"/>
    </row>
    <row r="244" ht="15.6" spans="1:37">
      <c r="A244">
        <f>A237+1</f>
        <v>34</v>
      </c>
      <c r="B244" s="17" t="s">
        <v>50</v>
      </c>
      <c r="C244" s="4" t="s">
        <v>51</v>
      </c>
      <c r="D244" s="4" t="s">
        <v>52</v>
      </c>
      <c r="E244" s="4" t="s">
        <v>53</v>
      </c>
      <c r="F244" s="5" t="s">
        <v>54</v>
      </c>
      <c r="G244" s="5" t="s">
        <v>55</v>
      </c>
      <c r="H244" s="5" t="s">
        <v>56</v>
      </c>
      <c r="I244" s="5" t="s">
        <v>57</v>
      </c>
      <c r="J244" s="5" t="s">
        <v>58</v>
      </c>
      <c r="K244" s="5" t="s">
        <v>59</v>
      </c>
      <c r="L244" s="5" t="s">
        <v>60</v>
      </c>
      <c r="M244" s="5" t="s">
        <v>61</v>
      </c>
      <c r="N244" s="5" t="s">
        <v>60</v>
      </c>
      <c r="O244" s="5" t="s">
        <v>61</v>
      </c>
      <c r="P244" s="5" t="s">
        <v>62</v>
      </c>
      <c r="Q244" s="5" t="s">
        <v>63</v>
      </c>
      <c r="R244" s="5" t="s">
        <v>64</v>
      </c>
      <c r="S244" s="5" t="s">
        <v>65</v>
      </c>
      <c r="T244" s="5" t="s">
        <v>43</v>
      </c>
      <c r="U244" s="28" t="s">
        <v>66</v>
      </c>
      <c r="V244" s="29" t="s">
        <v>67</v>
      </c>
      <c r="W244" s="29" t="s">
        <v>68</v>
      </c>
      <c r="X244" s="29" t="s">
        <v>69</v>
      </c>
      <c r="Y244" s="29" t="s">
        <v>70</v>
      </c>
      <c r="Z244" s="29" t="s">
        <v>71</v>
      </c>
      <c r="AA244" s="28" t="s">
        <v>72</v>
      </c>
      <c r="AB244" s="28" t="s">
        <v>73</v>
      </c>
      <c r="AC244" s="29" t="s">
        <v>74</v>
      </c>
      <c r="AD244" s="29" t="s">
        <v>75</v>
      </c>
      <c r="AE244" s="29" t="s">
        <v>76</v>
      </c>
      <c r="AF244" s="29" t="s">
        <v>77</v>
      </c>
      <c r="AG244" s="29" t="s">
        <v>78</v>
      </c>
      <c r="AH244" s="29" t="s">
        <v>79</v>
      </c>
      <c r="AI244" s="31" t="s">
        <v>80</v>
      </c>
      <c r="AJ244" s="31" t="s">
        <v>81</v>
      </c>
      <c r="AK244" s="31" t="s">
        <v>82</v>
      </c>
    </row>
    <row r="245" spans="2:36">
      <c r="B245" s="18">
        <v>1</v>
      </c>
      <c r="C245" s="19">
        <v>0.5</v>
      </c>
      <c r="D245" s="19">
        <v>0.25</v>
      </c>
      <c r="E245" s="6">
        <v>0.0555555555555556</v>
      </c>
      <c r="F245" s="10">
        <f>F238+AC238</f>
        <v>0.017962862220417</v>
      </c>
      <c r="G245">
        <f t="shared" ref="G245:K249" si="692">G238+AD238</f>
        <v>0.0139814311102085</v>
      </c>
      <c r="H245">
        <f t="shared" si="692"/>
        <v>0.199619301998507</v>
      </c>
      <c r="I245">
        <f t="shared" si="692"/>
        <v>0.299809650999253</v>
      </c>
      <c r="J245">
        <f t="shared" si="692"/>
        <v>0.675925724440834</v>
      </c>
      <c r="K245">
        <f t="shared" si="692"/>
        <v>0.299238603997013</v>
      </c>
      <c r="L245">
        <f>J245+(C245*F245)+(D245*G245)</f>
        <v>0.688402513328595</v>
      </c>
      <c r="M245">
        <f>K245+(C245*H245)+(D245*I245)</f>
        <v>0.47400066774608</v>
      </c>
      <c r="N245" s="3">
        <f>1/(1+EXP(-(L245)))</f>
        <v>0.665611463719218</v>
      </c>
      <c r="O245" s="3">
        <f>1/(1+EXP(-(M245)))</f>
        <v>0.61633022263015</v>
      </c>
      <c r="P245" s="25">
        <f>P238+V238</f>
        <v>0.324877227055353</v>
      </c>
      <c r="Q245" s="25">
        <f>Q238+W238</f>
        <v>-0.0712990169687172</v>
      </c>
      <c r="R245" s="25">
        <f>R238+X238</f>
        <v>0.0482338143277734</v>
      </c>
      <c r="S245" s="10">
        <f>R245+(N245*P245)+(O245*Q245)</f>
        <v>0.220532081955488</v>
      </c>
      <c r="T245" s="10">
        <f>1/(1+EXP(-S245))</f>
        <v>0.554910655109786</v>
      </c>
      <c r="U245">
        <f>(E245-S245)*S245*(1-S245)</f>
        <v>-0.0283590826018796</v>
      </c>
      <c r="V245">
        <f>$S$3*U245*N245</f>
        <v>-0.00188761304803713</v>
      </c>
      <c r="W245">
        <f>$S$3*U245*O245</f>
        <v>-0.00174785596936032</v>
      </c>
      <c r="X245">
        <f>$S$3*U245*1</f>
        <v>-0.00283590826018796</v>
      </c>
      <c r="Y245">
        <f>U245*P245</f>
        <v>-0.00921322011753235</v>
      </c>
      <c r="Z245">
        <f>U245*Q245</f>
        <v>0.00202197471164866</v>
      </c>
      <c r="AA245">
        <f>Y245*N245*(1-N245)</f>
        <v>-0.00205061259552505</v>
      </c>
      <c r="AB245">
        <f>Z245*O245*(1-O245)</f>
        <v>0.000478130858882663</v>
      </c>
      <c r="AC245">
        <f>$S$3*AA245*C245</f>
        <v>-0.000102530629776252</v>
      </c>
      <c r="AD245">
        <f>$S$3*AA245*D245</f>
        <v>-5.12653148881262e-5</v>
      </c>
      <c r="AE245">
        <f>$S$3*AB245*C245</f>
        <v>2.39065429441332e-5</v>
      </c>
      <c r="AF245">
        <f>$S$3*AB245*D245</f>
        <v>1.19532714720666e-5</v>
      </c>
      <c r="AG245">
        <f>$S$3*AA245*1</f>
        <v>-0.000205061259552505</v>
      </c>
      <c r="AH245">
        <f>$S$3*AB245*1</f>
        <v>4.78130858882663e-5</v>
      </c>
      <c r="AI245" s="3">
        <f>E245-S245</f>
        <v>-0.164976526399932</v>
      </c>
      <c r="AJ245" s="3">
        <f>(AI245)^2</f>
        <v>0.0272172542629875</v>
      </c>
    </row>
    <row r="246" spans="2:36">
      <c r="B246" s="18">
        <v>2</v>
      </c>
      <c r="C246" s="19">
        <v>0</v>
      </c>
      <c r="D246" s="19">
        <v>0</v>
      </c>
      <c r="E246" s="20">
        <v>0</v>
      </c>
      <c r="F246" s="10">
        <f>F239+AC239</f>
        <v>0.03</v>
      </c>
      <c r="G246">
        <f t="shared" si="692"/>
        <v>0.02</v>
      </c>
      <c r="H246">
        <f t="shared" si="692"/>
        <v>0.2</v>
      </c>
      <c r="I246">
        <f t="shared" si="692"/>
        <v>0.3</v>
      </c>
      <c r="J246">
        <f t="shared" si="692"/>
        <v>0.674251702418279</v>
      </c>
      <c r="K246">
        <f t="shared" si="692"/>
        <v>0.299178867929704</v>
      </c>
      <c r="L246">
        <f t="shared" ref="L246:L249" si="693">J246+(C246*F246)+(D246*G246)</f>
        <v>0.674251702418279</v>
      </c>
      <c r="M246">
        <f t="shared" ref="M246:M249" si="694">K246+(C246*H246)+(D246*I246)</f>
        <v>0.299178867929704</v>
      </c>
      <c r="N246" s="3">
        <f t="shared" ref="N246:O249" si="695">1/(1+EXP(-(L246)))</f>
        <v>0.662454531797672</v>
      </c>
      <c r="O246" s="3">
        <f>1/(1+EXP(-(M246)))</f>
        <v>0.574241771992403</v>
      </c>
      <c r="P246" s="25">
        <f t="shared" ref="P246:P249" si="696">P239+V239</f>
        <v>0.312056415785216</v>
      </c>
      <c r="Q246" s="25">
        <f>Q239+W239</f>
        <v>-0.07220563075523</v>
      </c>
      <c r="R246" s="25">
        <f t="shared" ref="R246:R249" si="697">R239+X239</f>
        <v>0.0274699058399736</v>
      </c>
      <c r="S246" s="10">
        <f>R246+(N246*P246)+(O246*Q246)</f>
        <v>0.192729603300716</v>
      </c>
      <c r="T246" s="10">
        <f t="shared" ref="T246:T249" si="698">1/(1+EXP(-S246))</f>
        <v>0.548033809337458</v>
      </c>
      <c r="U246">
        <f>(E246-S246)*S246*(1-S246)</f>
        <v>-0.029985816694953</v>
      </c>
      <c r="V246">
        <f>$S$3*U246*N246</f>
        <v>-0.00198642401592259</v>
      </c>
      <c r="W246">
        <f>$S$3*U246*O246</f>
        <v>-0.00172191085135492</v>
      </c>
      <c r="X246">
        <f>$S$3*U246*1</f>
        <v>-0.0029985816694953</v>
      </c>
      <c r="Y246">
        <f>U246*P246</f>
        <v>-0.00935726648221951</v>
      </c>
      <c r="Z246">
        <f>U246*Q246</f>
        <v>0.00216514480816979</v>
      </c>
      <c r="AA246">
        <f>Y246*N246*(1-N246)</f>
        <v>-0.00209236455704179</v>
      </c>
      <c r="AB246">
        <f>Z246*O246*(1-O246)</f>
        <v>0.000529352268748823</v>
      </c>
      <c r="AC246">
        <f>$S$3*AA246*C246</f>
        <v>0</v>
      </c>
      <c r="AD246">
        <f>$S$3*AA246*D246</f>
        <v>0</v>
      </c>
      <c r="AE246">
        <f>$S$3*AB246*C246</f>
        <v>0</v>
      </c>
      <c r="AF246">
        <f>$S$3*AB246*D246</f>
        <v>0</v>
      </c>
      <c r="AG246">
        <f>$S$3*AA246*1</f>
        <v>-0.000209236455704179</v>
      </c>
      <c r="AH246">
        <f>$S$3*AB246*1</f>
        <v>5.29352268748823e-5</v>
      </c>
      <c r="AI246" s="3">
        <f t="shared" ref="AI246:AI249" si="699">E246-S246</f>
        <v>-0.192729603300716</v>
      </c>
      <c r="AJ246" s="3">
        <f t="shared" ref="AJ246:AJ249" si="700">(AI246)^2</f>
        <v>0.0371446999884513</v>
      </c>
    </row>
    <row r="247" spans="2:36">
      <c r="B247" s="18">
        <v>3</v>
      </c>
      <c r="C247" s="19">
        <v>0.75</v>
      </c>
      <c r="D247" s="19">
        <v>1</v>
      </c>
      <c r="E247" s="6">
        <v>0.444444444444444</v>
      </c>
      <c r="F247" s="10">
        <f>F240+AC240</f>
        <v>0.0217257763935353</v>
      </c>
      <c r="G247">
        <f t="shared" si="692"/>
        <v>0.00896770185804706</v>
      </c>
      <c r="H247">
        <f t="shared" si="692"/>
        <v>0.199035102528333</v>
      </c>
      <c r="I247">
        <f t="shared" si="692"/>
        <v>0.298713470037777</v>
      </c>
      <c r="J247">
        <f t="shared" si="692"/>
        <v>0.688967701858047</v>
      </c>
      <c r="K247">
        <f t="shared" si="692"/>
        <v>0.298713470037777</v>
      </c>
      <c r="L247">
        <f t="shared" si="693"/>
        <v>0.714229736011246</v>
      </c>
      <c r="M247">
        <f t="shared" si="694"/>
        <v>0.746703266971804</v>
      </c>
      <c r="N247" s="3">
        <f t="shared" si="695"/>
        <v>0.671335102314976</v>
      </c>
      <c r="O247" s="3">
        <f t="shared" si="695"/>
        <v>0.678459933625842</v>
      </c>
      <c r="P247" s="25">
        <f t="shared" si="696"/>
        <v>0.427065521446712</v>
      </c>
      <c r="Q247" s="25">
        <f>Q240+W240</f>
        <v>0.0166031512938107</v>
      </c>
      <c r="R247" s="25">
        <f t="shared" si="697"/>
        <v>0.201864921680513</v>
      </c>
      <c r="S247" s="10">
        <f>R247+(N247*P247)+(O247*Q247)</f>
        <v>0.499833570140918</v>
      </c>
      <c r="T247" s="10">
        <f t="shared" si="698"/>
        <v>0.622420218770093</v>
      </c>
      <c r="U247">
        <f>(E247-S247)*S247*(1-S247)</f>
        <v>-0.0138472798899007</v>
      </c>
      <c r="V247">
        <f t="shared" ref="V247:V249" si="701">$S$3*U247*N247</f>
        <v>-0.000929616506167059</v>
      </c>
      <c r="W247">
        <f t="shared" ref="W247:W249" si="702">$S$3*U247*O247</f>
        <v>-0.000939482459500049</v>
      </c>
      <c r="X247">
        <f t="shared" ref="X247:X249" si="703">$S$3*U247*1</f>
        <v>-0.00138472798899007</v>
      </c>
      <c r="Y247">
        <f t="shared" ref="Y247:Y249" si="704">U247*P247</f>
        <v>-0.00591369580679901</v>
      </c>
      <c r="Z247">
        <f t="shared" ref="Z247:Z249" si="705">U247*Q247</f>
        <v>-0.000229908483019763</v>
      </c>
      <c r="AA247">
        <f t="shared" ref="AA247:AB249" si="706">Y247*N247*(1-N247)</f>
        <v>-0.0013048231694842</v>
      </c>
      <c r="AB247">
        <f t="shared" si="706"/>
        <v>-5.015500736372e-5</v>
      </c>
      <c r="AC247">
        <f t="shared" ref="AC247:AC249" si="707">$S$3*AA247*C247</f>
        <v>-9.78617377113146e-5</v>
      </c>
      <c r="AD247">
        <f t="shared" ref="AD247:AD249" si="708">$S$3*AA247*D247</f>
        <v>-0.00013048231694842</v>
      </c>
      <c r="AE247">
        <f t="shared" ref="AE247:AE249" si="709">$S$3*AB247*C247</f>
        <v>-3.761625552279e-6</v>
      </c>
      <c r="AF247">
        <f t="shared" ref="AF247:AF249" si="710">$S$3*AB247*D247</f>
        <v>-5.01550073637201e-6</v>
      </c>
      <c r="AG247">
        <f t="shared" ref="AG247:AH249" si="711">$S$3*AA247*1</f>
        <v>-0.00013048231694842</v>
      </c>
      <c r="AH247">
        <f t="shared" si="711"/>
        <v>-5.01550073637201e-6</v>
      </c>
      <c r="AI247" s="3">
        <f t="shared" si="699"/>
        <v>-0.0553891256964738</v>
      </c>
      <c r="AJ247" s="3">
        <f t="shared" si="700"/>
        <v>0.00306795524541977</v>
      </c>
    </row>
    <row r="248" spans="2:36">
      <c r="B248" s="18">
        <v>4</v>
      </c>
      <c r="C248" s="19">
        <v>0.25</v>
      </c>
      <c r="D248" s="19">
        <v>0.5</v>
      </c>
      <c r="E248" s="20">
        <v>0.666666666666667</v>
      </c>
      <c r="F248" s="10">
        <f>F241+AC241</f>
        <v>0.0296150196326711</v>
      </c>
      <c r="G248">
        <f t="shared" si="692"/>
        <v>0.0192300392653422</v>
      </c>
      <c r="H248">
        <f t="shared" si="692"/>
        <v>0.199928959843852</v>
      </c>
      <c r="I248">
        <f>I241+AF241</f>
        <v>0.299857919687704</v>
      </c>
      <c r="J248">
        <f t="shared" si="692"/>
        <v>0.698460078530684</v>
      </c>
      <c r="K248">
        <f t="shared" si="692"/>
        <v>0.299715839375407</v>
      </c>
      <c r="L248">
        <f t="shared" si="693"/>
        <v>0.715478853071523</v>
      </c>
      <c r="M248">
        <f t="shared" si="694"/>
        <v>0.499627039180222</v>
      </c>
      <c r="N248" s="3">
        <f t="shared" si="695"/>
        <v>0.671610653844062</v>
      </c>
      <c r="O248" s="3">
        <f t="shared" si="695"/>
        <v>0.622371680022466</v>
      </c>
      <c r="P248" s="25">
        <f t="shared" si="696"/>
        <v>0.490528147838968</v>
      </c>
      <c r="Q248" s="25">
        <f>Q241+W241</f>
        <v>0.0812249481849799</v>
      </c>
      <c r="R248" s="25">
        <f t="shared" si="697"/>
        <v>0.295901634861217</v>
      </c>
      <c r="S248" s="10">
        <f>R248+(N248*P248)+(O248*Q248)</f>
        <v>0.675897672421887</v>
      </c>
      <c r="T248" s="10">
        <f t="shared" si="698"/>
        <v>0.662822486250177</v>
      </c>
      <c r="U248">
        <f t="shared" ref="U248:U249" si="712">(E248-S248)*S248*(1-S248)</f>
        <v>-0.00202214420230892</v>
      </c>
      <c r="V248">
        <f t="shared" si="701"/>
        <v>-0.000135809358987967</v>
      </c>
      <c r="W248">
        <f t="shared" si="702"/>
        <v>-0.000125852528443869</v>
      </c>
      <c r="X248">
        <f t="shared" si="703"/>
        <v>-0.000202214420230892</v>
      </c>
      <c r="Y248">
        <f t="shared" si="704"/>
        <v>-0.000991918650221901</v>
      </c>
      <c r="Z248">
        <f t="shared" si="705"/>
        <v>-0.000164248558055099</v>
      </c>
      <c r="AA248">
        <f t="shared" si="706"/>
        <v>-0.000218767443543369</v>
      </c>
      <c r="AB248">
        <f t="shared" si="706"/>
        <v>-3.86025455959045e-5</v>
      </c>
      <c r="AC248">
        <f t="shared" si="707"/>
        <v>-5.46918608858423e-6</v>
      </c>
      <c r="AD248">
        <f t="shared" si="708"/>
        <v>-1.09383721771685e-5</v>
      </c>
      <c r="AE248">
        <f t="shared" si="709"/>
        <v>-9.65063639897613e-7</v>
      </c>
      <c r="AF248">
        <f t="shared" si="710"/>
        <v>-1.93012727979523e-6</v>
      </c>
      <c r="AG248">
        <f t="shared" si="711"/>
        <v>-2.18767443543369e-5</v>
      </c>
      <c r="AH248">
        <f t="shared" si="711"/>
        <v>-3.86025455959045e-6</v>
      </c>
      <c r="AI248" s="3">
        <f t="shared" si="699"/>
        <v>-0.00923100575522029</v>
      </c>
      <c r="AJ248" s="3">
        <f t="shared" si="700"/>
        <v>8.52114672529101e-5</v>
      </c>
    </row>
    <row r="249" spans="2:37">
      <c r="B249" s="18">
        <v>5</v>
      </c>
      <c r="C249" s="19">
        <v>1</v>
      </c>
      <c r="D249" s="19">
        <v>1</v>
      </c>
      <c r="E249" s="6">
        <v>1</v>
      </c>
      <c r="F249" s="10">
        <f>F242+AC242</f>
        <v>0.0402571308728109</v>
      </c>
      <c r="G249">
        <f t="shared" si="692"/>
        <v>0.0302571308728109</v>
      </c>
      <c r="H249">
        <f t="shared" si="692"/>
        <v>0.202286467961942</v>
      </c>
      <c r="I249">
        <f t="shared" si="692"/>
        <v>0.302286467961942</v>
      </c>
      <c r="J249">
        <f t="shared" si="692"/>
        <v>0.710257130872811</v>
      </c>
      <c r="K249">
        <f t="shared" si="692"/>
        <v>0.302286467961942</v>
      </c>
      <c r="L249">
        <f t="shared" si="693"/>
        <v>0.780771392618433</v>
      </c>
      <c r="M249">
        <f t="shared" si="694"/>
        <v>0.806859403885825</v>
      </c>
      <c r="N249" s="3">
        <f t="shared" si="695"/>
        <v>0.685846342891189</v>
      </c>
      <c r="O249" s="3">
        <f t="shared" si="695"/>
        <v>0.691439858834642</v>
      </c>
      <c r="P249" s="25">
        <f t="shared" si="696"/>
        <v>0.561011634741511</v>
      </c>
      <c r="Q249" s="25">
        <f>Q242+W242</f>
        <v>0.151752253236606</v>
      </c>
      <c r="R249" s="25">
        <f t="shared" si="697"/>
        <v>0.39941604766333</v>
      </c>
      <c r="S249" s="10">
        <f>R249+(N249*P249)+(O249*Q249)</f>
        <v>0.88911138222596</v>
      </c>
      <c r="T249" s="10">
        <f t="shared" si="698"/>
        <v>0.70870675901797</v>
      </c>
      <c r="U249">
        <f t="shared" si="712"/>
        <v>0.010932767443239</v>
      </c>
      <c r="V249">
        <f t="shared" si="701"/>
        <v>0.000749819856862534</v>
      </c>
      <c r="W249">
        <f t="shared" si="702"/>
        <v>0.000755935117762516</v>
      </c>
      <c r="X249">
        <f t="shared" si="703"/>
        <v>0.0010932767443239</v>
      </c>
      <c r="Y249">
        <f t="shared" si="704"/>
        <v>0.00613340973558029</v>
      </c>
      <c r="Z249">
        <f t="shared" si="705"/>
        <v>0.00165907209362333</v>
      </c>
      <c r="AA249">
        <f t="shared" si="706"/>
        <v>0.00132151143429667</v>
      </c>
      <c r="AB249">
        <f t="shared" si="706"/>
        <v>0.000353964325996312</v>
      </c>
      <c r="AC249">
        <f t="shared" si="707"/>
        <v>0.000132151143429667</v>
      </c>
      <c r="AD249">
        <f t="shared" si="708"/>
        <v>0.000132151143429667</v>
      </c>
      <c r="AE249">
        <f t="shared" si="709"/>
        <v>3.53964325996312e-5</v>
      </c>
      <c r="AF249">
        <f t="shared" si="710"/>
        <v>3.53964325996312e-5</v>
      </c>
      <c r="AG249">
        <f t="shared" si="711"/>
        <v>0.000132151143429667</v>
      </c>
      <c r="AH249">
        <f t="shared" si="711"/>
        <v>3.53964325996312e-5</v>
      </c>
      <c r="AI249" s="3">
        <f t="shared" si="699"/>
        <v>0.11088861777404</v>
      </c>
      <c r="AJ249" s="3">
        <f t="shared" si="700"/>
        <v>0.0122962855518371</v>
      </c>
      <c r="AK249">
        <f>SUM(AJ245:AJ249)/$S$4</f>
        <v>0.0159622813031897</v>
      </c>
    </row>
    <row r="250" spans="2:34">
      <c r="B250" s="4" t="s">
        <v>40</v>
      </c>
      <c r="C250" s="4"/>
      <c r="D250" s="4"/>
      <c r="E250" s="4"/>
      <c r="F250" s="5" t="s">
        <v>41</v>
      </c>
      <c r="G250" s="5"/>
      <c r="H250" s="5"/>
      <c r="I250" s="5"/>
      <c r="J250" s="5"/>
      <c r="K250" s="5"/>
      <c r="L250" s="5" t="s">
        <v>42</v>
      </c>
      <c r="M250" s="5"/>
      <c r="N250" s="5" t="s">
        <v>43</v>
      </c>
      <c r="O250" s="5"/>
      <c r="P250" s="5" t="s">
        <v>44</v>
      </c>
      <c r="Q250" s="5"/>
      <c r="R250" s="5"/>
      <c r="S250" s="5" t="s">
        <v>45</v>
      </c>
      <c r="T250" s="5"/>
      <c r="U250" s="8" t="s">
        <v>46</v>
      </c>
      <c r="V250" s="5" t="s">
        <v>47</v>
      </c>
      <c r="W250" s="5"/>
      <c r="X250" s="5"/>
      <c r="Y250" s="5" t="s">
        <v>48</v>
      </c>
      <c r="Z250" s="5"/>
      <c r="AA250" s="5"/>
      <c r="AB250" s="5"/>
      <c r="AC250" s="5" t="s">
        <v>49</v>
      </c>
      <c r="AD250" s="5"/>
      <c r="AE250" s="5"/>
      <c r="AF250" s="5"/>
      <c r="AG250" s="5"/>
      <c r="AH250" s="5"/>
    </row>
    <row r="251" ht="15.6" spans="1:37">
      <c r="A251">
        <f>A244+1</f>
        <v>35</v>
      </c>
      <c r="B251" s="17" t="s">
        <v>50</v>
      </c>
      <c r="C251" s="4" t="s">
        <v>51</v>
      </c>
      <c r="D251" s="4" t="s">
        <v>52</v>
      </c>
      <c r="E251" s="4" t="s">
        <v>53</v>
      </c>
      <c r="F251" s="5" t="s">
        <v>54</v>
      </c>
      <c r="G251" s="5" t="s">
        <v>55</v>
      </c>
      <c r="H251" s="5" t="s">
        <v>56</v>
      </c>
      <c r="I251" s="5" t="s">
        <v>57</v>
      </c>
      <c r="J251" s="5" t="s">
        <v>58</v>
      </c>
      <c r="K251" s="5" t="s">
        <v>59</v>
      </c>
      <c r="L251" s="5" t="s">
        <v>60</v>
      </c>
      <c r="M251" s="5" t="s">
        <v>61</v>
      </c>
      <c r="N251" s="5" t="s">
        <v>60</v>
      </c>
      <c r="O251" s="5" t="s">
        <v>61</v>
      </c>
      <c r="P251" s="5" t="s">
        <v>62</v>
      </c>
      <c r="Q251" s="5" t="s">
        <v>63</v>
      </c>
      <c r="R251" s="5" t="s">
        <v>64</v>
      </c>
      <c r="S251" s="5" t="s">
        <v>65</v>
      </c>
      <c r="T251" s="5" t="s">
        <v>43</v>
      </c>
      <c r="U251" s="28" t="s">
        <v>66</v>
      </c>
      <c r="V251" s="29" t="s">
        <v>67</v>
      </c>
      <c r="W251" s="29" t="s">
        <v>68</v>
      </c>
      <c r="X251" s="29" t="s">
        <v>69</v>
      </c>
      <c r="Y251" s="29" t="s">
        <v>70</v>
      </c>
      <c r="Z251" s="29" t="s">
        <v>71</v>
      </c>
      <c r="AA251" s="28" t="s">
        <v>72</v>
      </c>
      <c r="AB251" s="28" t="s">
        <v>73</v>
      </c>
      <c r="AC251" s="29" t="s">
        <v>74</v>
      </c>
      <c r="AD251" s="29" t="s">
        <v>75</v>
      </c>
      <c r="AE251" s="29" t="s">
        <v>76</v>
      </c>
      <c r="AF251" s="29" t="s">
        <v>77</v>
      </c>
      <c r="AG251" s="29" t="s">
        <v>78</v>
      </c>
      <c r="AH251" s="29" t="s">
        <v>79</v>
      </c>
      <c r="AI251" s="31" t="s">
        <v>80</v>
      </c>
      <c r="AJ251" s="31" t="s">
        <v>81</v>
      </c>
      <c r="AK251" s="31" t="s">
        <v>82</v>
      </c>
    </row>
    <row r="252" spans="2:36">
      <c r="B252" s="18">
        <v>1</v>
      </c>
      <c r="C252" s="19">
        <v>0.5</v>
      </c>
      <c r="D252" s="19">
        <v>0.25</v>
      </c>
      <c r="E252" s="6">
        <v>0.0555555555555556</v>
      </c>
      <c r="F252" s="10">
        <f>F245+AC245</f>
        <v>0.0178603315906407</v>
      </c>
      <c r="G252">
        <f t="shared" ref="G252:K256" si="713">G245+AD245</f>
        <v>0.0139301657953204</v>
      </c>
      <c r="H252">
        <f t="shared" si="713"/>
        <v>0.199643208541451</v>
      </c>
      <c r="I252">
        <f t="shared" si="713"/>
        <v>0.299821604270725</v>
      </c>
      <c r="J252">
        <f t="shared" si="713"/>
        <v>0.675720663181282</v>
      </c>
      <c r="K252">
        <f t="shared" si="713"/>
        <v>0.299286417082901</v>
      </c>
      <c r="L252">
        <f>J252+(C252*F252)+(D252*G252)</f>
        <v>0.688133370425432</v>
      </c>
      <c r="M252">
        <f>K252+(C252*H252)+(D252*I252)</f>
        <v>0.474063422421308</v>
      </c>
      <c r="N252" s="3">
        <f>1/(1+EXP(-(L252)))</f>
        <v>0.665551557148202</v>
      </c>
      <c r="O252" s="3">
        <f>1/(1+EXP(-(M252)))</f>
        <v>0.616345061949129</v>
      </c>
      <c r="P252" s="25">
        <f>P245+V245</f>
        <v>0.322989614007316</v>
      </c>
      <c r="Q252" s="25">
        <f>Q245+W245</f>
        <v>-0.0730468729380775</v>
      </c>
      <c r="R252" s="25">
        <f>R245+X245</f>
        <v>0.0453979060675855</v>
      </c>
      <c r="S252" s="10">
        <f>R252+(N252*P252)+(O252*Q252)</f>
        <v>0.215342067186642</v>
      </c>
      <c r="T252" s="10">
        <f>1/(1+EXP(-S252))</f>
        <v>0.55362843770928</v>
      </c>
      <c r="U252">
        <f>(E252-S252)*S252*(1-S252)</f>
        <v>-0.0269991047057465</v>
      </c>
      <c r="V252">
        <f>$S$3*U252*N252</f>
        <v>-0.00179692961785169</v>
      </c>
      <c r="W252">
        <f>$S$3*U252*O252</f>
        <v>-0.00166407648624344</v>
      </c>
      <c r="X252">
        <f>$S$3*U252*1</f>
        <v>-0.00269991047057465</v>
      </c>
      <c r="Y252">
        <f>U252*P252</f>
        <v>-0.00872043040745218</v>
      </c>
      <c r="Z252">
        <f>U252*Q252</f>
        <v>0.00197220017088252</v>
      </c>
      <c r="AA252">
        <f>Y252*N252*(1-N252)</f>
        <v>-0.00194110399194213</v>
      </c>
      <c r="AB252">
        <f>Z252*O252*(1-O252)</f>
        <v>0.000466353999149271</v>
      </c>
      <c r="AC252">
        <f>$S$3*AA252*C252</f>
        <v>-9.70551995971064e-5</v>
      </c>
      <c r="AD252">
        <f>$S$3*AA252*D252</f>
        <v>-4.85275997985532e-5</v>
      </c>
      <c r="AE252">
        <f>$S$3*AB252*C252</f>
        <v>2.33176999574636e-5</v>
      </c>
      <c r="AF252">
        <f>$S$3*AB252*D252</f>
        <v>1.16588499787318e-5</v>
      </c>
      <c r="AG252">
        <f>$S$3*AA252*1</f>
        <v>-0.000194110399194213</v>
      </c>
      <c r="AH252">
        <f>$S$3*AB252*1</f>
        <v>4.66353999149271e-5</v>
      </c>
      <c r="AI252" s="3">
        <f>E252-S252</f>
        <v>-0.159786511631086</v>
      </c>
      <c r="AJ252" s="3">
        <f>(AI252)^2</f>
        <v>0.0255317292992313</v>
      </c>
    </row>
    <row r="253" spans="2:36">
      <c r="B253" s="18">
        <v>2</v>
      </c>
      <c r="C253" s="19">
        <v>0</v>
      </c>
      <c r="D253" s="19">
        <v>0</v>
      </c>
      <c r="E253" s="20">
        <v>0</v>
      </c>
      <c r="F253" s="10">
        <f>F246+AC246</f>
        <v>0.03</v>
      </c>
      <c r="G253">
        <f t="shared" si="713"/>
        <v>0.02</v>
      </c>
      <c r="H253">
        <f t="shared" si="713"/>
        <v>0.2</v>
      </c>
      <c r="I253">
        <f t="shared" si="713"/>
        <v>0.3</v>
      </c>
      <c r="J253">
        <f t="shared" si="713"/>
        <v>0.674042465962575</v>
      </c>
      <c r="K253">
        <f t="shared" si="713"/>
        <v>0.299231803156579</v>
      </c>
      <c r="L253">
        <f t="shared" ref="L253:L256" si="714">J253+(C253*F253)+(D253*G253)</f>
        <v>0.674042465962575</v>
      </c>
      <c r="M253">
        <f t="shared" ref="M253:M256" si="715">K253+(C253*H253)+(D253*I253)</f>
        <v>0.299231803156579</v>
      </c>
      <c r="N253" s="3">
        <f t="shared" ref="N253:O256" si="716">1/(1+EXP(-(L253)))</f>
        <v>0.662407743152174</v>
      </c>
      <c r="O253" s="3">
        <f>1/(1+EXP(-(M253)))</f>
        <v>0.574254713977718</v>
      </c>
      <c r="P253" s="25">
        <f t="shared" ref="P253:P256" si="717">P246+V246</f>
        <v>0.310069991769293</v>
      </c>
      <c r="Q253" s="25">
        <f>Q246+W246</f>
        <v>-0.0739275416065849</v>
      </c>
      <c r="R253" s="25">
        <f t="shared" ref="R253:R256" si="718">R246+X246</f>
        <v>0.0244713241704783</v>
      </c>
      <c r="S253" s="10">
        <f>R253+(N253*P253)+(O253*Q253)</f>
        <v>0.187410848377224</v>
      </c>
      <c r="T253" s="10">
        <f t="shared" ref="T253:T256" si="719">1/(1+EXP(-S253))</f>
        <v>0.546716058734572</v>
      </c>
      <c r="U253">
        <f>(E253-S253)*S253*(1-S253)</f>
        <v>-0.0285404274546373</v>
      </c>
      <c r="V253">
        <f>$S$3*U253*N253</f>
        <v>-0.00189054001388247</v>
      </c>
      <c r="W253">
        <f>$S$3*U253*O253</f>
        <v>-0.00163894750047646</v>
      </c>
      <c r="X253">
        <f>$S$3*U253*1</f>
        <v>-0.00285404274546373</v>
      </c>
      <c r="Y253">
        <f>U253*P253</f>
        <v>-0.0088495301059515</v>
      </c>
      <c r="Z253">
        <f>U253*Q253</f>
        <v>0.00210992363812242</v>
      </c>
      <c r="AA253">
        <f>Y253*N253*(1-N253)</f>
        <v>-0.00197896488647586</v>
      </c>
      <c r="AB253">
        <f>Z253*O253*(1-O253)</f>
        <v>0.00051584729159577</v>
      </c>
      <c r="AC253">
        <f>$S$3*AA253*C253</f>
        <v>0</v>
      </c>
      <c r="AD253">
        <f>$S$3*AA253*D253</f>
        <v>0</v>
      </c>
      <c r="AE253">
        <f>$S$3*AB253*C253</f>
        <v>0</v>
      </c>
      <c r="AF253">
        <f>$S$3*AB253*D253</f>
        <v>0</v>
      </c>
      <c r="AG253">
        <f>$S$3*AA253*1</f>
        <v>-0.000197896488647586</v>
      </c>
      <c r="AH253">
        <f>$S$3*AB253*1</f>
        <v>5.1584729159577e-5</v>
      </c>
      <c r="AI253" s="3">
        <f t="shared" ref="AI253:AI256" si="720">E253-S253</f>
        <v>-0.187410848377224</v>
      </c>
      <c r="AJ253" s="3">
        <f t="shared" ref="AJ253:AJ256" si="721">(AI253)^2</f>
        <v>0.0351228260894707</v>
      </c>
    </row>
    <row r="254" spans="2:36">
      <c r="B254" s="18">
        <v>3</v>
      </c>
      <c r="C254" s="19">
        <v>0.75</v>
      </c>
      <c r="D254" s="19">
        <v>1</v>
      </c>
      <c r="E254" s="6">
        <v>0.444444444444444</v>
      </c>
      <c r="F254" s="10">
        <f>F247+AC247</f>
        <v>0.021627914655824</v>
      </c>
      <c r="G254">
        <f t="shared" si="713"/>
        <v>0.00883721954109864</v>
      </c>
      <c r="H254">
        <f t="shared" si="713"/>
        <v>0.199031340902781</v>
      </c>
      <c r="I254">
        <f t="shared" si="713"/>
        <v>0.298708454537041</v>
      </c>
      <c r="J254">
        <f t="shared" si="713"/>
        <v>0.688837219541099</v>
      </c>
      <c r="K254">
        <f t="shared" si="713"/>
        <v>0.298708454537041</v>
      </c>
      <c r="L254">
        <f t="shared" si="714"/>
        <v>0.713895375074065</v>
      </c>
      <c r="M254">
        <f t="shared" si="715"/>
        <v>0.746690414751167</v>
      </c>
      <c r="N254" s="3">
        <f t="shared" si="716"/>
        <v>0.671261323259874</v>
      </c>
      <c r="O254" s="3">
        <f t="shared" si="716"/>
        <v>0.678457129881106</v>
      </c>
      <c r="P254" s="25">
        <f t="shared" si="717"/>
        <v>0.426135904940545</v>
      </c>
      <c r="Q254" s="25">
        <f>Q247+W247</f>
        <v>0.0156636688343106</v>
      </c>
      <c r="R254" s="25">
        <f t="shared" si="718"/>
        <v>0.200480193691522</v>
      </c>
      <c r="S254" s="10">
        <f>R254+(N254*P254)+(O254*Q254)</f>
        <v>0.497155872931191</v>
      </c>
      <c r="T254" s="10">
        <f t="shared" si="719"/>
        <v>0.621790718362317</v>
      </c>
      <c r="U254">
        <f>(E254-S254)*S254*(1-S254)</f>
        <v>-0.0131774307358431</v>
      </c>
      <c r="V254">
        <f t="shared" ref="V254:V256" si="722">$S$3*U254*N254</f>
        <v>-0.000884549959290737</v>
      </c>
      <c r="W254">
        <f t="shared" ref="W254:W256" si="723">$S$3*U254*O254</f>
        <v>-0.000894032183624716</v>
      </c>
      <c r="X254">
        <f t="shared" ref="X254:X256" si="724">$S$3*U254*1</f>
        <v>-0.00131774307358431</v>
      </c>
      <c r="Y254">
        <f t="shared" ref="Y254:Y256" si="725">U254*P254</f>
        <v>-0.00561537637140984</v>
      </c>
      <c r="Z254">
        <f t="shared" ref="Z254:Z256" si="726">U254*Q254</f>
        <v>-0.000206406911133312</v>
      </c>
      <c r="AA254">
        <f t="shared" ref="AA254:AB256" si="727">Y254*N254*(1-N254)</f>
        <v>-0.00123914262836997</v>
      </c>
      <c r="AB254">
        <f t="shared" si="727"/>
        <v>-4.50282977816354e-5</v>
      </c>
      <c r="AC254">
        <f t="shared" ref="AC254:AC256" si="728">$S$3*AA254*C254</f>
        <v>-9.29356971277476e-5</v>
      </c>
      <c r="AD254">
        <f t="shared" ref="AD254:AD256" si="729">$S$3*AA254*D254</f>
        <v>-0.000123914262836997</v>
      </c>
      <c r="AE254">
        <f t="shared" ref="AE254:AE256" si="730">$S$3*AB254*C254</f>
        <v>-3.37712233362266e-6</v>
      </c>
      <c r="AF254">
        <f t="shared" ref="AF254:AF256" si="731">$S$3*AB254*D254</f>
        <v>-4.50282977816354e-6</v>
      </c>
      <c r="AG254">
        <f t="shared" ref="AG254:AH256" si="732">$S$3*AA254*1</f>
        <v>-0.000123914262836997</v>
      </c>
      <c r="AH254">
        <f t="shared" si="732"/>
        <v>-4.50282977816354e-6</v>
      </c>
      <c r="AI254" s="3">
        <f t="shared" si="720"/>
        <v>-0.0527114284867467</v>
      </c>
      <c r="AJ254" s="3">
        <f t="shared" si="721"/>
        <v>0.00277849469311341</v>
      </c>
    </row>
    <row r="255" spans="2:36">
      <c r="B255" s="18">
        <v>4</v>
      </c>
      <c r="C255" s="19">
        <v>0.25</v>
      </c>
      <c r="D255" s="19">
        <v>0.5</v>
      </c>
      <c r="E255" s="20">
        <v>0.666666666666667</v>
      </c>
      <c r="F255" s="10">
        <f>F248+AC248</f>
        <v>0.0296095504465825</v>
      </c>
      <c r="G255">
        <f t="shared" si="713"/>
        <v>0.019219100893165</v>
      </c>
      <c r="H255">
        <f t="shared" si="713"/>
        <v>0.199927994780212</v>
      </c>
      <c r="I255">
        <f>I248+AF248</f>
        <v>0.299855989560424</v>
      </c>
      <c r="J255">
        <f t="shared" si="713"/>
        <v>0.69843820178633</v>
      </c>
      <c r="K255">
        <f t="shared" si="713"/>
        <v>0.299711979120848</v>
      </c>
      <c r="L255">
        <f t="shared" si="714"/>
        <v>0.715450139844558</v>
      </c>
      <c r="M255">
        <f t="shared" si="715"/>
        <v>0.499621972596113</v>
      </c>
      <c r="N255" s="3">
        <f t="shared" si="716"/>
        <v>0.671604321116868</v>
      </c>
      <c r="O255" s="3">
        <f t="shared" si="716"/>
        <v>0.622370489246926</v>
      </c>
      <c r="P255" s="25">
        <f t="shared" si="717"/>
        <v>0.49039233847998</v>
      </c>
      <c r="Q255" s="25">
        <f>Q248+W248</f>
        <v>0.0810990956565361</v>
      </c>
      <c r="R255" s="25">
        <f t="shared" si="718"/>
        <v>0.295699420440986</v>
      </c>
      <c r="S255" s="10">
        <f>R255+(N255*P255)+(O255*Q255)</f>
        <v>0.675522717847988</v>
      </c>
      <c r="T255" s="10">
        <f t="shared" si="719"/>
        <v>0.662738682972869</v>
      </c>
      <c r="U255">
        <f t="shared" ref="U255:U256" si="733">(E255-S255)*S255*(1-S255)</f>
        <v>-0.00194117358252326</v>
      </c>
      <c r="V255">
        <f t="shared" si="722"/>
        <v>-0.000130370056606053</v>
      </c>
      <c r="W255">
        <f t="shared" si="723"/>
        <v>-0.000120812915226821</v>
      </c>
      <c r="X255">
        <f t="shared" si="724"/>
        <v>-0.000194117358252326</v>
      </c>
      <c r="Y255">
        <f t="shared" si="725"/>
        <v>-0.000951936652529141</v>
      </c>
      <c r="Z255">
        <f t="shared" si="726"/>
        <v>-0.000157427422054994</v>
      </c>
      <c r="AA255">
        <f t="shared" si="727"/>
        <v>-0.000209951491630599</v>
      </c>
      <c r="AB255">
        <f t="shared" si="727"/>
        <v>-3.69994528142765e-5</v>
      </c>
      <c r="AC255">
        <f t="shared" si="728"/>
        <v>-5.24878729076497e-6</v>
      </c>
      <c r="AD255">
        <f t="shared" si="729"/>
        <v>-1.04975745815299e-5</v>
      </c>
      <c r="AE255">
        <f t="shared" si="730"/>
        <v>-9.24986320356911e-7</v>
      </c>
      <c r="AF255">
        <f t="shared" si="731"/>
        <v>-1.84997264071382e-6</v>
      </c>
      <c r="AG255">
        <f t="shared" si="732"/>
        <v>-2.09951491630599e-5</v>
      </c>
      <c r="AH255">
        <f t="shared" si="732"/>
        <v>-3.69994528142765e-6</v>
      </c>
      <c r="AI255" s="3">
        <f t="shared" si="720"/>
        <v>-0.00885605118132149</v>
      </c>
      <c r="AJ255" s="3">
        <f t="shared" si="721"/>
        <v>7.84296425261857e-5</v>
      </c>
    </row>
    <row r="256" spans="2:37">
      <c r="B256" s="18">
        <v>5</v>
      </c>
      <c r="C256" s="19">
        <v>1</v>
      </c>
      <c r="D256" s="19">
        <v>1</v>
      </c>
      <c r="E256" s="6">
        <v>1</v>
      </c>
      <c r="F256" s="10">
        <f>F249+AC249</f>
        <v>0.0403892820162406</v>
      </c>
      <c r="G256">
        <f t="shared" si="713"/>
        <v>0.0303892820162406</v>
      </c>
      <c r="H256">
        <f t="shared" si="713"/>
        <v>0.202321864394541</v>
      </c>
      <c r="I256">
        <f t="shared" si="713"/>
        <v>0.302321864394541</v>
      </c>
      <c r="J256">
        <f t="shared" si="713"/>
        <v>0.71038928201624</v>
      </c>
      <c r="K256">
        <f t="shared" si="713"/>
        <v>0.302321864394541</v>
      </c>
      <c r="L256">
        <f t="shared" si="714"/>
        <v>0.781167846048722</v>
      </c>
      <c r="M256">
        <f t="shared" si="715"/>
        <v>0.806965593183624</v>
      </c>
      <c r="N256" s="3">
        <f t="shared" si="716"/>
        <v>0.685931756903607</v>
      </c>
      <c r="O256" s="3">
        <f t="shared" si="716"/>
        <v>0.691462513943629</v>
      </c>
      <c r="P256" s="25">
        <f t="shared" si="717"/>
        <v>0.561761454598373</v>
      </c>
      <c r="Q256" s="25">
        <f>Q249+W249</f>
        <v>0.152508188354369</v>
      </c>
      <c r="R256" s="25">
        <f t="shared" si="718"/>
        <v>0.400509324407653</v>
      </c>
      <c r="S256" s="10">
        <f>R256+(N256*P256)+(O256*Q256)</f>
        <v>0.891293041237542</v>
      </c>
      <c r="T256" s="10">
        <f t="shared" si="719"/>
        <v>0.709156938794688</v>
      </c>
      <c r="U256">
        <f t="shared" si="733"/>
        <v>0.0105325906968513</v>
      </c>
      <c r="V256">
        <f t="shared" si="722"/>
        <v>0.000722463844143779</v>
      </c>
      <c r="W256">
        <f t="shared" si="723"/>
        <v>0.000728289164158407</v>
      </c>
      <c r="X256">
        <f t="shared" si="724"/>
        <v>0.00105325906968513</v>
      </c>
      <c r="Y256">
        <f t="shared" si="725"/>
        <v>0.00591680347055247</v>
      </c>
      <c r="Z256">
        <f t="shared" si="726"/>
        <v>0.00160630632585487</v>
      </c>
      <c r="AA256">
        <f t="shared" si="727"/>
        <v>0.00127465331374374</v>
      </c>
      <c r="AB256">
        <f t="shared" si="727"/>
        <v>0.000342692774044468</v>
      </c>
      <c r="AC256">
        <f t="shared" si="728"/>
        <v>0.000127465331374374</v>
      </c>
      <c r="AD256">
        <f t="shared" si="729"/>
        <v>0.000127465331374374</v>
      </c>
      <c r="AE256">
        <f t="shared" si="730"/>
        <v>3.42692774044468e-5</v>
      </c>
      <c r="AF256">
        <f t="shared" si="731"/>
        <v>3.42692774044468e-5</v>
      </c>
      <c r="AG256">
        <f t="shared" si="732"/>
        <v>0.000127465331374374</v>
      </c>
      <c r="AH256">
        <f t="shared" si="732"/>
        <v>3.42692774044468e-5</v>
      </c>
      <c r="AI256" s="3">
        <f t="shared" si="720"/>
        <v>0.108706958762458</v>
      </c>
      <c r="AJ256" s="3">
        <f t="shared" si="721"/>
        <v>0.0118172028833828</v>
      </c>
      <c r="AK256">
        <f>SUM(AJ252:AJ256)/$S$4</f>
        <v>0.0150657365215449</v>
      </c>
    </row>
    <row r="257" spans="2:34">
      <c r="B257" s="4" t="s">
        <v>40</v>
      </c>
      <c r="C257" s="4"/>
      <c r="D257" s="4"/>
      <c r="E257" s="4"/>
      <c r="F257" s="5" t="s">
        <v>41</v>
      </c>
      <c r="G257" s="5"/>
      <c r="H257" s="5"/>
      <c r="I257" s="5"/>
      <c r="J257" s="5"/>
      <c r="K257" s="5"/>
      <c r="L257" s="5" t="s">
        <v>42</v>
      </c>
      <c r="M257" s="5"/>
      <c r="N257" s="5" t="s">
        <v>43</v>
      </c>
      <c r="O257" s="5"/>
      <c r="P257" s="5" t="s">
        <v>44</v>
      </c>
      <c r="Q257" s="5"/>
      <c r="R257" s="5"/>
      <c r="S257" s="5" t="s">
        <v>45</v>
      </c>
      <c r="T257" s="5"/>
      <c r="U257" s="8" t="s">
        <v>46</v>
      </c>
      <c r="V257" s="5" t="s">
        <v>47</v>
      </c>
      <c r="W257" s="5"/>
      <c r="X257" s="5"/>
      <c r="Y257" s="5" t="s">
        <v>48</v>
      </c>
      <c r="Z257" s="5"/>
      <c r="AA257" s="5"/>
      <c r="AB257" s="5"/>
      <c r="AC257" s="5" t="s">
        <v>49</v>
      </c>
      <c r="AD257" s="5"/>
      <c r="AE257" s="5"/>
      <c r="AF257" s="5"/>
      <c r="AG257" s="5"/>
      <c r="AH257" s="5"/>
    </row>
    <row r="258" ht="15.6" spans="1:37">
      <c r="A258">
        <f>A251+1</f>
        <v>36</v>
      </c>
      <c r="B258" s="17" t="s">
        <v>50</v>
      </c>
      <c r="C258" s="4" t="s">
        <v>51</v>
      </c>
      <c r="D258" s="4" t="s">
        <v>52</v>
      </c>
      <c r="E258" s="4" t="s">
        <v>53</v>
      </c>
      <c r="F258" s="5" t="s">
        <v>54</v>
      </c>
      <c r="G258" s="5" t="s">
        <v>55</v>
      </c>
      <c r="H258" s="5" t="s">
        <v>56</v>
      </c>
      <c r="I258" s="5" t="s">
        <v>57</v>
      </c>
      <c r="J258" s="5" t="s">
        <v>58</v>
      </c>
      <c r="K258" s="5" t="s">
        <v>59</v>
      </c>
      <c r="L258" s="5" t="s">
        <v>60</v>
      </c>
      <c r="M258" s="5" t="s">
        <v>61</v>
      </c>
      <c r="N258" s="5" t="s">
        <v>60</v>
      </c>
      <c r="O258" s="5" t="s">
        <v>61</v>
      </c>
      <c r="P258" s="5" t="s">
        <v>62</v>
      </c>
      <c r="Q258" s="5" t="s">
        <v>63</v>
      </c>
      <c r="R258" s="5" t="s">
        <v>64</v>
      </c>
      <c r="S258" s="5" t="s">
        <v>65</v>
      </c>
      <c r="T258" s="5" t="s">
        <v>43</v>
      </c>
      <c r="U258" s="28" t="s">
        <v>66</v>
      </c>
      <c r="V258" s="29" t="s">
        <v>67</v>
      </c>
      <c r="W258" s="29" t="s">
        <v>68</v>
      </c>
      <c r="X258" s="29" t="s">
        <v>69</v>
      </c>
      <c r="Y258" s="29" t="s">
        <v>70</v>
      </c>
      <c r="Z258" s="29" t="s">
        <v>71</v>
      </c>
      <c r="AA258" s="28" t="s">
        <v>72</v>
      </c>
      <c r="AB258" s="28" t="s">
        <v>73</v>
      </c>
      <c r="AC258" s="29" t="s">
        <v>74</v>
      </c>
      <c r="AD258" s="29" t="s">
        <v>75</v>
      </c>
      <c r="AE258" s="29" t="s">
        <v>76</v>
      </c>
      <c r="AF258" s="29" t="s">
        <v>77</v>
      </c>
      <c r="AG258" s="29" t="s">
        <v>78</v>
      </c>
      <c r="AH258" s="29" t="s">
        <v>79</v>
      </c>
      <c r="AI258" s="31" t="s">
        <v>80</v>
      </c>
      <c r="AJ258" s="31" t="s">
        <v>81</v>
      </c>
      <c r="AK258" s="31" t="s">
        <v>82</v>
      </c>
    </row>
    <row r="259" spans="2:36">
      <c r="B259" s="18">
        <v>1</v>
      </c>
      <c r="C259" s="19">
        <v>0.5</v>
      </c>
      <c r="D259" s="19">
        <v>0.25</v>
      </c>
      <c r="E259" s="6">
        <v>0.0555555555555556</v>
      </c>
      <c r="F259" s="10">
        <f>F252+AC252</f>
        <v>0.0177632763910436</v>
      </c>
      <c r="G259">
        <f t="shared" ref="G259:K263" si="734">G252+AD252</f>
        <v>0.0138816381955218</v>
      </c>
      <c r="H259">
        <f t="shared" si="734"/>
        <v>0.199666526241408</v>
      </c>
      <c r="I259">
        <f t="shared" si="734"/>
        <v>0.299833263120704</v>
      </c>
      <c r="J259">
        <f t="shared" si="734"/>
        <v>0.675526552782087</v>
      </c>
      <c r="K259">
        <f t="shared" si="734"/>
        <v>0.299333052482816</v>
      </c>
      <c r="L259">
        <f>J259+(C259*F259)+(D259*G259)</f>
        <v>0.68787860052649</v>
      </c>
      <c r="M259">
        <f>K259+(C259*H259)+(D259*I259)</f>
        <v>0.474124631383696</v>
      </c>
      <c r="N259" s="3">
        <f>1/(1+EXP(-(L259)))</f>
        <v>0.665494844841443</v>
      </c>
      <c r="O259" s="3">
        <f>1/(1+EXP(-(M259)))</f>
        <v>0.616359535551519</v>
      </c>
      <c r="P259" s="25">
        <f>P252+V252</f>
        <v>0.321192684389464</v>
      </c>
      <c r="Q259" s="25">
        <f>Q252+W252</f>
        <v>-0.074710949424321</v>
      </c>
      <c r="R259" s="25">
        <f>R252+X252</f>
        <v>0.0426979955970108</v>
      </c>
      <c r="S259" s="10">
        <f>R259+(N259*P259)+(O259*Q259)</f>
        <v>0.210401265171197</v>
      </c>
      <c r="T259" s="10">
        <f>1/(1+EXP(-S259))</f>
        <v>0.55240712587469</v>
      </c>
      <c r="U259">
        <f>(E259-S259)*S259*(1-S259)</f>
        <v>-0.0257249161232516</v>
      </c>
      <c r="V259">
        <f>$S$3*U259*N259</f>
        <v>-0.00171197990640025</v>
      </c>
      <c r="W259">
        <f>$S$3*U259*O259</f>
        <v>-0.00158557973538291</v>
      </c>
      <c r="X259">
        <f>$S$3*U259*1</f>
        <v>-0.00257249161232516</v>
      </c>
      <c r="Y259">
        <f>U259*P259</f>
        <v>-0.00826265486532099</v>
      </c>
      <c r="Z259">
        <f>U259*Q259</f>
        <v>0.00192193290742915</v>
      </c>
      <c r="AA259">
        <f>Y259*N259*(1-N259)</f>
        <v>-0.00183936163272876</v>
      </c>
      <c r="AB259">
        <f>Z259*O259*(1-O259)</f>
        <v>0.000454461136470479</v>
      </c>
      <c r="AC259">
        <f>$S$3*AA259*C259</f>
        <v>-9.1968081636438e-5</v>
      </c>
      <c r="AD259">
        <f>$S$3*AA259*D259</f>
        <v>-4.5984040818219e-5</v>
      </c>
      <c r="AE259">
        <f>$S$3*AB259*C259</f>
        <v>2.27230568235239e-5</v>
      </c>
      <c r="AF259">
        <f>$S$3*AB259*D259</f>
        <v>1.1361528411762e-5</v>
      </c>
      <c r="AG259">
        <f>$S$3*AA259*1</f>
        <v>-0.000183936163272876</v>
      </c>
      <c r="AH259">
        <f>$S$3*AB259*1</f>
        <v>4.54461136470479e-5</v>
      </c>
      <c r="AI259" s="3">
        <f>E259-S259</f>
        <v>-0.154845709615641</v>
      </c>
      <c r="AJ259" s="3">
        <f>(AI259)^2</f>
        <v>0.0239771937863714</v>
      </c>
    </row>
    <row r="260" spans="2:36">
      <c r="B260" s="18">
        <v>2</v>
      </c>
      <c r="C260" s="19">
        <v>0</v>
      </c>
      <c r="D260" s="19">
        <v>0</v>
      </c>
      <c r="E260" s="20">
        <v>0</v>
      </c>
      <c r="F260" s="10">
        <f>F253+AC253</f>
        <v>0.03</v>
      </c>
      <c r="G260">
        <f t="shared" si="734"/>
        <v>0.02</v>
      </c>
      <c r="H260">
        <f t="shared" si="734"/>
        <v>0.2</v>
      </c>
      <c r="I260">
        <f t="shared" si="734"/>
        <v>0.3</v>
      </c>
      <c r="J260">
        <f t="shared" si="734"/>
        <v>0.673844569473928</v>
      </c>
      <c r="K260">
        <f t="shared" si="734"/>
        <v>0.299283387885739</v>
      </c>
      <c r="L260">
        <f t="shared" ref="L260:L263" si="735">J260+(C260*F260)+(D260*G260)</f>
        <v>0.673844569473928</v>
      </c>
      <c r="M260">
        <f t="shared" ref="M260:M263" si="736">K260+(C260*H260)+(D260*I260)</f>
        <v>0.299283387885739</v>
      </c>
      <c r="N260" s="3">
        <f t="shared" ref="N260:O263" si="737">1/(1+EXP(-(L260)))</f>
        <v>0.662363487379993</v>
      </c>
      <c r="O260" s="3">
        <f>1/(1+EXP(-(M260)))</f>
        <v>0.574267325685749</v>
      </c>
      <c r="P260" s="25">
        <f t="shared" ref="P260:P263" si="738">P253+V253</f>
        <v>0.308179451755411</v>
      </c>
      <c r="Q260" s="25">
        <f>Q253+W253</f>
        <v>-0.0755664891070613</v>
      </c>
      <c r="R260" s="25">
        <f t="shared" ref="R260:R263" si="739">R253+X253</f>
        <v>0.0216172814250146</v>
      </c>
      <c r="S260" s="10">
        <f>R260+(N260*P260)+(O260*Q260)</f>
        <v>0.182348732217609</v>
      </c>
      <c r="T260" s="10">
        <f t="shared" ref="T260:T263" si="740">1/(1+EXP(-S260))</f>
        <v>0.545461283154566</v>
      </c>
      <c r="U260">
        <f>(E260-S260)*S260*(1-S260)</f>
        <v>-0.0271877714796991</v>
      </c>
      <c r="V260">
        <f>$S$3*U260*N260</f>
        <v>-0.00180081871313838</v>
      </c>
      <c r="W260">
        <f>$S$3*U260*O260</f>
        <v>-0.00156130488190021</v>
      </c>
      <c r="X260">
        <f>$S$3*U260*1</f>
        <v>-0.00271877714796991</v>
      </c>
      <c r="Y260">
        <f>U260*P260</f>
        <v>-0.00837871250906506</v>
      </c>
      <c r="Z260">
        <f>U260*Q260</f>
        <v>0.00205448443736596</v>
      </c>
      <c r="AA260">
        <f>Y260*N260*(1-N260)</f>
        <v>-0.00187379932892963</v>
      </c>
      <c r="AB260">
        <f>Z260*O260*(1-O260)</f>
        <v>0.000502289321706566</v>
      </c>
      <c r="AC260">
        <f>$S$3*AA260*C260</f>
        <v>0</v>
      </c>
      <c r="AD260">
        <f>$S$3*AA260*D260</f>
        <v>0</v>
      </c>
      <c r="AE260">
        <f>$S$3*AB260*C260</f>
        <v>0</v>
      </c>
      <c r="AF260">
        <f>$S$3*AB260*D260</f>
        <v>0</v>
      </c>
      <c r="AG260">
        <f>$S$3*AA260*1</f>
        <v>-0.000187379932892963</v>
      </c>
      <c r="AH260">
        <f>$S$3*AB260*1</f>
        <v>5.02289321706567e-5</v>
      </c>
      <c r="AI260" s="3">
        <f t="shared" ref="AI260:AI263" si="741">E260-S260</f>
        <v>-0.182348732217609</v>
      </c>
      <c r="AJ260" s="3">
        <f t="shared" ref="AJ260:AJ263" si="742">(AI260)^2</f>
        <v>0.0332510601413693</v>
      </c>
    </row>
    <row r="261" spans="2:36">
      <c r="B261" s="18">
        <v>3</v>
      </c>
      <c r="C261" s="19">
        <v>0.75</v>
      </c>
      <c r="D261" s="19">
        <v>1</v>
      </c>
      <c r="E261" s="6">
        <v>0.444444444444444</v>
      </c>
      <c r="F261" s="10">
        <f>F254+AC254</f>
        <v>0.0215349789586962</v>
      </c>
      <c r="G261">
        <f t="shared" si="734"/>
        <v>0.00871330527826165</v>
      </c>
      <c r="H261">
        <f t="shared" si="734"/>
        <v>0.199027963780447</v>
      </c>
      <c r="I261">
        <f t="shared" si="734"/>
        <v>0.298703951707262</v>
      </c>
      <c r="J261">
        <f t="shared" si="734"/>
        <v>0.688713305278262</v>
      </c>
      <c r="K261">
        <f t="shared" si="734"/>
        <v>0.298703951707262</v>
      </c>
      <c r="L261">
        <f t="shared" si="735"/>
        <v>0.713577844775545</v>
      </c>
      <c r="M261">
        <f t="shared" si="736"/>
        <v>0.74667887624986</v>
      </c>
      <c r="N261" s="3">
        <f t="shared" si="737"/>
        <v>0.67119125017885</v>
      </c>
      <c r="O261" s="3">
        <f t="shared" si="737"/>
        <v>0.678454612716638</v>
      </c>
      <c r="P261" s="25">
        <f t="shared" si="738"/>
        <v>0.425251354981254</v>
      </c>
      <c r="Q261" s="25">
        <f>Q254+W254</f>
        <v>0.0147696366506859</v>
      </c>
      <c r="R261" s="25">
        <f t="shared" si="739"/>
        <v>0.199162450617938</v>
      </c>
      <c r="S261" s="10">
        <f>R261+(N261*P261)+(O261*Q261)</f>
        <v>0.494607967321863</v>
      </c>
      <c r="T261" s="10">
        <f t="shared" si="740"/>
        <v>0.621191349323876</v>
      </c>
      <c r="U261">
        <f>(E261-S261)*S261*(1-S261)</f>
        <v>-0.0125394222642676</v>
      </c>
      <c r="V261">
        <f t="shared" ref="V261:V263" si="743">$S$3*U261*N261</f>
        <v>-0.000841635050607429</v>
      </c>
      <c r="W261">
        <f t="shared" ref="W261:W263" si="744">$S$3*U261*O261</f>
        <v>-0.000850742887599408</v>
      </c>
      <c r="X261">
        <f t="shared" ref="X261:X263" si="745">$S$3*U261*1</f>
        <v>-0.00125394222642676</v>
      </c>
      <c r="Y261">
        <f t="shared" ref="Y261:Y263" si="746">U261*P261</f>
        <v>-0.00533240630856192</v>
      </c>
      <c r="Z261">
        <f t="shared" ref="Z261:Z263" si="747">U261*Q261</f>
        <v>-0.000185202710652754</v>
      </c>
      <c r="AA261">
        <f t="shared" ref="AA261:AB263" si="748">Y261*N261*(1-N261)</f>
        <v>-0.00117682770953857</v>
      </c>
      <c r="AB261">
        <f t="shared" si="748"/>
        <v>-4.04027031018773e-5</v>
      </c>
      <c r="AC261">
        <f t="shared" ref="AC261:AC263" si="749">$S$3*AA261*C261</f>
        <v>-8.82620782153927e-5</v>
      </c>
      <c r="AD261">
        <f t="shared" ref="AD261:AD263" si="750">$S$3*AA261*D261</f>
        <v>-0.000117682770953857</v>
      </c>
      <c r="AE261">
        <f t="shared" ref="AE261:AE263" si="751">$S$3*AB261*C261</f>
        <v>-3.0302027326408e-6</v>
      </c>
      <c r="AF261">
        <f t="shared" ref="AF261:AF263" si="752">$S$3*AB261*D261</f>
        <v>-4.04027031018773e-6</v>
      </c>
      <c r="AG261">
        <f t="shared" ref="AG261:AH263" si="753">$S$3*AA261*1</f>
        <v>-0.000117682770953857</v>
      </c>
      <c r="AH261">
        <f t="shared" si="753"/>
        <v>-4.04027031018773e-6</v>
      </c>
      <c r="AI261" s="3">
        <f t="shared" si="741"/>
        <v>-0.0501635228774182</v>
      </c>
      <c r="AJ261" s="3">
        <f t="shared" si="742"/>
        <v>0.00251637902747326</v>
      </c>
    </row>
    <row r="262" spans="2:36">
      <c r="B262" s="18">
        <v>4</v>
      </c>
      <c r="C262" s="19">
        <v>0.25</v>
      </c>
      <c r="D262" s="19">
        <v>0.5</v>
      </c>
      <c r="E262" s="20">
        <v>0.666666666666667</v>
      </c>
      <c r="F262" s="10">
        <f>F255+AC255</f>
        <v>0.0296043016592917</v>
      </c>
      <c r="G262">
        <f t="shared" si="734"/>
        <v>0.0192086033185835</v>
      </c>
      <c r="H262">
        <f t="shared" si="734"/>
        <v>0.199927069793892</v>
      </c>
      <c r="I262">
        <f>I255+AF255</f>
        <v>0.299854139587783</v>
      </c>
      <c r="J262">
        <f t="shared" si="734"/>
        <v>0.698417206637167</v>
      </c>
      <c r="K262">
        <f t="shared" si="734"/>
        <v>0.299708279175566</v>
      </c>
      <c r="L262">
        <f t="shared" si="735"/>
        <v>0.715422583711281</v>
      </c>
      <c r="M262">
        <f t="shared" si="736"/>
        <v>0.499617116417931</v>
      </c>
      <c r="N262" s="3">
        <f t="shared" si="737"/>
        <v>0.671598243529008</v>
      </c>
      <c r="O262" s="3">
        <f t="shared" si="737"/>
        <v>0.622369347920721</v>
      </c>
      <c r="P262" s="25">
        <f t="shared" si="738"/>
        <v>0.490261968423374</v>
      </c>
      <c r="Q262" s="25">
        <f>Q255+W255</f>
        <v>0.0809782827413092</v>
      </c>
      <c r="R262" s="25">
        <f t="shared" si="739"/>
        <v>0.295505303082734</v>
      </c>
      <c r="S262" s="10">
        <f>R262+(N262*P262)+(O262*Q262)</f>
        <v>0.675162780970394</v>
      </c>
      <c r="T262" s="10">
        <f t="shared" si="740"/>
        <v>0.662658226566243</v>
      </c>
      <c r="U262">
        <f t="shared" ref="U262:U263" si="754">(E262-S262)*S262*(1-S262)</f>
        <v>-0.00186335079824739</v>
      </c>
      <c r="V262">
        <f t="shared" si="743"/>
        <v>-0.000125142312318132</v>
      </c>
      <c r="W262">
        <f t="shared" si="744"/>
        <v>-0.000115969242125278</v>
      </c>
      <c r="X262">
        <f t="shared" si="745"/>
        <v>-0.000186335079824739</v>
      </c>
      <c r="Y262">
        <f t="shared" si="746"/>
        <v>-0.000913530030212029</v>
      </c>
      <c r="Z262">
        <f t="shared" si="747"/>
        <v>-0.000150890947786721</v>
      </c>
      <c r="AA262">
        <f t="shared" si="748"/>
        <v>-0.000201482741398693</v>
      </c>
      <c r="AB262">
        <f t="shared" si="748"/>
        <v>-3.54632570686903e-5</v>
      </c>
      <c r="AC262">
        <f t="shared" si="749"/>
        <v>-5.03706853496731e-6</v>
      </c>
      <c r="AD262">
        <f t="shared" si="750"/>
        <v>-1.00741370699346e-5</v>
      </c>
      <c r="AE262">
        <f t="shared" si="751"/>
        <v>-8.86581426717257e-7</v>
      </c>
      <c r="AF262">
        <f t="shared" si="752"/>
        <v>-1.77316285343451e-6</v>
      </c>
      <c r="AG262">
        <f t="shared" si="753"/>
        <v>-2.01482741398693e-5</v>
      </c>
      <c r="AH262">
        <f t="shared" si="753"/>
        <v>-3.54632570686903e-6</v>
      </c>
      <c r="AI262" s="3">
        <f t="shared" si="741"/>
        <v>-0.00849611430372754</v>
      </c>
      <c r="AJ262" s="3">
        <f t="shared" si="742"/>
        <v>7.21839582620037e-5</v>
      </c>
    </row>
    <row r="263" spans="2:37">
      <c r="B263" s="18">
        <v>5</v>
      </c>
      <c r="C263" s="19">
        <v>1</v>
      </c>
      <c r="D263" s="19">
        <v>1</v>
      </c>
      <c r="E263" s="6">
        <v>1</v>
      </c>
      <c r="F263" s="10">
        <f>F256+AC256</f>
        <v>0.0405167473476149</v>
      </c>
      <c r="G263">
        <f t="shared" si="734"/>
        <v>0.030516747347615</v>
      </c>
      <c r="H263">
        <f t="shared" si="734"/>
        <v>0.202356133671946</v>
      </c>
      <c r="I263">
        <f t="shared" si="734"/>
        <v>0.302356133671946</v>
      </c>
      <c r="J263">
        <f t="shared" si="734"/>
        <v>0.710516747347615</v>
      </c>
      <c r="K263">
        <f t="shared" si="734"/>
        <v>0.302356133671946</v>
      </c>
      <c r="L263">
        <f t="shared" si="735"/>
        <v>0.781550242042845</v>
      </c>
      <c r="M263">
        <f t="shared" si="736"/>
        <v>0.807068401015838</v>
      </c>
      <c r="N263" s="3">
        <f t="shared" si="737"/>
        <v>0.686014130378493</v>
      </c>
      <c r="O263" s="3">
        <f t="shared" si="737"/>
        <v>0.6914844467513</v>
      </c>
      <c r="P263" s="25">
        <f t="shared" si="738"/>
        <v>0.562483918442517</v>
      </c>
      <c r="Q263" s="25">
        <f>Q256+W256</f>
        <v>0.153236477518527</v>
      </c>
      <c r="R263" s="25">
        <f t="shared" si="739"/>
        <v>0.401562583477339</v>
      </c>
      <c r="S263" s="10">
        <f>R263+(N263*P263)+(O263*Q263)</f>
        <v>0.893395140518586</v>
      </c>
      <c r="T263" s="10">
        <f t="shared" si="740"/>
        <v>0.709590313165184</v>
      </c>
      <c r="U263">
        <f t="shared" si="754"/>
        <v>0.0101530748984742</v>
      </c>
      <c r="V263">
        <f t="shared" si="743"/>
        <v>0.000696515284714447</v>
      </c>
      <c r="W263">
        <f t="shared" si="744"/>
        <v>0.000702069337899593</v>
      </c>
      <c r="X263">
        <f t="shared" si="745"/>
        <v>0.00101530748984742</v>
      </c>
      <c r="Y263">
        <f t="shared" si="746"/>
        <v>0.00571094135313411</v>
      </c>
      <c r="Z263">
        <f t="shared" si="747"/>
        <v>0.00155582143342396</v>
      </c>
      <c r="AA263">
        <f t="shared" si="748"/>
        <v>0.00123012959052242</v>
      </c>
      <c r="AB263">
        <f t="shared" si="748"/>
        <v>0.000331909153281504</v>
      </c>
      <c r="AC263">
        <f t="shared" si="749"/>
        <v>0.000123012959052242</v>
      </c>
      <c r="AD263">
        <f t="shared" si="750"/>
        <v>0.000123012959052242</v>
      </c>
      <c r="AE263">
        <f t="shared" si="751"/>
        <v>3.31909153281504e-5</v>
      </c>
      <c r="AF263">
        <f t="shared" si="752"/>
        <v>3.31909153281504e-5</v>
      </c>
      <c r="AG263">
        <f t="shared" si="753"/>
        <v>0.000123012959052242</v>
      </c>
      <c r="AH263">
        <f t="shared" si="753"/>
        <v>3.31909153281504e-5</v>
      </c>
      <c r="AI263" s="3">
        <f t="shared" si="741"/>
        <v>0.106604859481414</v>
      </c>
      <c r="AJ263" s="3">
        <f t="shared" si="742"/>
        <v>0.0113645960650521</v>
      </c>
      <c r="AK263">
        <f>SUM(AJ259:AJ263)/$S$4</f>
        <v>0.0142362825957056</v>
      </c>
    </row>
    <row r="264" spans="2:34">
      <c r="B264" s="4" t="s">
        <v>40</v>
      </c>
      <c r="C264" s="4"/>
      <c r="D264" s="4"/>
      <c r="E264" s="4"/>
      <c r="F264" s="5" t="s">
        <v>41</v>
      </c>
      <c r="G264" s="5"/>
      <c r="H264" s="5"/>
      <c r="I264" s="5"/>
      <c r="J264" s="5"/>
      <c r="K264" s="5"/>
      <c r="L264" s="5" t="s">
        <v>42</v>
      </c>
      <c r="M264" s="5"/>
      <c r="N264" s="5" t="s">
        <v>43</v>
      </c>
      <c r="O264" s="5"/>
      <c r="P264" s="5" t="s">
        <v>44</v>
      </c>
      <c r="Q264" s="5"/>
      <c r="R264" s="5"/>
      <c r="S264" s="5" t="s">
        <v>45</v>
      </c>
      <c r="T264" s="5"/>
      <c r="U264" s="8" t="s">
        <v>46</v>
      </c>
      <c r="V264" s="5" t="s">
        <v>47</v>
      </c>
      <c r="W264" s="5"/>
      <c r="X264" s="5"/>
      <c r="Y264" s="5" t="s">
        <v>48</v>
      </c>
      <c r="Z264" s="5"/>
      <c r="AA264" s="5"/>
      <c r="AB264" s="5"/>
      <c r="AC264" s="5" t="s">
        <v>49</v>
      </c>
      <c r="AD264" s="5"/>
      <c r="AE264" s="5"/>
      <c r="AF264" s="5"/>
      <c r="AG264" s="5"/>
      <c r="AH264" s="5"/>
    </row>
    <row r="265" ht="15.6" spans="1:37">
      <c r="A265">
        <f>A258+1</f>
        <v>37</v>
      </c>
      <c r="B265" s="17" t="s">
        <v>50</v>
      </c>
      <c r="C265" s="4" t="s">
        <v>51</v>
      </c>
      <c r="D265" s="4" t="s">
        <v>52</v>
      </c>
      <c r="E265" s="4" t="s">
        <v>53</v>
      </c>
      <c r="F265" s="5" t="s">
        <v>54</v>
      </c>
      <c r="G265" s="5" t="s">
        <v>55</v>
      </c>
      <c r="H265" s="5" t="s">
        <v>56</v>
      </c>
      <c r="I265" s="5" t="s">
        <v>57</v>
      </c>
      <c r="J265" s="5" t="s">
        <v>58</v>
      </c>
      <c r="K265" s="5" t="s">
        <v>59</v>
      </c>
      <c r="L265" s="5" t="s">
        <v>60</v>
      </c>
      <c r="M265" s="5" t="s">
        <v>61</v>
      </c>
      <c r="N265" s="5" t="s">
        <v>60</v>
      </c>
      <c r="O265" s="5" t="s">
        <v>61</v>
      </c>
      <c r="P265" s="5" t="s">
        <v>62</v>
      </c>
      <c r="Q265" s="5" t="s">
        <v>63</v>
      </c>
      <c r="R265" s="5" t="s">
        <v>64</v>
      </c>
      <c r="S265" s="5" t="s">
        <v>65</v>
      </c>
      <c r="T265" s="5" t="s">
        <v>43</v>
      </c>
      <c r="U265" s="28" t="s">
        <v>66</v>
      </c>
      <c r="V265" s="29" t="s">
        <v>67</v>
      </c>
      <c r="W265" s="29" t="s">
        <v>68</v>
      </c>
      <c r="X265" s="29" t="s">
        <v>69</v>
      </c>
      <c r="Y265" s="29" t="s">
        <v>70</v>
      </c>
      <c r="Z265" s="29" t="s">
        <v>71</v>
      </c>
      <c r="AA265" s="28" t="s">
        <v>72</v>
      </c>
      <c r="AB265" s="28" t="s">
        <v>73</v>
      </c>
      <c r="AC265" s="29" t="s">
        <v>74</v>
      </c>
      <c r="AD265" s="29" t="s">
        <v>75</v>
      </c>
      <c r="AE265" s="29" t="s">
        <v>76</v>
      </c>
      <c r="AF265" s="29" t="s">
        <v>77</v>
      </c>
      <c r="AG265" s="29" t="s">
        <v>78</v>
      </c>
      <c r="AH265" s="29" t="s">
        <v>79</v>
      </c>
      <c r="AI265" s="31" t="s">
        <v>80</v>
      </c>
      <c r="AJ265" s="31" t="s">
        <v>81</v>
      </c>
      <c r="AK265" s="31" t="s">
        <v>82</v>
      </c>
    </row>
    <row r="266" spans="2:36">
      <c r="B266" s="18">
        <v>1</v>
      </c>
      <c r="C266" s="19">
        <v>0.5</v>
      </c>
      <c r="D266" s="19">
        <v>0.25</v>
      </c>
      <c r="E266" s="6">
        <v>0.0555555555555556</v>
      </c>
      <c r="F266" s="10">
        <f>F259+AC259</f>
        <v>0.0176713083094072</v>
      </c>
      <c r="G266">
        <f t="shared" ref="G266:K270" si="755">G259+AD259</f>
        <v>0.0138356541547036</v>
      </c>
      <c r="H266">
        <f t="shared" si="755"/>
        <v>0.199689249298232</v>
      </c>
      <c r="I266">
        <f t="shared" si="755"/>
        <v>0.299844624649116</v>
      </c>
      <c r="J266">
        <f t="shared" si="755"/>
        <v>0.675342616618814</v>
      </c>
      <c r="K266">
        <f t="shared" si="755"/>
        <v>0.299378498596463</v>
      </c>
      <c r="L266">
        <f>J266+(C266*F266)+(D266*G266)</f>
        <v>0.687637184312194</v>
      </c>
      <c r="M266">
        <f>K266+(C266*H266)+(D266*I266)</f>
        <v>0.474184279407858</v>
      </c>
      <c r="N266" s="3">
        <f>1/(1+EXP(-(L266)))</f>
        <v>0.66544110067941</v>
      </c>
      <c r="O266" s="3">
        <f>1/(1+EXP(-(M266)))</f>
        <v>0.616373639852763</v>
      </c>
      <c r="P266" s="25">
        <f>P259+V259</f>
        <v>0.319480704483064</v>
      </c>
      <c r="Q266" s="25">
        <f>Q259+W259</f>
        <v>-0.0762965291597039</v>
      </c>
      <c r="R266" s="25">
        <f>R259+X259</f>
        <v>0.0401255039846857</v>
      </c>
      <c r="S266" s="10">
        <f>R266+(N266*P266)+(O266*Q266)</f>
        <v>0.20569392623543</v>
      </c>
      <c r="T266" s="10">
        <f>1/(1+EXP(-S266))</f>
        <v>0.551242934825399</v>
      </c>
      <c r="U266">
        <f>(E266-S266)*S266*(1-S266)</f>
        <v>-0.0245301977879515</v>
      </c>
      <c r="V266">
        <f>$S$3*U266*N266</f>
        <v>-0.0016323401815898</v>
      </c>
      <c r="W266">
        <f>$S$3*U266*O266</f>
        <v>-0.00151197672968678</v>
      </c>
      <c r="X266">
        <f>$S$3*U266*1</f>
        <v>-0.00245301977879515</v>
      </c>
      <c r="Y266">
        <f>U266*P266</f>
        <v>-0.00783692487040363</v>
      </c>
      <c r="Z266">
        <f>U266*Q266</f>
        <v>0.00187156895082174</v>
      </c>
      <c r="AA266">
        <f>Y266*N266*(1-N266)</f>
        <v>-0.0017447286451232</v>
      </c>
      <c r="AB266">
        <f>Z266*O266*(1-O266)</f>
        <v>0.000442545908702184</v>
      </c>
      <c r="AC266">
        <f>$S$3*AA266*C266</f>
        <v>-8.72364322561601e-5</v>
      </c>
      <c r="AD266">
        <f>$S$3*AA266*D266</f>
        <v>-4.361821612808e-5</v>
      </c>
      <c r="AE266">
        <f>$S$3*AB266*C266</f>
        <v>2.21272954351092e-5</v>
      </c>
      <c r="AF266">
        <f>$S$3*AB266*D266</f>
        <v>1.10636477175546e-5</v>
      </c>
      <c r="AG266">
        <f>$S$3*AA266*1</f>
        <v>-0.00017447286451232</v>
      </c>
      <c r="AH266">
        <f>$S$3*AB266*1</f>
        <v>4.42545908702184e-5</v>
      </c>
      <c r="AI266" s="3">
        <f>E266-S266</f>
        <v>-0.150138370679874</v>
      </c>
      <c r="AJ266" s="3">
        <f>(AI266)^2</f>
        <v>0.0225415303504074</v>
      </c>
    </row>
    <row r="267" spans="2:36">
      <c r="B267" s="18">
        <v>2</v>
      </c>
      <c r="C267" s="19">
        <v>0</v>
      </c>
      <c r="D267" s="19">
        <v>0</v>
      </c>
      <c r="E267" s="20">
        <v>0</v>
      </c>
      <c r="F267" s="10">
        <f>F260+AC260</f>
        <v>0.03</v>
      </c>
      <c r="G267">
        <f t="shared" si="755"/>
        <v>0.02</v>
      </c>
      <c r="H267">
        <f t="shared" si="755"/>
        <v>0.2</v>
      </c>
      <c r="I267">
        <f t="shared" si="755"/>
        <v>0.3</v>
      </c>
      <c r="J267">
        <f t="shared" si="755"/>
        <v>0.673657189541035</v>
      </c>
      <c r="K267">
        <f t="shared" si="755"/>
        <v>0.299333616817909</v>
      </c>
      <c r="L267">
        <f t="shared" ref="L267:L270" si="756">J267+(C267*F267)+(D267*G267)</f>
        <v>0.673657189541035</v>
      </c>
      <c r="M267">
        <f t="shared" ref="M267:M270" si="757">K267+(C267*H267)+(D267*I267)</f>
        <v>0.299333616817909</v>
      </c>
      <c r="N267" s="3">
        <f t="shared" ref="N267:O270" si="758">1/(1+EXP(-(L267)))</f>
        <v>0.662321580813375</v>
      </c>
      <c r="O267" s="3">
        <f>1/(1+EXP(-(M267)))</f>
        <v>0.57427960582849</v>
      </c>
      <c r="P267" s="25">
        <f t="shared" ref="P267:P270" si="759">P260+V260</f>
        <v>0.306378633042272</v>
      </c>
      <c r="Q267" s="25">
        <f>Q260+W260</f>
        <v>-0.0771277939889616</v>
      </c>
      <c r="R267" s="25">
        <f t="shared" ref="R267:R270" si="760">R260+X260</f>
        <v>0.0188985042770447</v>
      </c>
      <c r="S267" s="10">
        <f>R267+(N267*P267)+(O267*Q267)</f>
        <v>0.177526765710642</v>
      </c>
      <c r="T267" s="10">
        <f t="shared" ref="T267:T270" si="761">1/(1+EXP(-S267))</f>
        <v>0.544265497407749</v>
      </c>
      <c r="U267">
        <f>(E267-S267)*S267*(1-S267)</f>
        <v>-0.0259208629256644</v>
      </c>
      <c r="V267">
        <f>$S$3*U267*N267</f>
        <v>-0.00171679469089728</v>
      </c>
      <c r="W267">
        <f>$S$3*U267*O267</f>
        <v>-0.00148858229436849</v>
      </c>
      <c r="X267">
        <f>$S$3*U267*1</f>
        <v>-0.00259208629256644</v>
      </c>
      <c r="Y267">
        <f>U267*P267</f>
        <v>-0.00794159855044117</v>
      </c>
      <c r="Z267">
        <f>U267*Q267</f>
        <v>0.00199921897574675</v>
      </c>
      <c r="AA267">
        <f>Y267*N267*(1-N267)</f>
        <v>-0.00177615205148458</v>
      </c>
      <c r="AB267">
        <f>Z267*O267*(1-O267)</f>
        <v>0.00048877413352257</v>
      </c>
      <c r="AC267">
        <f>$S$3*AA267*C267</f>
        <v>0</v>
      </c>
      <c r="AD267">
        <f>$S$3*AA267*D267</f>
        <v>0</v>
      </c>
      <c r="AE267">
        <f>$S$3*AB267*C267</f>
        <v>0</v>
      </c>
      <c r="AF267">
        <f>$S$3*AB267*D267</f>
        <v>0</v>
      </c>
      <c r="AG267">
        <f>$S$3*AA267*1</f>
        <v>-0.000177615205148458</v>
      </c>
      <c r="AH267">
        <f>$S$3*AB267*1</f>
        <v>4.8877413352257e-5</v>
      </c>
      <c r="AI267" s="3">
        <f t="shared" ref="AI267:AI270" si="762">E267-S267</f>
        <v>-0.177526765710642</v>
      </c>
      <c r="AJ267" s="3">
        <f t="shared" ref="AJ267:AJ270" si="763">(AI267)^2</f>
        <v>0.031515752543681</v>
      </c>
    </row>
    <row r="268" spans="2:36">
      <c r="B268" s="18">
        <v>3</v>
      </c>
      <c r="C268" s="19">
        <v>0.75</v>
      </c>
      <c r="D268" s="19">
        <v>1</v>
      </c>
      <c r="E268" s="6">
        <v>0.444444444444444</v>
      </c>
      <c r="F268" s="10">
        <f>F261+AC261</f>
        <v>0.0214467168804809</v>
      </c>
      <c r="G268">
        <f t="shared" si="755"/>
        <v>0.00859562250730779</v>
      </c>
      <c r="H268">
        <f t="shared" si="755"/>
        <v>0.199024933577714</v>
      </c>
      <c r="I268">
        <f t="shared" si="755"/>
        <v>0.298699911436952</v>
      </c>
      <c r="J268">
        <f t="shared" si="755"/>
        <v>0.688595622507308</v>
      </c>
      <c r="K268">
        <f t="shared" si="755"/>
        <v>0.298699911436952</v>
      </c>
      <c r="L268">
        <f t="shared" si="756"/>
        <v>0.713276282674976</v>
      </c>
      <c r="M268">
        <f t="shared" si="757"/>
        <v>0.74666852305719</v>
      </c>
      <c r="N268" s="3">
        <f t="shared" si="758"/>
        <v>0.671124693931114</v>
      </c>
      <c r="O268" s="3">
        <f t="shared" si="758"/>
        <v>0.678452354122577</v>
      </c>
      <c r="P268" s="25">
        <f t="shared" si="759"/>
        <v>0.424409719930647</v>
      </c>
      <c r="Q268" s="25">
        <f>Q261+W261</f>
        <v>0.0139188937630865</v>
      </c>
      <c r="R268" s="25">
        <f t="shared" si="760"/>
        <v>0.197908508391511</v>
      </c>
      <c r="S268" s="10">
        <f>R268+(N268*P268)+(O268*Q268)</f>
        <v>0.492183658021705</v>
      </c>
      <c r="T268" s="10">
        <f t="shared" si="761"/>
        <v>0.620620711284426</v>
      </c>
      <c r="U268">
        <f>(E268-S268)*S268*(1-S268)</f>
        <v>-0.011931886757422</v>
      </c>
      <c r="V268">
        <f t="shared" ref="V268:V270" si="764">$S$3*U268*N268</f>
        <v>-0.000800778384809553</v>
      </c>
      <c r="W268">
        <f t="shared" ref="W268:W270" si="765">$S$3*U268*O268</f>
        <v>-0.000809521665969693</v>
      </c>
      <c r="X268">
        <f t="shared" ref="X268:X270" si="766">$S$3*U268*1</f>
        <v>-0.0011931886757422</v>
      </c>
      <c r="Y268">
        <f t="shared" ref="Y268:Y270" si="767">U268*P268</f>
        <v>-0.00506400871696165</v>
      </c>
      <c r="Z268">
        <f t="shared" ref="Z268:Z270" si="768">U268*Q268</f>
        <v>-0.000166078664169735</v>
      </c>
      <c r="AA268">
        <f t="shared" ref="AA268:AB270" si="769">Y268*N268*(1-N268)</f>
        <v>-0.0011177094653149</v>
      </c>
      <c r="AB268">
        <f t="shared" si="769"/>
        <v>-3.62308506760037e-5</v>
      </c>
      <c r="AC268">
        <f t="shared" ref="AC268:AC270" si="770">$S$3*AA268*C268</f>
        <v>-8.38282098986178e-5</v>
      </c>
      <c r="AD268">
        <f t="shared" ref="AD268:AD270" si="771">$S$3*AA268*D268</f>
        <v>-0.00011177094653149</v>
      </c>
      <c r="AE268">
        <f t="shared" ref="AE268:AE270" si="772">$S$3*AB268*C268</f>
        <v>-2.71731380070028e-6</v>
      </c>
      <c r="AF268">
        <f t="shared" ref="AF268:AF270" si="773">$S$3*AB268*D268</f>
        <v>-3.62308506760037e-6</v>
      </c>
      <c r="AG268">
        <f t="shared" ref="AG268:AH270" si="774">$S$3*AA268*1</f>
        <v>-0.00011177094653149</v>
      </c>
      <c r="AH268">
        <f t="shared" si="774"/>
        <v>-3.62308506760037e-6</v>
      </c>
      <c r="AI268" s="3">
        <f t="shared" si="762"/>
        <v>-0.0477392135772602</v>
      </c>
      <c r="AJ268" s="3">
        <f t="shared" si="763"/>
        <v>0.00227903251297526</v>
      </c>
    </row>
    <row r="269" spans="2:36">
      <c r="B269" s="18">
        <v>4</v>
      </c>
      <c r="C269" s="19">
        <v>0.25</v>
      </c>
      <c r="D269" s="19">
        <v>0.5</v>
      </c>
      <c r="E269" s="20">
        <v>0.666666666666667</v>
      </c>
      <c r="F269" s="10">
        <f>F262+AC262</f>
        <v>0.0295992645907567</v>
      </c>
      <c r="G269">
        <f t="shared" si="755"/>
        <v>0.0191985291815135</v>
      </c>
      <c r="H269">
        <f t="shared" si="755"/>
        <v>0.199926183212465</v>
      </c>
      <c r="I269">
        <f>I262+AF262</f>
        <v>0.29985236642493</v>
      </c>
      <c r="J269">
        <f t="shared" si="755"/>
        <v>0.698397058363027</v>
      </c>
      <c r="K269">
        <f t="shared" si="755"/>
        <v>0.29970473284986</v>
      </c>
      <c r="L269">
        <f t="shared" si="756"/>
        <v>0.715396139101473</v>
      </c>
      <c r="M269">
        <f t="shared" si="757"/>
        <v>0.499612461865441</v>
      </c>
      <c r="N269" s="3">
        <f t="shared" si="758"/>
        <v>0.671592411036938</v>
      </c>
      <c r="O269" s="3">
        <f t="shared" si="758"/>
        <v>0.622368253980441</v>
      </c>
      <c r="P269" s="25">
        <f t="shared" si="759"/>
        <v>0.490136826111056</v>
      </c>
      <c r="Q269" s="25">
        <f>Q262+W262</f>
        <v>0.080862313499184</v>
      </c>
      <c r="R269" s="25">
        <f t="shared" si="760"/>
        <v>0.295318968002909</v>
      </c>
      <c r="S269" s="10">
        <f>R269+(N269*P269)+(O269*Q269)</f>
        <v>0.674817277654131</v>
      </c>
      <c r="T269" s="10">
        <f t="shared" si="761"/>
        <v>0.662580987619829</v>
      </c>
      <c r="U269">
        <f t="shared" ref="U269:U270" si="775">(E269-S269)*S269*(1-S269)</f>
        <v>-0.00178856126781287</v>
      </c>
      <c r="V269">
        <f t="shared" si="764"/>
        <v>-0.000120118417413773</v>
      </c>
      <c r="W269">
        <f t="shared" si="765"/>
        <v>-0.000111314375338574</v>
      </c>
      <c r="X269">
        <f t="shared" si="766"/>
        <v>-0.000178856126781287</v>
      </c>
      <c r="Y269">
        <f t="shared" si="767"/>
        <v>-0.000876639743110968</v>
      </c>
      <c r="Z269">
        <f t="shared" si="768"/>
        <v>-0.000144627201950382</v>
      </c>
      <c r="AA269">
        <f t="shared" si="769"/>
        <v>-0.000193348194169724</v>
      </c>
      <c r="AB269">
        <f t="shared" si="769"/>
        <v>-3.39911542722847e-5</v>
      </c>
      <c r="AC269">
        <f t="shared" si="770"/>
        <v>-4.8337048542431e-6</v>
      </c>
      <c r="AD269">
        <f t="shared" si="771"/>
        <v>-9.66740970848619e-6</v>
      </c>
      <c r="AE269">
        <f t="shared" si="772"/>
        <v>-8.49778856807117e-7</v>
      </c>
      <c r="AF269">
        <f t="shared" si="773"/>
        <v>-1.69955771361423e-6</v>
      </c>
      <c r="AG269">
        <f t="shared" si="774"/>
        <v>-1.93348194169724e-5</v>
      </c>
      <c r="AH269">
        <f t="shared" si="774"/>
        <v>-3.39911542722847e-6</v>
      </c>
      <c r="AI269" s="3">
        <f t="shared" si="762"/>
        <v>-0.00815061098746472</v>
      </c>
      <c r="AJ269" s="3">
        <f t="shared" si="763"/>
        <v>6.64324594689807e-5</v>
      </c>
    </row>
    <row r="270" spans="2:37">
      <c r="B270" s="18">
        <v>5</v>
      </c>
      <c r="C270" s="19">
        <v>1</v>
      </c>
      <c r="D270" s="19">
        <v>1</v>
      </c>
      <c r="E270" s="6">
        <v>1</v>
      </c>
      <c r="F270" s="10">
        <f>F263+AC263</f>
        <v>0.0406397603066672</v>
      </c>
      <c r="G270">
        <f t="shared" si="755"/>
        <v>0.0306397603066672</v>
      </c>
      <c r="H270">
        <f t="shared" si="755"/>
        <v>0.202389324587274</v>
      </c>
      <c r="I270">
        <f t="shared" si="755"/>
        <v>0.302389324587274</v>
      </c>
      <c r="J270">
        <f t="shared" si="755"/>
        <v>0.710639760306667</v>
      </c>
      <c r="K270">
        <f t="shared" si="755"/>
        <v>0.302389324587274</v>
      </c>
      <c r="L270">
        <f t="shared" si="756"/>
        <v>0.781919280920001</v>
      </c>
      <c r="M270">
        <f t="shared" si="757"/>
        <v>0.807167973761822</v>
      </c>
      <c r="N270" s="3">
        <f t="shared" si="758"/>
        <v>0.686093615431593</v>
      </c>
      <c r="O270" s="3">
        <f t="shared" si="758"/>
        <v>0.691505688569255</v>
      </c>
      <c r="P270" s="25">
        <f t="shared" si="759"/>
        <v>0.563180433727231</v>
      </c>
      <c r="Q270" s="25">
        <f>Q263+W263</f>
        <v>0.153938546856427</v>
      </c>
      <c r="R270" s="25">
        <f t="shared" si="760"/>
        <v>0.402577890967186</v>
      </c>
      <c r="S270" s="10">
        <f>R270+(N270*P270)+(O270*Q270)</f>
        <v>0.895421771724739</v>
      </c>
      <c r="T270" s="10">
        <f t="shared" si="761"/>
        <v>0.710007767447996</v>
      </c>
      <c r="U270">
        <f t="shared" si="775"/>
        <v>0.00979287496823082</v>
      </c>
      <c r="V270">
        <f t="shared" si="764"/>
        <v>0.000671882899242303</v>
      </c>
      <c r="W270">
        <f t="shared" si="765"/>
        <v>0.000677182874797908</v>
      </c>
      <c r="X270">
        <f t="shared" si="766"/>
        <v>0.000979287496823082</v>
      </c>
      <c r="Y270">
        <f t="shared" si="767"/>
        <v>0.00551515557204478</v>
      </c>
      <c r="Z270">
        <f t="shared" si="768"/>
        <v>0.00150750094215613</v>
      </c>
      <c r="AA270">
        <f t="shared" si="769"/>
        <v>0.00118779445754181</v>
      </c>
      <c r="AB270">
        <f t="shared" si="769"/>
        <v>0.00032158849963876</v>
      </c>
      <c r="AC270">
        <f t="shared" si="770"/>
        <v>0.000118779445754181</v>
      </c>
      <c r="AD270">
        <f t="shared" si="771"/>
        <v>0.000118779445754181</v>
      </c>
      <c r="AE270">
        <f t="shared" si="772"/>
        <v>3.2158849963876e-5</v>
      </c>
      <c r="AF270">
        <f t="shared" si="773"/>
        <v>3.2158849963876e-5</v>
      </c>
      <c r="AG270">
        <f t="shared" si="774"/>
        <v>0.000118779445754181</v>
      </c>
      <c r="AH270">
        <f t="shared" si="774"/>
        <v>3.2158849963876e-5</v>
      </c>
      <c r="AI270" s="3">
        <f t="shared" si="762"/>
        <v>0.104578228275261</v>
      </c>
      <c r="AJ270" s="3">
        <f t="shared" si="763"/>
        <v>0.0109366058291927</v>
      </c>
      <c r="AK270">
        <f>SUM(AJ266:AJ270)/$S$4</f>
        <v>0.0134678707391451</v>
      </c>
    </row>
    <row r="271" spans="2:34">
      <c r="B271" s="4" t="s">
        <v>40</v>
      </c>
      <c r="C271" s="4"/>
      <c r="D271" s="4"/>
      <c r="E271" s="4"/>
      <c r="F271" s="5" t="s">
        <v>41</v>
      </c>
      <c r="G271" s="5"/>
      <c r="H271" s="5"/>
      <c r="I271" s="5"/>
      <c r="J271" s="5"/>
      <c r="K271" s="5"/>
      <c r="L271" s="5" t="s">
        <v>42</v>
      </c>
      <c r="M271" s="5"/>
      <c r="N271" s="5" t="s">
        <v>43</v>
      </c>
      <c r="O271" s="5"/>
      <c r="P271" s="5" t="s">
        <v>44</v>
      </c>
      <c r="Q271" s="5"/>
      <c r="R271" s="5"/>
      <c r="S271" s="5" t="s">
        <v>45</v>
      </c>
      <c r="T271" s="5"/>
      <c r="U271" s="8" t="s">
        <v>46</v>
      </c>
      <c r="V271" s="5" t="s">
        <v>47</v>
      </c>
      <c r="W271" s="5"/>
      <c r="X271" s="5"/>
      <c r="Y271" s="5" t="s">
        <v>48</v>
      </c>
      <c r="Z271" s="5"/>
      <c r="AA271" s="5"/>
      <c r="AB271" s="5"/>
      <c r="AC271" s="5" t="s">
        <v>49</v>
      </c>
      <c r="AD271" s="5"/>
      <c r="AE271" s="5"/>
      <c r="AF271" s="5"/>
      <c r="AG271" s="5"/>
      <c r="AH271" s="5"/>
    </row>
    <row r="272" ht="15.6" spans="1:37">
      <c r="A272">
        <f>A265+1</f>
        <v>38</v>
      </c>
      <c r="B272" s="17" t="s">
        <v>50</v>
      </c>
      <c r="C272" s="4" t="s">
        <v>51</v>
      </c>
      <c r="D272" s="4" t="s">
        <v>52</v>
      </c>
      <c r="E272" s="4" t="s">
        <v>53</v>
      </c>
      <c r="F272" s="5" t="s">
        <v>54</v>
      </c>
      <c r="G272" s="5" t="s">
        <v>55</v>
      </c>
      <c r="H272" s="5" t="s">
        <v>56</v>
      </c>
      <c r="I272" s="5" t="s">
        <v>57</v>
      </c>
      <c r="J272" s="5" t="s">
        <v>58</v>
      </c>
      <c r="K272" s="5" t="s">
        <v>59</v>
      </c>
      <c r="L272" s="5" t="s">
        <v>60</v>
      </c>
      <c r="M272" s="5" t="s">
        <v>61</v>
      </c>
      <c r="N272" s="5" t="s">
        <v>60</v>
      </c>
      <c r="O272" s="5" t="s">
        <v>61</v>
      </c>
      <c r="P272" s="5" t="s">
        <v>62</v>
      </c>
      <c r="Q272" s="5" t="s">
        <v>63</v>
      </c>
      <c r="R272" s="5" t="s">
        <v>64</v>
      </c>
      <c r="S272" s="5" t="s">
        <v>65</v>
      </c>
      <c r="T272" s="5" t="s">
        <v>43</v>
      </c>
      <c r="U272" s="28" t="s">
        <v>66</v>
      </c>
      <c r="V272" s="29" t="s">
        <v>67</v>
      </c>
      <c r="W272" s="29" t="s">
        <v>68</v>
      </c>
      <c r="X272" s="29" t="s">
        <v>69</v>
      </c>
      <c r="Y272" s="29" t="s">
        <v>70</v>
      </c>
      <c r="Z272" s="29" t="s">
        <v>71</v>
      </c>
      <c r="AA272" s="28" t="s">
        <v>72</v>
      </c>
      <c r="AB272" s="28" t="s">
        <v>73</v>
      </c>
      <c r="AC272" s="29" t="s">
        <v>74</v>
      </c>
      <c r="AD272" s="29" t="s">
        <v>75</v>
      </c>
      <c r="AE272" s="29" t="s">
        <v>76</v>
      </c>
      <c r="AF272" s="29" t="s">
        <v>77</v>
      </c>
      <c r="AG272" s="29" t="s">
        <v>78</v>
      </c>
      <c r="AH272" s="29" t="s">
        <v>79</v>
      </c>
      <c r="AI272" s="31" t="s">
        <v>80</v>
      </c>
      <c r="AJ272" s="31" t="s">
        <v>81</v>
      </c>
      <c r="AK272" s="31" t="s">
        <v>82</v>
      </c>
    </row>
    <row r="273" spans="2:36">
      <c r="B273" s="18">
        <v>1</v>
      </c>
      <c r="C273" s="19">
        <v>0.5</v>
      </c>
      <c r="D273" s="19">
        <v>0.25</v>
      </c>
      <c r="E273" s="6">
        <v>0.0555555555555556</v>
      </c>
      <c r="F273" s="10">
        <f>F266+AC266</f>
        <v>0.017584071877151</v>
      </c>
      <c r="G273">
        <f t="shared" ref="G273:K277" si="776">G266+AD266</f>
        <v>0.0137920359385755</v>
      </c>
      <c r="H273">
        <f t="shared" si="776"/>
        <v>0.199711376593667</v>
      </c>
      <c r="I273">
        <f t="shared" si="776"/>
        <v>0.299855688296834</v>
      </c>
      <c r="J273">
        <f t="shared" si="776"/>
        <v>0.675168143754302</v>
      </c>
      <c r="K273">
        <f t="shared" si="776"/>
        <v>0.299422753187334</v>
      </c>
      <c r="L273">
        <f>J273+(C273*F273)+(D273*G273)</f>
        <v>0.687408188677522</v>
      </c>
      <c r="M273">
        <f>K273+(C273*H273)+(D273*I273)</f>
        <v>0.474242363558375</v>
      </c>
      <c r="N273" s="3">
        <f>1/(1+EXP(-(L273)))</f>
        <v>0.665390117623509</v>
      </c>
      <c r="O273" s="3">
        <f>1/(1+EXP(-(M273)))</f>
        <v>0.616387374174121</v>
      </c>
      <c r="P273" s="25">
        <f>P266+V266</f>
        <v>0.317848364301474</v>
      </c>
      <c r="Q273" s="25">
        <f>Q266+W266</f>
        <v>-0.0778085058893907</v>
      </c>
      <c r="R273" s="25">
        <f>R266+X266</f>
        <v>0.0376724842058905</v>
      </c>
      <c r="S273" s="10">
        <f>R273+(N273*P273)+(O273*Q273)</f>
        <v>0.201205464081315</v>
      </c>
      <c r="T273" s="10">
        <f>1/(1+EXP(-S273))</f>
        <v>0.550132351691212</v>
      </c>
      <c r="U273">
        <f>(E273-S273)*S273*(1-S273)</f>
        <v>-0.0234091191537865</v>
      </c>
      <c r="V273">
        <f>$S$3*U273*N273</f>
        <v>-0.00155761965472007</v>
      </c>
      <c r="W273">
        <f>$S$3*U273*O273</f>
        <v>-0.00144290854869316</v>
      </c>
      <c r="X273">
        <f>$S$3*U273*1</f>
        <v>-0.00234091191537865</v>
      </c>
      <c r="Y273">
        <f>U273*P273</f>
        <v>-0.00744055023276935</v>
      </c>
      <c r="Z273">
        <f>U273*Q273</f>
        <v>0.00182142858554284</v>
      </c>
      <c r="AA273">
        <f>Y273*N273*(1-N273)</f>
        <v>-0.0016566095580892</v>
      </c>
      <c r="AB273">
        <f>Z273*O273*(1-O273)</f>
        <v>0.00043068403675793</v>
      </c>
      <c r="AC273">
        <f>$S$3*AA273*C273</f>
        <v>-8.283047790446e-5</v>
      </c>
      <c r="AD273">
        <f>$S$3*AA273*D273</f>
        <v>-4.141523895223e-5</v>
      </c>
      <c r="AE273">
        <f>$S$3*AB273*C273</f>
        <v>2.15342018378965e-5</v>
      </c>
      <c r="AF273">
        <f>$S$3*AB273*D273</f>
        <v>1.07671009189482e-5</v>
      </c>
      <c r="AG273">
        <f>$S$3*AA273*1</f>
        <v>-0.00016566095580892</v>
      </c>
      <c r="AH273">
        <f>$S$3*AB273*1</f>
        <v>4.3068403675793e-5</v>
      </c>
      <c r="AI273" s="3">
        <f>E273-S273</f>
        <v>-0.14564990852576</v>
      </c>
      <c r="AJ273" s="3">
        <f>(AI273)^2</f>
        <v>0.0212138958535622</v>
      </c>
    </row>
    <row r="274" spans="2:36">
      <c r="B274" s="18">
        <v>2</v>
      </c>
      <c r="C274" s="19">
        <v>0</v>
      </c>
      <c r="D274" s="19">
        <v>0</v>
      </c>
      <c r="E274" s="20">
        <v>0</v>
      </c>
      <c r="F274" s="10">
        <f>F267+AC267</f>
        <v>0.03</v>
      </c>
      <c r="G274">
        <f t="shared" si="776"/>
        <v>0.02</v>
      </c>
      <c r="H274">
        <f t="shared" si="776"/>
        <v>0.2</v>
      </c>
      <c r="I274">
        <f t="shared" si="776"/>
        <v>0.3</v>
      </c>
      <c r="J274">
        <f t="shared" si="776"/>
        <v>0.673479574335886</v>
      </c>
      <c r="K274">
        <f t="shared" si="776"/>
        <v>0.299382494231262</v>
      </c>
      <c r="L274">
        <f t="shared" ref="L274:L277" si="777">J274+(C274*F274)+(D274*G274)</f>
        <v>0.673479574335886</v>
      </c>
      <c r="M274">
        <f t="shared" ref="M274:M277" si="778">K274+(C274*H274)+(D274*I274)</f>
        <v>0.299382494231262</v>
      </c>
      <c r="N274" s="3">
        <f t="shared" ref="N274:O277" si="779">1/(1+EXP(-(L274)))</f>
        <v>0.662281855724815</v>
      </c>
      <c r="O274" s="3">
        <f>1/(1+EXP(-(M274)))</f>
        <v>0.574291555459276</v>
      </c>
      <c r="P274" s="25">
        <f t="shared" ref="P274:P277" si="780">P267+V267</f>
        <v>0.304661838351375</v>
      </c>
      <c r="Q274" s="25">
        <f>Q267+W267</f>
        <v>-0.07861637628333</v>
      </c>
      <c r="R274" s="25">
        <f t="shared" ref="R274:R277" si="781">R267+X267</f>
        <v>0.0163064179844782</v>
      </c>
      <c r="S274" s="10">
        <f>R274+(N274*P274)+(O274*Q274)</f>
        <v>0.172929704636035</v>
      </c>
      <c r="T274" s="10">
        <f t="shared" ref="T274:T277" si="782">1/(1+EXP(-S274))</f>
        <v>0.543125009707351</v>
      </c>
      <c r="U274">
        <f>(E274-S274)*S274*(1-S274)</f>
        <v>-0.0247332747910916</v>
      </c>
      <c r="V274">
        <f>$S$3*U274*N274</f>
        <v>-0.00163803991267959</v>
      </c>
      <c r="W274">
        <f>$S$3*U274*O274</f>
        <v>-0.00142041108513777</v>
      </c>
      <c r="X274">
        <f>$S$3*U274*1</f>
        <v>-0.00247332747910916</v>
      </c>
      <c r="Y274">
        <f>U274*P274</f>
        <v>-0.00753528496630367</v>
      </c>
      <c r="Z274">
        <f>U274*Q274</f>
        <v>0.00194444043769546</v>
      </c>
      <c r="AA274">
        <f>Y274*N274*(1-N274)</f>
        <v>-0.00168537649261854</v>
      </c>
      <c r="AB274">
        <f>Z274*O274*(1-O274)</f>
        <v>0.000475378285291412</v>
      </c>
      <c r="AC274">
        <f>$S$3*AA274*C274</f>
        <v>0</v>
      </c>
      <c r="AD274">
        <f>$S$3*AA274*D274</f>
        <v>0</v>
      </c>
      <c r="AE274">
        <f>$S$3*AB274*C274</f>
        <v>0</v>
      </c>
      <c r="AF274">
        <f>$S$3*AB274*D274</f>
        <v>0</v>
      </c>
      <c r="AG274">
        <f>$S$3*AA274*1</f>
        <v>-0.000168537649261854</v>
      </c>
      <c r="AH274">
        <f>$S$3*AB274*1</f>
        <v>4.75378285291412e-5</v>
      </c>
      <c r="AI274" s="3">
        <f t="shared" ref="AI274:AI277" si="783">E274-S274</f>
        <v>-0.172929704636035</v>
      </c>
      <c r="AJ274" s="3">
        <f t="shared" ref="AJ274:AJ277" si="784">(AI274)^2</f>
        <v>0.0299046827455063</v>
      </c>
    </row>
    <row r="275" spans="2:36">
      <c r="B275" s="18">
        <v>3</v>
      </c>
      <c r="C275" s="19">
        <v>0.75</v>
      </c>
      <c r="D275" s="19">
        <v>1</v>
      </c>
      <c r="E275" s="6">
        <v>0.444444444444444</v>
      </c>
      <c r="F275" s="10">
        <f>F268+AC268</f>
        <v>0.0213628886705822</v>
      </c>
      <c r="G275">
        <f t="shared" si="776"/>
        <v>0.0084838515607763</v>
      </c>
      <c r="H275">
        <f t="shared" si="776"/>
        <v>0.199022216263914</v>
      </c>
      <c r="I275">
        <f t="shared" si="776"/>
        <v>0.298696288351885</v>
      </c>
      <c r="J275">
        <f t="shared" si="776"/>
        <v>0.688483851560776</v>
      </c>
      <c r="K275">
        <f t="shared" si="776"/>
        <v>0.298696288351885</v>
      </c>
      <c r="L275">
        <f t="shared" si="777"/>
        <v>0.712989869624489</v>
      </c>
      <c r="M275">
        <f t="shared" si="778"/>
        <v>0.746659238901704</v>
      </c>
      <c r="N275" s="3">
        <f t="shared" si="779"/>
        <v>0.671061474793046</v>
      </c>
      <c r="O275" s="3">
        <f t="shared" si="779"/>
        <v>0.678450328736534</v>
      </c>
      <c r="P275" s="25">
        <f t="shared" si="780"/>
        <v>0.423608941545837</v>
      </c>
      <c r="Q275" s="25">
        <f>Q268+W268</f>
        <v>0.0131093720971168</v>
      </c>
      <c r="R275" s="25">
        <f t="shared" si="781"/>
        <v>0.196715319715769</v>
      </c>
      <c r="S275" s="10">
        <f>R275+(N275*P275)+(O275*Q275)</f>
        <v>0.489877018573858</v>
      </c>
      <c r="T275" s="10">
        <f t="shared" si="782"/>
        <v>0.620077460633992</v>
      </c>
      <c r="U275">
        <f>(E275-S275)*S275*(1-S275)</f>
        <v>-0.0113534878405435</v>
      </c>
      <c r="V275">
        <f t="shared" ref="V275:V277" si="785">$S$3*U275*N275</f>
        <v>-0.000761888829432005</v>
      </c>
      <c r="W275">
        <f t="shared" ref="W275:W277" si="786">$S$3*U275*O275</f>
        <v>-0.000770277755772299</v>
      </c>
      <c r="X275">
        <f t="shared" ref="X275:X277" si="787">$S$3*U275*1</f>
        <v>-0.00113534878405435</v>
      </c>
      <c r="Y275">
        <f t="shared" ref="Y275:Y277" si="788">U275*P275</f>
        <v>-0.00480943896698617</v>
      </c>
      <c r="Z275">
        <f t="shared" ref="Z275:Z277" si="789">U275*Q275</f>
        <v>-0.000148837096701776</v>
      </c>
      <c r="AA275">
        <f t="shared" ref="AA275:AB277" si="790">Y275*N275*(1-N275)</f>
        <v>-0.00106162580326862</v>
      </c>
      <c r="AB275">
        <f t="shared" si="790"/>
        <v>-3.24696282986537e-5</v>
      </c>
      <c r="AC275">
        <f t="shared" ref="AC275:AC277" si="791">$S$3*AA275*C275</f>
        <v>-7.96219352451467e-5</v>
      </c>
      <c r="AD275">
        <f t="shared" ref="AD275:AD277" si="792">$S$3*AA275*D275</f>
        <v>-0.000106162580326862</v>
      </c>
      <c r="AE275">
        <f t="shared" ref="AE275:AE277" si="793">$S$3*AB275*C275</f>
        <v>-2.43522212239903e-6</v>
      </c>
      <c r="AF275">
        <f t="shared" ref="AF275:AF277" si="794">$S$3*AB275*D275</f>
        <v>-3.24696282986537e-6</v>
      </c>
      <c r="AG275">
        <f t="shared" ref="AG275:AH277" si="795">$S$3*AA275*1</f>
        <v>-0.000106162580326862</v>
      </c>
      <c r="AH275">
        <f t="shared" si="795"/>
        <v>-3.24696282986537e-6</v>
      </c>
      <c r="AI275" s="3">
        <f t="shared" si="783"/>
        <v>-0.045432574129414</v>
      </c>
      <c r="AJ275" s="3">
        <f t="shared" si="784"/>
        <v>0.0020641187920247</v>
      </c>
    </row>
    <row r="276" spans="2:36">
      <c r="B276" s="18">
        <v>4</v>
      </c>
      <c r="C276" s="19">
        <v>0.25</v>
      </c>
      <c r="D276" s="19">
        <v>0.5</v>
      </c>
      <c r="E276" s="20">
        <v>0.666666666666667</v>
      </c>
      <c r="F276" s="10">
        <f>F269+AC269</f>
        <v>0.0295944308859025</v>
      </c>
      <c r="G276">
        <f t="shared" si="776"/>
        <v>0.019188861771805</v>
      </c>
      <c r="H276">
        <f t="shared" si="776"/>
        <v>0.199925333433608</v>
      </c>
      <c r="I276">
        <f>I269+AF269</f>
        <v>0.299850666867216</v>
      </c>
      <c r="J276">
        <f t="shared" si="776"/>
        <v>0.69837772354361</v>
      </c>
      <c r="K276">
        <f t="shared" si="776"/>
        <v>0.299701333734432</v>
      </c>
      <c r="L276">
        <f t="shared" si="777"/>
        <v>0.715370762150988</v>
      </c>
      <c r="M276">
        <f t="shared" si="778"/>
        <v>0.499608000526442</v>
      </c>
      <c r="N276" s="3">
        <f t="shared" si="779"/>
        <v>0.671586813972746</v>
      </c>
      <c r="O276" s="3">
        <f t="shared" si="779"/>
        <v>0.622367205449163</v>
      </c>
      <c r="P276" s="25">
        <f t="shared" si="780"/>
        <v>0.490016707693642</v>
      </c>
      <c r="Q276" s="25">
        <f>Q269+W269</f>
        <v>0.0807509991238454</v>
      </c>
      <c r="R276" s="25">
        <f t="shared" si="781"/>
        <v>0.295140111876128</v>
      </c>
      <c r="S276" s="10">
        <f>R276+(N276*P276)+(O276*Q276)</f>
        <v>0.67448564505145</v>
      </c>
      <c r="T276" s="10">
        <f t="shared" si="782"/>
        <v>0.662506841376567</v>
      </c>
      <c r="U276">
        <f t="shared" ref="U276:U277" si="796">(E276-S276)*S276*(1-S276)</f>
        <v>-0.0017166939201438</v>
      </c>
      <c r="V276">
        <f t="shared" si="785"/>
        <v>-0.000115290900039576</v>
      </c>
      <c r="W276">
        <f t="shared" si="786"/>
        <v>-0.000106841399769147</v>
      </c>
      <c r="X276">
        <f t="shared" si="787"/>
        <v>-0.00017166939201438</v>
      </c>
      <c r="Y276">
        <f t="shared" si="788"/>
        <v>-0.000841208702866557</v>
      </c>
      <c r="Z276">
        <f t="shared" si="789"/>
        <v>-0.000138624749241443</v>
      </c>
      <c r="AA276">
        <f t="shared" si="790"/>
        <v>-0.000185535279872238</v>
      </c>
      <c r="AB276">
        <f t="shared" si="790"/>
        <v>-3.2580457332264e-5</v>
      </c>
      <c r="AC276">
        <f t="shared" si="791"/>
        <v>-4.63838199680594e-6</v>
      </c>
      <c r="AD276">
        <f t="shared" si="792"/>
        <v>-9.27676399361189e-6</v>
      </c>
      <c r="AE276">
        <f t="shared" si="793"/>
        <v>-8.14511433306601e-7</v>
      </c>
      <c r="AF276">
        <f t="shared" si="794"/>
        <v>-1.6290228666132e-6</v>
      </c>
      <c r="AG276">
        <f t="shared" si="795"/>
        <v>-1.85535279872238e-5</v>
      </c>
      <c r="AH276">
        <f t="shared" si="795"/>
        <v>-3.2580457332264e-6</v>
      </c>
      <c r="AI276" s="3">
        <f t="shared" si="783"/>
        <v>-0.00781897838478385</v>
      </c>
      <c r="AJ276" s="3">
        <f t="shared" si="784"/>
        <v>6.1136422981717e-5</v>
      </c>
    </row>
    <row r="277" spans="2:37">
      <c r="B277" s="18">
        <v>5</v>
      </c>
      <c r="C277" s="19">
        <v>1</v>
      </c>
      <c r="D277" s="19">
        <v>1</v>
      </c>
      <c r="E277" s="6">
        <v>1</v>
      </c>
      <c r="F277" s="10">
        <f>F270+AC270</f>
        <v>0.0407585397524214</v>
      </c>
      <c r="G277">
        <f t="shared" si="776"/>
        <v>0.0307585397524214</v>
      </c>
      <c r="H277">
        <f t="shared" si="776"/>
        <v>0.202421483437238</v>
      </c>
      <c r="I277">
        <f t="shared" si="776"/>
        <v>0.302421483437238</v>
      </c>
      <c r="J277">
        <f t="shared" si="776"/>
        <v>0.710758539752421</v>
      </c>
      <c r="K277">
        <f t="shared" si="776"/>
        <v>0.302421483437238</v>
      </c>
      <c r="L277">
        <f t="shared" si="777"/>
        <v>0.782275619257264</v>
      </c>
      <c r="M277">
        <f t="shared" si="778"/>
        <v>0.807264450311714</v>
      </c>
      <c r="N277" s="3">
        <f t="shared" si="779"/>
        <v>0.686170354632644</v>
      </c>
      <c r="O277" s="3">
        <f t="shared" si="779"/>
        <v>0.691526269104115</v>
      </c>
      <c r="P277" s="25">
        <f t="shared" si="780"/>
        <v>0.563852316626474</v>
      </c>
      <c r="Q277" s="25">
        <f>Q270+W270</f>
        <v>0.154615729731225</v>
      </c>
      <c r="R277" s="25">
        <f t="shared" si="781"/>
        <v>0.403557178464009</v>
      </c>
      <c r="S277" s="10">
        <f>R277+(N277*P277)+(O277*Q277)</f>
        <v>0.897376761249878</v>
      </c>
      <c r="T277" s="10">
        <f t="shared" si="782"/>
        <v>0.710410128090749</v>
      </c>
      <c r="U277">
        <f t="shared" si="796"/>
        <v>0.00945074950309209</v>
      </c>
      <c r="V277">
        <f t="shared" si="785"/>
        <v>0.000648482413808098</v>
      </c>
      <c r="W277">
        <f t="shared" si="786"/>
        <v>0.000653544154411084</v>
      </c>
      <c r="X277">
        <f t="shared" si="787"/>
        <v>0.000945074950309209</v>
      </c>
      <c r="Y277">
        <f t="shared" si="788"/>
        <v>0.00532882700117497</v>
      </c>
      <c r="Z277">
        <f t="shared" si="789"/>
        <v>0.00146123453092759</v>
      </c>
      <c r="AA277">
        <f t="shared" si="790"/>
        <v>0.00114751279869857</v>
      </c>
      <c r="AB277">
        <f t="shared" si="790"/>
        <v>0.000311707172118404</v>
      </c>
      <c r="AC277">
        <f t="shared" si="791"/>
        <v>0.000114751279869857</v>
      </c>
      <c r="AD277">
        <f t="shared" si="792"/>
        <v>0.000114751279869857</v>
      </c>
      <c r="AE277">
        <f t="shared" si="793"/>
        <v>3.11707172118404e-5</v>
      </c>
      <c r="AF277">
        <f t="shared" si="794"/>
        <v>3.11707172118404e-5</v>
      </c>
      <c r="AG277">
        <f t="shared" si="795"/>
        <v>0.000114751279869857</v>
      </c>
      <c r="AH277">
        <f t="shared" si="795"/>
        <v>3.11707172118404e-5</v>
      </c>
      <c r="AI277" s="3">
        <f t="shared" si="783"/>
        <v>0.102623238750122</v>
      </c>
      <c r="AJ277" s="3">
        <f t="shared" si="784"/>
        <v>0.0105315291315645</v>
      </c>
      <c r="AK277">
        <f>SUM(AJ273:AJ277)/$S$4</f>
        <v>0.0127550725891279</v>
      </c>
    </row>
    <row r="278" spans="2:34">
      <c r="B278" s="4" t="s">
        <v>40</v>
      </c>
      <c r="C278" s="4"/>
      <c r="D278" s="4"/>
      <c r="E278" s="4"/>
      <c r="F278" s="5" t="s">
        <v>41</v>
      </c>
      <c r="G278" s="5"/>
      <c r="H278" s="5"/>
      <c r="I278" s="5"/>
      <c r="J278" s="5"/>
      <c r="K278" s="5"/>
      <c r="L278" s="5" t="s">
        <v>42</v>
      </c>
      <c r="M278" s="5"/>
      <c r="N278" s="5" t="s">
        <v>43</v>
      </c>
      <c r="O278" s="5"/>
      <c r="P278" s="5" t="s">
        <v>44</v>
      </c>
      <c r="Q278" s="5"/>
      <c r="R278" s="5"/>
      <c r="S278" s="5" t="s">
        <v>45</v>
      </c>
      <c r="T278" s="5"/>
      <c r="U278" s="8" t="s">
        <v>46</v>
      </c>
      <c r="V278" s="5" t="s">
        <v>47</v>
      </c>
      <c r="W278" s="5"/>
      <c r="X278" s="5"/>
      <c r="Y278" s="5" t="s">
        <v>48</v>
      </c>
      <c r="Z278" s="5"/>
      <c r="AA278" s="5"/>
      <c r="AB278" s="5"/>
      <c r="AC278" s="5" t="s">
        <v>49</v>
      </c>
      <c r="AD278" s="5"/>
      <c r="AE278" s="5"/>
      <c r="AF278" s="5"/>
      <c r="AG278" s="5"/>
      <c r="AH278" s="5"/>
    </row>
    <row r="279" ht="15.6" spans="1:37">
      <c r="A279">
        <f>A272+1</f>
        <v>39</v>
      </c>
      <c r="B279" s="17" t="s">
        <v>50</v>
      </c>
      <c r="C279" s="4" t="s">
        <v>51</v>
      </c>
      <c r="D279" s="4" t="s">
        <v>52</v>
      </c>
      <c r="E279" s="4" t="s">
        <v>53</v>
      </c>
      <c r="F279" s="5" t="s">
        <v>54</v>
      </c>
      <c r="G279" s="5" t="s">
        <v>55</v>
      </c>
      <c r="H279" s="5" t="s">
        <v>56</v>
      </c>
      <c r="I279" s="5" t="s">
        <v>57</v>
      </c>
      <c r="J279" s="5" t="s">
        <v>58</v>
      </c>
      <c r="K279" s="5" t="s">
        <v>59</v>
      </c>
      <c r="L279" s="5" t="s">
        <v>60</v>
      </c>
      <c r="M279" s="5" t="s">
        <v>61</v>
      </c>
      <c r="N279" s="5" t="s">
        <v>60</v>
      </c>
      <c r="O279" s="5" t="s">
        <v>61</v>
      </c>
      <c r="P279" s="5" t="s">
        <v>62</v>
      </c>
      <c r="Q279" s="5" t="s">
        <v>63</v>
      </c>
      <c r="R279" s="5" t="s">
        <v>64</v>
      </c>
      <c r="S279" s="5" t="s">
        <v>65</v>
      </c>
      <c r="T279" s="5" t="s">
        <v>43</v>
      </c>
      <c r="U279" s="28" t="s">
        <v>66</v>
      </c>
      <c r="V279" s="29" t="s">
        <v>67</v>
      </c>
      <c r="W279" s="29" t="s">
        <v>68</v>
      </c>
      <c r="X279" s="29" t="s">
        <v>69</v>
      </c>
      <c r="Y279" s="29" t="s">
        <v>70</v>
      </c>
      <c r="Z279" s="29" t="s">
        <v>71</v>
      </c>
      <c r="AA279" s="28" t="s">
        <v>72</v>
      </c>
      <c r="AB279" s="28" t="s">
        <v>73</v>
      </c>
      <c r="AC279" s="29" t="s">
        <v>74</v>
      </c>
      <c r="AD279" s="29" t="s">
        <v>75</v>
      </c>
      <c r="AE279" s="29" t="s">
        <v>76</v>
      </c>
      <c r="AF279" s="29" t="s">
        <v>77</v>
      </c>
      <c r="AG279" s="29" t="s">
        <v>78</v>
      </c>
      <c r="AH279" s="29" t="s">
        <v>79</v>
      </c>
      <c r="AI279" s="31" t="s">
        <v>80</v>
      </c>
      <c r="AJ279" s="31" t="s">
        <v>81</v>
      </c>
      <c r="AK279" s="31" t="s">
        <v>82</v>
      </c>
    </row>
    <row r="280" spans="2:36">
      <c r="B280" s="18">
        <v>1</v>
      </c>
      <c r="C280" s="19">
        <v>0.5</v>
      </c>
      <c r="D280" s="19">
        <v>0.25</v>
      </c>
      <c r="E280" s="6">
        <v>0.0555555555555556</v>
      </c>
      <c r="F280" s="10">
        <f>F273+AC273</f>
        <v>0.0175012413992466</v>
      </c>
      <c r="G280">
        <f t="shared" ref="G280:K284" si="797">G273+AD273</f>
        <v>0.0137506206996233</v>
      </c>
      <c r="H280">
        <f t="shared" si="797"/>
        <v>0.199732910795505</v>
      </c>
      <c r="I280">
        <f t="shared" si="797"/>
        <v>0.299866455397752</v>
      </c>
      <c r="J280">
        <f t="shared" si="797"/>
        <v>0.675002482798493</v>
      </c>
      <c r="K280">
        <f t="shared" si="797"/>
        <v>0.299465821591009</v>
      </c>
      <c r="L280">
        <f>J280+(C280*F280)+(D280*G280)</f>
        <v>0.687190758673022</v>
      </c>
      <c r="M280">
        <f>K280+(C280*H280)+(D280*I280)</f>
        <v>0.4742988908382</v>
      </c>
      <c r="N280" s="3">
        <f>1/(1+EXP(-(L280)))</f>
        <v>0.665341705938298</v>
      </c>
      <c r="O280" s="3">
        <f>1/(1+EXP(-(M280)))</f>
        <v>0.616400740186426</v>
      </c>
      <c r="P280" s="25">
        <f>P273+V273</f>
        <v>0.316290744646754</v>
      </c>
      <c r="Q280" s="25">
        <f>Q273+W273</f>
        <v>-0.0792514144380838</v>
      </c>
      <c r="R280" s="25">
        <f>R273+X273</f>
        <v>0.0353315722905119</v>
      </c>
      <c r="S280" s="10">
        <f>R280+(N280*P280)+(O280*Q280)</f>
        <v>0.196922365385822</v>
      </c>
      <c r="T280" s="10">
        <f>1/(1+EXP(-S280))</f>
        <v>0.549072115491634</v>
      </c>
      <c r="U280">
        <f>(E280-S280)*S280*(1-S280)</f>
        <v>-0.0223563053374334</v>
      </c>
      <c r="V280">
        <f>$S$3*U280*N280</f>
        <v>-0.00148745823316854</v>
      </c>
      <c r="W280">
        <f>$S$3*U280*O280</f>
        <v>-0.00137804431578277</v>
      </c>
      <c r="X280">
        <f>$S$3*U280*1</f>
        <v>-0.00223563053374334</v>
      </c>
      <c r="Y280">
        <f>U280*P280</f>
        <v>-0.00707109246272701</v>
      </c>
      <c r="Z280">
        <f>U280*Q280</f>
        <v>0.00177176881960128</v>
      </c>
      <c r="AA280">
        <f>Y280*N280*(1-N280)</f>
        <v>-0.00157446444042843</v>
      </c>
      <c r="AB280">
        <f>Z280*O280*(1-O280)</f>
        <v>0.000418936274730271</v>
      </c>
      <c r="AC280">
        <f>$S$3*AA280*C280</f>
        <v>-7.87232220214217e-5</v>
      </c>
      <c r="AD280">
        <f>$S$3*AA280*D280</f>
        <v>-3.93616110107108e-5</v>
      </c>
      <c r="AE280">
        <f>$S$3*AB280*C280</f>
        <v>2.09468137365136e-5</v>
      </c>
      <c r="AF280">
        <f>$S$3*AB280*D280</f>
        <v>1.04734068682568e-5</v>
      </c>
      <c r="AG280">
        <f>$S$3*AA280*1</f>
        <v>-0.000157446444042843</v>
      </c>
      <c r="AH280">
        <f>$S$3*AB280*1</f>
        <v>4.18936274730271e-5</v>
      </c>
      <c r="AI280" s="3">
        <f>E280-S280</f>
        <v>-0.141366809830266</v>
      </c>
      <c r="AJ280" s="3">
        <f>(AI280)^2</f>
        <v>0.0199845749215867</v>
      </c>
    </row>
    <row r="281" spans="2:36">
      <c r="B281" s="18">
        <v>2</v>
      </c>
      <c r="C281" s="19">
        <v>0</v>
      </c>
      <c r="D281" s="19">
        <v>0</v>
      </c>
      <c r="E281" s="20">
        <v>0</v>
      </c>
      <c r="F281" s="10">
        <f>F274+AC274</f>
        <v>0.03</v>
      </c>
      <c r="G281">
        <f t="shared" si="797"/>
        <v>0.02</v>
      </c>
      <c r="H281">
        <f t="shared" si="797"/>
        <v>0.2</v>
      </c>
      <c r="I281">
        <f t="shared" si="797"/>
        <v>0.3</v>
      </c>
      <c r="J281">
        <f t="shared" si="797"/>
        <v>0.673311036686625</v>
      </c>
      <c r="K281">
        <f t="shared" si="797"/>
        <v>0.299430032059791</v>
      </c>
      <c r="L281">
        <f t="shared" ref="L281:L284" si="798">J281+(C281*F281)+(D281*G281)</f>
        <v>0.673311036686625</v>
      </c>
      <c r="M281">
        <f t="shared" ref="M281:M284" si="799">K281+(C281*H281)+(D281*I281)</f>
        <v>0.299430032059791</v>
      </c>
      <c r="N281" s="3">
        <f t="shared" ref="N281:O284" si="800">1/(1+EXP(-(L281)))</f>
        <v>0.662244158788081</v>
      </c>
      <c r="O281" s="3">
        <f>1/(1+EXP(-(M281)))</f>
        <v>0.574303177502904</v>
      </c>
      <c r="P281" s="25">
        <f t="shared" ref="P281:P284" si="801">P274+V274</f>
        <v>0.303023798438695</v>
      </c>
      <c r="Q281" s="25">
        <f>Q274+W274</f>
        <v>-0.0800367873684678</v>
      </c>
      <c r="R281" s="25">
        <f t="shared" ref="R281:R284" si="802">R274+X274</f>
        <v>0.0138330905053691</v>
      </c>
      <c r="S281" s="10">
        <f>R281+(N281*P281)+(O281*Q281)</f>
        <v>0.168543449692336</v>
      </c>
      <c r="T281" s="10">
        <f t="shared" ref="T281:T284" si="803">1/(1+EXP(-S281))</f>
        <v>0.542036399207992</v>
      </c>
      <c r="U281">
        <f>(E281-S281)*S281*(1-S281)</f>
        <v>-0.0236190984512082</v>
      </c>
      <c r="V281">
        <f>$S$3*U281*N281</f>
        <v>-0.00156416099851532</v>
      </c>
      <c r="W281">
        <f>$S$3*U281*O281</f>
        <v>-0.00135645232902828</v>
      </c>
      <c r="X281">
        <f>$S$3*U281*1</f>
        <v>-0.00236190984512082</v>
      </c>
      <c r="Y281">
        <f>U281*P281</f>
        <v>-0.00715714892838261</v>
      </c>
      <c r="Z281">
        <f>U281*Q281</f>
        <v>0.00189039676057426</v>
      </c>
      <c r="AA281">
        <f>Y281*N281*(1-N281)</f>
        <v>-0.00160088840517444</v>
      </c>
      <c r="AB281">
        <f>Z281*O281*(1-O281)</f>
        <v>0.000462162381109953</v>
      </c>
      <c r="AC281">
        <f>$S$3*AA281*C281</f>
        <v>0</v>
      </c>
      <c r="AD281">
        <f>$S$3*AA281*D281</f>
        <v>0</v>
      </c>
      <c r="AE281">
        <f>$S$3*AB281*C281</f>
        <v>0</v>
      </c>
      <c r="AF281">
        <f>$S$3*AB281*D281</f>
        <v>0</v>
      </c>
      <c r="AG281">
        <f>$S$3*AA281*1</f>
        <v>-0.000160088840517444</v>
      </c>
      <c r="AH281">
        <f>$S$3*AB281*1</f>
        <v>4.62162381109953e-5</v>
      </c>
      <c r="AI281" s="3">
        <f t="shared" ref="AI281:AI284" si="804">E281-S281</f>
        <v>-0.168543449692336</v>
      </c>
      <c r="AJ281" s="3">
        <f t="shared" ref="AJ281:AJ284" si="805">(AI281)^2</f>
        <v>0.0284068944341931</v>
      </c>
    </row>
    <row r="282" spans="2:36">
      <c r="B282" s="18">
        <v>3</v>
      </c>
      <c r="C282" s="19">
        <v>0.75</v>
      </c>
      <c r="D282" s="19">
        <v>1</v>
      </c>
      <c r="E282" s="6">
        <v>0.444444444444444</v>
      </c>
      <c r="F282" s="10">
        <f>F275+AC275</f>
        <v>0.0212832667353371</v>
      </c>
      <c r="G282">
        <f t="shared" si="797"/>
        <v>0.00837768898044944</v>
      </c>
      <c r="H282">
        <f t="shared" si="797"/>
        <v>0.199019781041791</v>
      </c>
      <c r="I282">
        <f t="shared" si="797"/>
        <v>0.298693041389055</v>
      </c>
      <c r="J282">
        <f t="shared" si="797"/>
        <v>0.688377688980449</v>
      </c>
      <c r="K282">
        <f t="shared" si="797"/>
        <v>0.298693041389055</v>
      </c>
      <c r="L282">
        <f t="shared" si="798"/>
        <v>0.712717828012402</v>
      </c>
      <c r="M282">
        <f t="shared" si="799"/>
        <v>0.746650918559453</v>
      </c>
      <c r="N282" s="3">
        <f t="shared" si="800"/>
        <v>0.671001422085105</v>
      </c>
      <c r="O282" s="3">
        <f t="shared" si="800"/>
        <v>0.67844851360558</v>
      </c>
      <c r="P282" s="25">
        <f t="shared" si="801"/>
        <v>0.422847052716405</v>
      </c>
      <c r="Q282" s="25">
        <f>Q275+W275</f>
        <v>0.0123390943413445</v>
      </c>
      <c r="R282" s="25">
        <f t="shared" si="802"/>
        <v>0.195579970931715</v>
      </c>
      <c r="S282" s="10">
        <f>R282+(N282*P282)+(O282*Q282)</f>
        <v>0.487682384844042</v>
      </c>
      <c r="T282" s="10">
        <f t="shared" si="803"/>
        <v>0.619560309664686</v>
      </c>
      <c r="U282">
        <f>(E282-S282)*S282*(1-S282)</f>
        <v>-0.0108029248820606</v>
      </c>
      <c r="V282">
        <f t="shared" ref="V282:V284" si="806">$S$3*U282*N282</f>
        <v>-0.000724877795854119</v>
      </c>
      <c r="W282">
        <f t="shared" ref="W282:W284" si="807">$S$3*U282*O282</f>
        <v>-0.000732922832882672</v>
      </c>
      <c r="X282">
        <f t="shared" ref="X282:X284" si="808">$S$3*U282*1</f>
        <v>-0.00108029248820606</v>
      </c>
      <c r="Y282">
        <f t="shared" ref="Y282:Y284" si="809">U282*P282</f>
        <v>-0.00456798494709602</v>
      </c>
      <c r="Z282">
        <f t="shared" ref="Z282:Z284" si="810">U282*Q282</f>
        <v>-0.000133298309282203</v>
      </c>
      <c r="AA282">
        <f t="shared" ref="AA282:AB284" si="811">Y282*N282*(1-N282)</f>
        <v>-0.00100842156727307</v>
      </c>
      <c r="AB282">
        <f t="shared" si="811"/>
        <v>-2.90798430208801e-5</v>
      </c>
      <c r="AC282">
        <f t="shared" ref="AC282:AC284" si="812">$S$3*AA282*C282</f>
        <v>-7.56316175454801e-5</v>
      </c>
      <c r="AD282">
        <f t="shared" ref="AD282:AD284" si="813">$S$3*AA282*D282</f>
        <v>-0.000100842156727307</v>
      </c>
      <c r="AE282">
        <f t="shared" ref="AE282:AE284" si="814">$S$3*AB282*C282</f>
        <v>-2.18098822656601e-6</v>
      </c>
      <c r="AF282">
        <f t="shared" ref="AF282:AF284" si="815">$S$3*AB282*D282</f>
        <v>-2.90798430208801e-6</v>
      </c>
      <c r="AG282">
        <f t="shared" ref="AG282:AH284" si="816">$S$3*AA282*1</f>
        <v>-0.000100842156727307</v>
      </c>
      <c r="AH282">
        <f t="shared" si="816"/>
        <v>-2.90798430208801e-6</v>
      </c>
      <c r="AI282" s="3">
        <f t="shared" si="804"/>
        <v>-0.0432379403995977</v>
      </c>
      <c r="AJ282" s="3">
        <f t="shared" si="805"/>
        <v>0.00186951948999916</v>
      </c>
    </row>
    <row r="283" spans="2:36">
      <c r="B283" s="18">
        <v>4</v>
      </c>
      <c r="C283" s="19">
        <v>0.25</v>
      </c>
      <c r="D283" s="19">
        <v>0.5</v>
      </c>
      <c r="E283" s="20">
        <v>0.666666666666667</v>
      </c>
      <c r="F283" s="10">
        <f>F276+AC276</f>
        <v>0.0295897925039057</v>
      </c>
      <c r="G283">
        <f t="shared" si="797"/>
        <v>0.0191795850078114</v>
      </c>
      <c r="H283">
        <f t="shared" si="797"/>
        <v>0.199924518922175</v>
      </c>
      <c r="I283">
        <f>I276+AF276</f>
        <v>0.29984903784435</v>
      </c>
      <c r="J283">
        <f t="shared" si="797"/>
        <v>0.698359170015623</v>
      </c>
      <c r="K283">
        <f t="shared" si="797"/>
        <v>0.299698075688699</v>
      </c>
      <c r="L283">
        <f t="shared" si="798"/>
        <v>0.715346410645505</v>
      </c>
      <c r="M283">
        <f t="shared" si="799"/>
        <v>0.499603724341418</v>
      </c>
      <c r="N283" s="3">
        <f t="shared" si="800"/>
        <v>0.671581443031804</v>
      </c>
      <c r="O283" s="3">
        <f t="shared" si="800"/>
        <v>0.622366200432834</v>
      </c>
      <c r="P283" s="25">
        <f t="shared" si="801"/>
        <v>0.489901416793603</v>
      </c>
      <c r="Q283" s="25">
        <f>Q276+W276</f>
        <v>0.0806441577240762</v>
      </c>
      <c r="R283" s="25">
        <f t="shared" si="802"/>
        <v>0.294968442484113</v>
      </c>
      <c r="S283" s="10">
        <f>R283+(N283*P283)+(O283*Q283)</f>
        <v>0.674167340947525</v>
      </c>
      <c r="T283" s="10">
        <f t="shared" si="803"/>
        <v>0.662435667595101</v>
      </c>
      <c r="U283">
        <f t="shared" ref="U283:U284" si="817">(E283-S283)*S283*(1-S283)</f>
        <v>-0.00164764114650653</v>
      </c>
      <c r="V283">
        <f t="shared" si="806"/>
        <v>-0.000110652521876943</v>
      </c>
      <c r="W283">
        <f t="shared" si="807"/>
        <v>-0.000102543616002807</v>
      </c>
      <c r="X283">
        <f t="shared" si="808"/>
        <v>-0.000164764114650653</v>
      </c>
      <c r="Y283">
        <f t="shared" si="809"/>
        <v>-0.000807181732040987</v>
      </c>
      <c r="Z283">
        <f t="shared" si="810"/>
        <v>-0.000132872632491551</v>
      </c>
      <c r="AA283">
        <f t="shared" si="811"/>
        <v>-0.00017803184816869</v>
      </c>
      <c r="AB283">
        <f t="shared" si="811"/>
        <v>-3.12285914865077e-5</v>
      </c>
      <c r="AC283">
        <f t="shared" si="812"/>
        <v>-4.45079620421726e-6</v>
      </c>
      <c r="AD283">
        <f t="shared" si="813"/>
        <v>-8.90159240843452e-6</v>
      </c>
      <c r="AE283">
        <f t="shared" si="814"/>
        <v>-7.80714787162693e-7</v>
      </c>
      <c r="AF283">
        <f t="shared" si="815"/>
        <v>-1.56142957432539e-6</v>
      </c>
      <c r="AG283">
        <f t="shared" si="816"/>
        <v>-1.7803184816869e-5</v>
      </c>
      <c r="AH283">
        <f t="shared" si="816"/>
        <v>-3.12285914865077e-6</v>
      </c>
      <c r="AI283" s="3">
        <f t="shared" si="804"/>
        <v>-0.00750067428085877</v>
      </c>
      <c r="AJ283" s="3">
        <f t="shared" si="805"/>
        <v>5.62601146675362e-5</v>
      </c>
    </row>
    <row r="284" spans="2:37">
      <c r="B284" s="18">
        <v>5</v>
      </c>
      <c r="C284" s="19">
        <v>1</v>
      </c>
      <c r="D284" s="19">
        <v>1</v>
      </c>
      <c r="E284" s="6">
        <v>1</v>
      </c>
      <c r="F284" s="10">
        <f>F277+AC277</f>
        <v>0.0408732910322912</v>
      </c>
      <c r="G284">
        <f t="shared" si="797"/>
        <v>0.0308732910322912</v>
      </c>
      <c r="H284">
        <f t="shared" si="797"/>
        <v>0.20245265415445</v>
      </c>
      <c r="I284">
        <f t="shared" si="797"/>
        <v>0.30245265415445</v>
      </c>
      <c r="J284">
        <f t="shared" si="797"/>
        <v>0.710873291032291</v>
      </c>
      <c r="K284">
        <f t="shared" si="797"/>
        <v>0.30245265415445</v>
      </c>
      <c r="L284">
        <f t="shared" si="798"/>
        <v>0.782619873096874</v>
      </c>
      <c r="M284">
        <f t="shared" si="799"/>
        <v>0.807357962463349</v>
      </c>
      <c r="N284" s="3">
        <f t="shared" si="800"/>
        <v>0.686244481709167</v>
      </c>
      <c r="O284" s="3">
        <f t="shared" si="800"/>
        <v>0.69154621654285</v>
      </c>
      <c r="P284" s="25">
        <f t="shared" si="801"/>
        <v>0.564500799040282</v>
      </c>
      <c r="Q284" s="25">
        <f>Q277+W277</f>
        <v>0.155269273885636</v>
      </c>
      <c r="R284" s="25">
        <f t="shared" si="802"/>
        <v>0.404502253414318</v>
      </c>
      <c r="S284" s="10">
        <f>R284+(N284*P284)+(O284*Q284)</f>
        <v>0.899263690577094</v>
      </c>
      <c r="T284" s="10">
        <f t="shared" si="803"/>
        <v>0.710798167313113</v>
      </c>
      <c r="U284">
        <f t="shared" si="817"/>
        <v>0.00912555170879913</v>
      </c>
      <c r="V284">
        <f t="shared" si="806"/>
        <v>0.000626235950271506</v>
      </c>
      <c r="W284">
        <f t="shared" si="807"/>
        <v>0.000631074075808619</v>
      </c>
      <c r="X284">
        <f t="shared" si="808"/>
        <v>0.000912555170879914</v>
      </c>
      <c r="Y284">
        <f t="shared" si="809"/>
        <v>0.00515138123130052</v>
      </c>
      <c r="Z284">
        <f t="shared" si="810"/>
        <v>0.00141691778763106</v>
      </c>
      <c r="AA284">
        <f t="shared" si="811"/>
        <v>0.00110915931116474</v>
      </c>
      <c r="AB284">
        <f t="shared" si="811"/>
        <v>0.00030224279977287</v>
      </c>
      <c r="AC284">
        <f t="shared" si="812"/>
        <v>0.000110915931116474</v>
      </c>
      <c r="AD284">
        <f t="shared" si="813"/>
        <v>0.000110915931116474</v>
      </c>
      <c r="AE284">
        <f t="shared" si="814"/>
        <v>3.0224279977287e-5</v>
      </c>
      <c r="AF284">
        <f t="shared" si="815"/>
        <v>3.0224279977287e-5</v>
      </c>
      <c r="AG284">
        <f t="shared" si="816"/>
        <v>0.000110915931116474</v>
      </c>
      <c r="AH284">
        <f t="shared" si="816"/>
        <v>3.0224279977287e-5</v>
      </c>
      <c r="AI284" s="3">
        <f t="shared" si="804"/>
        <v>0.100736309422906</v>
      </c>
      <c r="AJ284" s="3">
        <f t="shared" si="805"/>
        <v>0.0101478040361475</v>
      </c>
      <c r="AK284">
        <f>SUM(AJ280:AJ284)/$S$4</f>
        <v>0.0120930105993188</v>
      </c>
    </row>
    <row r="285" spans="2:34">
      <c r="B285" s="4" t="s">
        <v>40</v>
      </c>
      <c r="C285" s="4"/>
      <c r="D285" s="4"/>
      <c r="E285" s="4"/>
      <c r="F285" s="5" t="s">
        <v>41</v>
      </c>
      <c r="G285" s="5"/>
      <c r="H285" s="5"/>
      <c r="I285" s="5"/>
      <c r="J285" s="5"/>
      <c r="K285" s="5"/>
      <c r="L285" s="5" t="s">
        <v>42</v>
      </c>
      <c r="M285" s="5"/>
      <c r="N285" s="5" t="s">
        <v>43</v>
      </c>
      <c r="O285" s="5"/>
      <c r="P285" s="5" t="s">
        <v>44</v>
      </c>
      <c r="Q285" s="5"/>
      <c r="R285" s="5"/>
      <c r="S285" s="5" t="s">
        <v>45</v>
      </c>
      <c r="T285" s="5"/>
      <c r="U285" s="8" t="s">
        <v>46</v>
      </c>
      <c r="V285" s="5" t="s">
        <v>47</v>
      </c>
      <c r="W285" s="5"/>
      <c r="X285" s="5"/>
      <c r="Y285" s="5" t="s">
        <v>48</v>
      </c>
      <c r="Z285" s="5"/>
      <c r="AA285" s="5"/>
      <c r="AB285" s="5"/>
      <c r="AC285" s="5" t="s">
        <v>49</v>
      </c>
      <c r="AD285" s="5"/>
      <c r="AE285" s="5"/>
      <c r="AF285" s="5"/>
      <c r="AG285" s="5"/>
      <c r="AH285" s="5"/>
    </row>
    <row r="286" ht="15.6" spans="1:37">
      <c r="A286">
        <f>A279+1</f>
        <v>40</v>
      </c>
      <c r="B286" s="17" t="s">
        <v>50</v>
      </c>
      <c r="C286" s="4" t="s">
        <v>51</v>
      </c>
      <c r="D286" s="4" t="s">
        <v>52</v>
      </c>
      <c r="E286" s="4" t="s">
        <v>53</v>
      </c>
      <c r="F286" s="5" t="s">
        <v>54</v>
      </c>
      <c r="G286" s="5" t="s">
        <v>55</v>
      </c>
      <c r="H286" s="5" t="s">
        <v>56</v>
      </c>
      <c r="I286" s="5" t="s">
        <v>57</v>
      </c>
      <c r="J286" s="5" t="s">
        <v>58</v>
      </c>
      <c r="K286" s="5" t="s">
        <v>59</v>
      </c>
      <c r="L286" s="5" t="s">
        <v>60</v>
      </c>
      <c r="M286" s="5" t="s">
        <v>61</v>
      </c>
      <c r="N286" s="5" t="s">
        <v>60</v>
      </c>
      <c r="O286" s="5" t="s">
        <v>61</v>
      </c>
      <c r="P286" s="5" t="s">
        <v>62</v>
      </c>
      <c r="Q286" s="5" t="s">
        <v>63</v>
      </c>
      <c r="R286" s="5" t="s">
        <v>64</v>
      </c>
      <c r="S286" s="5" t="s">
        <v>65</v>
      </c>
      <c r="T286" s="5" t="s">
        <v>43</v>
      </c>
      <c r="U286" s="28" t="s">
        <v>66</v>
      </c>
      <c r="V286" s="29" t="s">
        <v>67</v>
      </c>
      <c r="W286" s="29" t="s">
        <v>68</v>
      </c>
      <c r="X286" s="29" t="s">
        <v>69</v>
      </c>
      <c r="Y286" s="29" t="s">
        <v>70</v>
      </c>
      <c r="Z286" s="29" t="s">
        <v>71</v>
      </c>
      <c r="AA286" s="28" t="s">
        <v>72</v>
      </c>
      <c r="AB286" s="28" t="s">
        <v>73</v>
      </c>
      <c r="AC286" s="29" t="s">
        <v>74</v>
      </c>
      <c r="AD286" s="29" t="s">
        <v>75</v>
      </c>
      <c r="AE286" s="29" t="s">
        <v>76</v>
      </c>
      <c r="AF286" s="29" t="s">
        <v>77</v>
      </c>
      <c r="AG286" s="29" t="s">
        <v>78</v>
      </c>
      <c r="AH286" s="29" t="s">
        <v>79</v>
      </c>
      <c r="AI286" s="31" t="s">
        <v>80</v>
      </c>
      <c r="AJ286" s="31" t="s">
        <v>81</v>
      </c>
      <c r="AK286" s="31" t="s">
        <v>82</v>
      </c>
    </row>
    <row r="287" spans="2:36">
      <c r="B287" s="18">
        <v>1</v>
      </c>
      <c r="C287" s="19">
        <v>0.5</v>
      </c>
      <c r="D287" s="19">
        <v>0.25</v>
      </c>
      <c r="E287" s="6">
        <v>0.0555555555555556</v>
      </c>
      <c r="F287" s="10">
        <f>F280+AC280</f>
        <v>0.0174225181772252</v>
      </c>
      <c r="G287">
        <f t="shared" ref="G287:K291" si="818">G280+AD280</f>
        <v>0.0137112590886126</v>
      </c>
      <c r="H287">
        <f t="shared" si="818"/>
        <v>0.199753857609241</v>
      </c>
      <c r="I287">
        <f t="shared" si="818"/>
        <v>0.299876928804621</v>
      </c>
      <c r="J287">
        <f t="shared" si="818"/>
        <v>0.67484503635445</v>
      </c>
      <c r="K287">
        <f t="shared" si="818"/>
        <v>0.299507715218482</v>
      </c>
      <c r="L287">
        <f>J287+(C287*F287)+(D287*G287)</f>
        <v>0.686984110215216</v>
      </c>
      <c r="M287">
        <f>K287+(C287*H287)+(D287*I287)</f>
        <v>0.474353876224258</v>
      </c>
      <c r="N287" s="3">
        <f>1/(1+EXP(-(L287)))</f>
        <v>0.665295691582494</v>
      </c>
      <c r="O287" s="3">
        <f>1/(1+EXP(-(M287)))</f>
        <v>0.616413741445454</v>
      </c>
      <c r="P287" s="25">
        <f>P280+V280</f>
        <v>0.314803286413586</v>
      </c>
      <c r="Q287" s="25">
        <f>Q280+W280</f>
        <v>-0.0806294587538666</v>
      </c>
      <c r="R287" s="25">
        <f>R280+X280</f>
        <v>0.0330959417567685</v>
      </c>
      <c r="S287" s="10">
        <f>R287+(N287*P287)+(O287*Q287)</f>
        <v>0.192832105562544</v>
      </c>
      <c r="T287" s="10">
        <f>1/(1+EXP(-S287))</f>
        <v>0.548059198279869</v>
      </c>
      <c r="U287">
        <f>(E287-S287)*S287*(1-S287)</f>
        <v>-0.0213668046174612</v>
      </c>
      <c r="V287">
        <f>$S$3*U287*N287</f>
        <v>-0.00142152430548819</v>
      </c>
      <c r="W287">
        <f>$S$3*U287*O287</f>
        <v>-0.00131707919769832</v>
      </c>
      <c r="X287">
        <f>$S$3*U287*1</f>
        <v>-0.00213668046174612</v>
      </c>
      <c r="Y287">
        <f>U287*P287</f>
        <v>-0.00672634031373376</v>
      </c>
      <c r="Z287">
        <f>U287*Q287</f>
        <v>0.00172279389160551</v>
      </c>
      <c r="AA287">
        <f>Y287*N287*(1-N287)</f>
        <v>-0.0014978035309546</v>
      </c>
      <c r="AB287">
        <f>Z287*O287*(1-O287)</f>
        <v>0.000407350895818154</v>
      </c>
      <c r="AC287">
        <f>$S$3*AA287*C287</f>
        <v>-7.489017654773e-5</v>
      </c>
      <c r="AD287">
        <f>$S$3*AA287*D287</f>
        <v>-3.7445088273865e-5</v>
      </c>
      <c r="AE287">
        <f>$S$3*AB287*C287</f>
        <v>2.03675447909077e-5</v>
      </c>
      <c r="AF287">
        <f>$S$3*AB287*D287</f>
        <v>1.01837723954539e-5</v>
      </c>
      <c r="AG287">
        <f>$S$3*AA287*1</f>
        <v>-0.00014978035309546</v>
      </c>
      <c r="AH287">
        <f>$S$3*AB287*1</f>
        <v>4.07350895818154e-5</v>
      </c>
      <c r="AI287" s="3">
        <f>E287-S287</f>
        <v>-0.137276550006989</v>
      </c>
      <c r="AJ287" s="3">
        <f>(AI287)^2</f>
        <v>0.0188448511818213</v>
      </c>
    </row>
    <row r="288" spans="2:36">
      <c r="B288" s="18">
        <v>2</v>
      </c>
      <c r="C288" s="19">
        <v>0</v>
      </c>
      <c r="D288" s="19">
        <v>0</v>
      </c>
      <c r="E288" s="20">
        <v>0</v>
      </c>
      <c r="F288" s="10">
        <f>F281+AC281</f>
        <v>0.03</v>
      </c>
      <c r="G288">
        <f t="shared" si="818"/>
        <v>0.02</v>
      </c>
      <c r="H288">
        <f t="shared" si="818"/>
        <v>0.2</v>
      </c>
      <c r="I288">
        <f t="shared" si="818"/>
        <v>0.3</v>
      </c>
      <c r="J288">
        <f t="shared" si="818"/>
        <v>0.673150947846107</v>
      </c>
      <c r="K288">
        <f t="shared" si="818"/>
        <v>0.299476248297902</v>
      </c>
      <c r="L288">
        <f t="shared" ref="L288:L291" si="819">J288+(C288*F288)+(D288*G288)</f>
        <v>0.673150947846107</v>
      </c>
      <c r="M288">
        <f t="shared" ref="M288:M291" si="820">K288+(C288*H288)+(D288*I288)</f>
        <v>0.299476248297902</v>
      </c>
      <c r="N288" s="3">
        <f t="shared" ref="N288:O291" si="821">1/(1+EXP(-(L288)))</f>
        <v>0.662208349693235</v>
      </c>
      <c r="O288" s="3">
        <f>1/(1+EXP(-(M288)))</f>
        <v>0.574314476365526</v>
      </c>
      <c r="P288" s="25">
        <f t="shared" ref="P288:P291" si="822">P281+V281</f>
        <v>0.30145963744018</v>
      </c>
      <c r="Q288" s="25">
        <f>Q281+W281</f>
        <v>-0.0813932396974961</v>
      </c>
      <c r="R288" s="25">
        <f t="shared" ref="R288:R291" si="823">R281+X281</f>
        <v>0.0114711806602483</v>
      </c>
      <c r="S288" s="10">
        <f>R288+(N288*P288)+(O288*Q288)</f>
        <v>0.164354953832069</v>
      </c>
      <c r="T288" s="10">
        <f t="shared" ref="T288:T291" si="824">1/(1+EXP(-S288))</f>
        <v>0.540996494986742</v>
      </c>
      <c r="U288">
        <f>(E288-S288)*S288*(1-S288)</f>
        <v>-0.0225729043014446</v>
      </c>
      <c r="V288">
        <f>$S$3*U288*N288</f>
        <v>-0.00149479657052429</v>
      </c>
      <c r="W288">
        <f>$S$3*U288*O288</f>
        <v>-0.00129639457139333</v>
      </c>
      <c r="X288">
        <f>$S$3*U288*1</f>
        <v>-0.00225729043014446</v>
      </c>
      <c r="Y288">
        <f>U288*P288</f>
        <v>-0.00680481954668536</v>
      </c>
      <c r="Z288">
        <f>U288*Q288</f>
        <v>0.00183728181047612</v>
      </c>
      <c r="AA288">
        <f>Y288*N288*(1-N288)</f>
        <v>-0.00152215954570459</v>
      </c>
      <c r="AB288">
        <f>Z288*O288*(1-O288)</f>
        <v>0.000449173804033653</v>
      </c>
      <c r="AC288">
        <f>$S$3*AA288*C288</f>
        <v>0</v>
      </c>
      <c r="AD288">
        <f>$S$3*AA288*D288</f>
        <v>0</v>
      </c>
      <c r="AE288">
        <f>$S$3*AB288*C288</f>
        <v>0</v>
      </c>
      <c r="AF288">
        <f>$S$3*AB288*D288</f>
        <v>0</v>
      </c>
      <c r="AG288">
        <f>$S$3*AA288*1</f>
        <v>-0.000152215954570459</v>
      </c>
      <c r="AH288">
        <f>$S$3*AB288*1</f>
        <v>4.49173804033653e-5</v>
      </c>
      <c r="AI288" s="3">
        <f t="shared" ref="AI288:AI291" si="825">E288-S288</f>
        <v>-0.164354953832069</v>
      </c>
      <c r="AJ288" s="3">
        <f t="shared" ref="AJ288:AJ291" si="826">(AI288)^2</f>
        <v>0.0270125508491417</v>
      </c>
    </row>
    <row r="289" spans="2:36">
      <c r="B289" s="18">
        <v>3</v>
      </c>
      <c r="C289" s="19">
        <v>0.75</v>
      </c>
      <c r="D289" s="19">
        <v>1</v>
      </c>
      <c r="E289" s="6">
        <v>0.444444444444444</v>
      </c>
      <c r="F289" s="10">
        <f>F282+AC282</f>
        <v>0.0212076351177916</v>
      </c>
      <c r="G289">
        <f t="shared" si="818"/>
        <v>0.00827684682372213</v>
      </c>
      <c r="H289">
        <f t="shared" si="818"/>
        <v>0.199017600053565</v>
      </c>
      <c r="I289">
        <f t="shared" si="818"/>
        <v>0.298690133404753</v>
      </c>
      <c r="J289">
        <f t="shared" si="818"/>
        <v>0.688276846823722</v>
      </c>
      <c r="K289">
        <f t="shared" si="818"/>
        <v>0.298690133404753</v>
      </c>
      <c r="L289">
        <f t="shared" si="819"/>
        <v>0.712459419985788</v>
      </c>
      <c r="M289">
        <f t="shared" si="820"/>
        <v>0.746643466849679</v>
      </c>
      <c r="N289" s="3">
        <f t="shared" si="821"/>
        <v>0.670944373792695</v>
      </c>
      <c r="O289" s="3">
        <f t="shared" si="821"/>
        <v>0.678446887967267</v>
      </c>
      <c r="P289" s="25">
        <f t="shared" si="822"/>
        <v>0.422122174920551</v>
      </c>
      <c r="Q289" s="25">
        <f>Q282+W282</f>
        <v>0.0116061715084618</v>
      </c>
      <c r="R289" s="25">
        <f t="shared" si="823"/>
        <v>0.194499678443509</v>
      </c>
      <c r="S289" s="10">
        <f>R289+(N289*P289)+(O289*Q289)</f>
        <v>0.485594347700719</v>
      </c>
      <c r="T289" s="10">
        <f t="shared" si="824"/>
        <v>0.619068025457749</v>
      </c>
      <c r="U289">
        <f>(E289-S289)*S289*(1-S289)</f>
        <v>-0.0102789362701775</v>
      </c>
      <c r="V289">
        <f t="shared" ref="V289:V291" si="827">$S$3*U289*N289</f>
        <v>-0.000689659445904925</v>
      </c>
      <c r="W289">
        <f t="shared" ref="W289:W291" si="828">$S$3*U289*O289</f>
        <v>-0.000697371232411578</v>
      </c>
      <c r="X289">
        <f t="shared" ref="X289:X291" si="829">$S$3*U289*1</f>
        <v>-0.00102789362701775</v>
      </c>
      <c r="Y289">
        <f t="shared" ref="Y289:Y291" si="830">U289*P289</f>
        <v>-0.00433896693423706</v>
      </c>
      <c r="Z289">
        <f t="shared" ref="Z289:Z291" si="831">U289*Q289</f>
        <v>-0.000119299097276229</v>
      </c>
      <c r="AA289">
        <f t="shared" ref="AA289:AB291" si="832">Y289*N289*(1-N289)</f>
        <v>-0.000957948533223049</v>
      </c>
      <c r="AB289">
        <f t="shared" si="832"/>
        <v>-2.60258983500071e-5</v>
      </c>
      <c r="AC289">
        <f t="shared" ref="AC289:AC291" si="833">$S$3*AA289*C289</f>
        <v>-7.18461399917287e-5</v>
      </c>
      <c r="AD289">
        <f t="shared" ref="AD289:AD291" si="834">$S$3*AA289*D289</f>
        <v>-9.57948533223049e-5</v>
      </c>
      <c r="AE289">
        <f t="shared" ref="AE289:AE291" si="835">$S$3*AB289*C289</f>
        <v>-1.95194237625053e-6</v>
      </c>
      <c r="AF289">
        <f t="shared" ref="AF289:AF291" si="836">$S$3*AB289*D289</f>
        <v>-2.60258983500071e-6</v>
      </c>
      <c r="AG289">
        <f t="shared" ref="AG289:AH291" si="837">$S$3*AA289*1</f>
        <v>-9.57948533223049e-5</v>
      </c>
      <c r="AH289">
        <f t="shared" si="837"/>
        <v>-2.60258983500071e-6</v>
      </c>
      <c r="AI289" s="3">
        <f t="shared" si="825"/>
        <v>-0.0411499032562742</v>
      </c>
      <c r="AJ289" s="3">
        <f t="shared" si="826"/>
        <v>0.00169331453800073</v>
      </c>
    </row>
    <row r="290" spans="2:36">
      <c r="B290" s="18">
        <v>4</v>
      </c>
      <c r="C290" s="19">
        <v>0.25</v>
      </c>
      <c r="D290" s="19">
        <v>0.5</v>
      </c>
      <c r="E290" s="20">
        <v>0.666666666666667</v>
      </c>
      <c r="F290" s="10">
        <f>F283+AC283</f>
        <v>0.0295853417077015</v>
      </c>
      <c r="G290">
        <f t="shared" si="818"/>
        <v>0.019170683415403</v>
      </c>
      <c r="H290">
        <f t="shared" si="818"/>
        <v>0.199923738207388</v>
      </c>
      <c r="I290">
        <f>I283+AF283</f>
        <v>0.299847476414775</v>
      </c>
      <c r="J290">
        <f t="shared" si="818"/>
        <v>0.698341366830806</v>
      </c>
      <c r="K290">
        <f t="shared" si="818"/>
        <v>0.29969495282955</v>
      </c>
      <c r="L290">
        <f t="shared" si="819"/>
        <v>0.715323043965433</v>
      </c>
      <c r="M290">
        <f t="shared" si="820"/>
        <v>0.499599625588785</v>
      </c>
      <c r="N290" s="3">
        <f t="shared" si="821"/>
        <v>0.671576289260661</v>
      </c>
      <c r="O290" s="3">
        <f t="shared" si="821"/>
        <v>0.622365237116812</v>
      </c>
      <c r="P290" s="25">
        <f t="shared" si="822"/>
        <v>0.489790764271726</v>
      </c>
      <c r="Q290" s="25">
        <f>Q283+W283</f>
        <v>0.0805416141080734</v>
      </c>
      <c r="R290" s="25">
        <f t="shared" si="823"/>
        <v>0.294803678369463</v>
      </c>
      <c r="S290" s="10">
        <f>R290+(N290*P290)+(O290*Q290)</f>
        <v>0.673861843115353</v>
      </c>
      <c r="T290" s="10">
        <f t="shared" si="824"/>
        <v>0.662367350413472</v>
      </c>
      <c r="U290">
        <f t="shared" ref="U290:U291" si="838">(E290-S290)*S290*(1-S290)</f>
        <v>-0.0015812987466551</v>
      </c>
      <c r="V290">
        <f t="shared" si="827"/>
        <v>-0.000106196274449116</v>
      </c>
      <c r="W290">
        <f t="shared" si="828"/>
        <v>-9.84145369414516e-5</v>
      </c>
      <c r="X290">
        <f t="shared" si="829"/>
        <v>-0.00015812987466551</v>
      </c>
      <c r="Y290">
        <f t="shared" si="830"/>
        <v>-0.000774505521666122</v>
      </c>
      <c r="Z290">
        <f t="shared" si="831"/>
        <v>-0.000127360353442675</v>
      </c>
      <c r="AA290">
        <f t="shared" si="832"/>
        <v>-0.000170826159225651</v>
      </c>
      <c r="AB290">
        <f t="shared" si="832"/>
        <v>-2.99330897886901e-5</v>
      </c>
      <c r="AC290">
        <f t="shared" si="833"/>
        <v>-4.27065398064126e-6</v>
      </c>
      <c r="AD290">
        <f t="shared" si="834"/>
        <v>-8.54130796128253e-6</v>
      </c>
      <c r="AE290">
        <f t="shared" si="835"/>
        <v>-7.48327244717252e-7</v>
      </c>
      <c r="AF290">
        <f t="shared" si="836"/>
        <v>-1.4966544894345e-6</v>
      </c>
      <c r="AG290">
        <f t="shared" si="837"/>
        <v>-1.70826159225651e-5</v>
      </c>
      <c r="AH290">
        <f t="shared" si="837"/>
        <v>-2.99330897886901e-6</v>
      </c>
      <c r="AI290" s="3">
        <f t="shared" si="825"/>
        <v>-0.00719517644868639</v>
      </c>
      <c r="AJ290" s="3">
        <f t="shared" si="826"/>
        <v>5.17705641277313e-5</v>
      </c>
    </row>
    <row r="291" spans="2:37">
      <c r="B291" s="18">
        <v>5</v>
      </c>
      <c r="C291" s="19">
        <v>1</v>
      </c>
      <c r="D291" s="19">
        <v>1</v>
      </c>
      <c r="E291" s="6">
        <v>1</v>
      </c>
      <c r="F291" s="10">
        <f>F284+AC284</f>
        <v>0.0409842069634077</v>
      </c>
      <c r="G291">
        <f t="shared" si="818"/>
        <v>0.0309842069634077</v>
      </c>
      <c r="H291">
        <f t="shared" si="818"/>
        <v>0.202482878434427</v>
      </c>
      <c r="I291">
        <f t="shared" si="818"/>
        <v>0.302482878434427</v>
      </c>
      <c r="J291">
        <f t="shared" si="818"/>
        <v>0.710984206963408</v>
      </c>
      <c r="K291">
        <f t="shared" si="818"/>
        <v>0.302482878434427</v>
      </c>
      <c r="L291">
        <f t="shared" si="819"/>
        <v>0.782952620890223</v>
      </c>
      <c r="M291">
        <f t="shared" si="820"/>
        <v>0.807448635303281</v>
      </c>
      <c r="N291" s="3">
        <f t="shared" si="821"/>
        <v>0.686316122192081</v>
      </c>
      <c r="O291" s="3">
        <f t="shared" si="821"/>
        <v>0.691565557634661</v>
      </c>
      <c r="P291" s="25">
        <f t="shared" si="822"/>
        <v>0.565127034990553</v>
      </c>
      <c r="Q291" s="25">
        <f>Q284+W284</f>
        <v>0.155900347961444</v>
      </c>
      <c r="R291" s="25">
        <f t="shared" si="823"/>
        <v>0.405414808585198</v>
      </c>
      <c r="S291" s="10">
        <f>R291+(N291*P291)+(O291*Q291)</f>
        <v>0.901085914859217</v>
      </c>
      <c r="T291" s="10">
        <f t="shared" si="824"/>
        <v>0.711172607333088</v>
      </c>
      <c r="U291">
        <f t="shared" si="838"/>
        <v>0.00881622120221292</v>
      </c>
      <c r="V291">
        <f t="shared" si="827"/>
        <v>0.000605071474789038</v>
      </c>
      <c r="W291">
        <f t="shared" si="828"/>
        <v>0.000609699493193891</v>
      </c>
      <c r="X291">
        <f t="shared" si="829"/>
        <v>0.000881622120221292</v>
      </c>
      <c r="Y291">
        <f t="shared" si="830"/>
        <v>0.00498228494782744</v>
      </c>
      <c r="Z291">
        <f t="shared" si="831"/>
        <v>0.00137445195313006</v>
      </c>
      <c r="AA291">
        <f t="shared" si="832"/>
        <v>0.00107261770497373</v>
      </c>
      <c r="AB291">
        <f t="shared" si="832"/>
        <v>0.000293174226208538</v>
      </c>
      <c r="AC291">
        <f t="shared" si="833"/>
        <v>0.000107261770497373</v>
      </c>
      <c r="AD291">
        <f t="shared" si="834"/>
        <v>0.000107261770497373</v>
      </c>
      <c r="AE291">
        <f t="shared" si="835"/>
        <v>2.93174226208538e-5</v>
      </c>
      <c r="AF291">
        <f t="shared" si="836"/>
        <v>2.93174226208538e-5</v>
      </c>
      <c r="AG291">
        <f t="shared" si="837"/>
        <v>0.000107261770497373</v>
      </c>
      <c r="AH291">
        <f t="shared" si="837"/>
        <v>2.93174226208538e-5</v>
      </c>
      <c r="AI291" s="3">
        <f t="shared" si="825"/>
        <v>0.0989140851407827</v>
      </c>
      <c r="AJ291" s="3">
        <f t="shared" si="826"/>
        <v>0.00978399623923801</v>
      </c>
      <c r="AK291">
        <f>SUM(AJ287:AJ291)/$S$4</f>
        <v>0.0114772966744659</v>
      </c>
    </row>
    <row r="292" spans="2:34">
      <c r="B292" s="4" t="s">
        <v>40</v>
      </c>
      <c r="C292" s="4"/>
      <c r="D292" s="4"/>
      <c r="E292" s="4"/>
      <c r="F292" s="5" t="s">
        <v>41</v>
      </c>
      <c r="G292" s="5"/>
      <c r="H292" s="5"/>
      <c r="I292" s="5"/>
      <c r="J292" s="5"/>
      <c r="K292" s="5"/>
      <c r="L292" s="5" t="s">
        <v>42</v>
      </c>
      <c r="M292" s="5"/>
      <c r="N292" s="5" t="s">
        <v>43</v>
      </c>
      <c r="O292" s="5"/>
      <c r="P292" s="5" t="s">
        <v>44</v>
      </c>
      <c r="Q292" s="5"/>
      <c r="R292" s="5"/>
      <c r="S292" s="5" t="s">
        <v>45</v>
      </c>
      <c r="T292" s="5"/>
      <c r="U292" s="8" t="s">
        <v>46</v>
      </c>
      <c r="V292" s="5" t="s">
        <v>47</v>
      </c>
      <c r="W292" s="5"/>
      <c r="X292" s="5"/>
      <c r="Y292" s="5" t="s">
        <v>48</v>
      </c>
      <c r="Z292" s="5"/>
      <c r="AA292" s="5"/>
      <c r="AB292" s="5"/>
      <c r="AC292" s="5" t="s">
        <v>49</v>
      </c>
      <c r="AD292" s="5"/>
      <c r="AE292" s="5"/>
      <c r="AF292" s="5"/>
      <c r="AG292" s="5"/>
      <c r="AH292" s="5"/>
    </row>
    <row r="293" ht="15.6" spans="1:37">
      <c r="A293">
        <f>A286+1</f>
        <v>41</v>
      </c>
      <c r="B293" s="17" t="s">
        <v>50</v>
      </c>
      <c r="C293" s="4" t="s">
        <v>51</v>
      </c>
      <c r="D293" s="4" t="s">
        <v>52</v>
      </c>
      <c r="E293" s="4" t="s">
        <v>53</v>
      </c>
      <c r="F293" s="5" t="s">
        <v>54</v>
      </c>
      <c r="G293" s="5" t="s">
        <v>55</v>
      </c>
      <c r="H293" s="5" t="s">
        <v>56</v>
      </c>
      <c r="I293" s="5" t="s">
        <v>57</v>
      </c>
      <c r="J293" s="5" t="s">
        <v>58</v>
      </c>
      <c r="K293" s="5" t="s">
        <v>59</v>
      </c>
      <c r="L293" s="5" t="s">
        <v>60</v>
      </c>
      <c r="M293" s="5" t="s">
        <v>61</v>
      </c>
      <c r="N293" s="5" t="s">
        <v>60</v>
      </c>
      <c r="O293" s="5" t="s">
        <v>61</v>
      </c>
      <c r="P293" s="5" t="s">
        <v>62</v>
      </c>
      <c r="Q293" s="5" t="s">
        <v>63</v>
      </c>
      <c r="R293" s="5" t="s">
        <v>64</v>
      </c>
      <c r="S293" s="5" t="s">
        <v>65</v>
      </c>
      <c r="T293" s="5" t="s">
        <v>43</v>
      </c>
      <c r="U293" s="28" t="s">
        <v>66</v>
      </c>
      <c r="V293" s="29" t="s">
        <v>67</v>
      </c>
      <c r="W293" s="29" t="s">
        <v>68</v>
      </c>
      <c r="X293" s="29" t="s">
        <v>69</v>
      </c>
      <c r="Y293" s="29" t="s">
        <v>70</v>
      </c>
      <c r="Z293" s="29" t="s">
        <v>71</v>
      </c>
      <c r="AA293" s="28" t="s">
        <v>72</v>
      </c>
      <c r="AB293" s="28" t="s">
        <v>73</v>
      </c>
      <c r="AC293" s="29" t="s">
        <v>74</v>
      </c>
      <c r="AD293" s="29" t="s">
        <v>75</v>
      </c>
      <c r="AE293" s="29" t="s">
        <v>76</v>
      </c>
      <c r="AF293" s="29" t="s">
        <v>77</v>
      </c>
      <c r="AG293" s="29" t="s">
        <v>78</v>
      </c>
      <c r="AH293" s="29" t="s">
        <v>79</v>
      </c>
      <c r="AI293" s="31" t="s">
        <v>80</v>
      </c>
      <c r="AJ293" s="31" t="s">
        <v>81</v>
      </c>
      <c r="AK293" s="31" t="s">
        <v>82</v>
      </c>
    </row>
    <row r="294" spans="2:36">
      <c r="B294" s="18">
        <v>1</v>
      </c>
      <c r="C294" s="19">
        <v>0.5</v>
      </c>
      <c r="D294" s="19">
        <v>0.25</v>
      </c>
      <c r="E294" s="6">
        <v>0.0555555555555556</v>
      </c>
      <c r="F294" s="10">
        <f>F287+AC287</f>
        <v>0.0173476280006774</v>
      </c>
      <c r="G294">
        <f t="shared" ref="G294:K298" si="839">G287+AD287</f>
        <v>0.0136738140003387</v>
      </c>
      <c r="H294">
        <f t="shared" si="839"/>
        <v>0.199774225154032</v>
      </c>
      <c r="I294">
        <f t="shared" si="839"/>
        <v>0.299887112577016</v>
      </c>
      <c r="J294">
        <f t="shared" si="839"/>
        <v>0.674695256001355</v>
      </c>
      <c r="K294">
        <f t="shared" si="839"/>
        <v>0.299548450308064</v>
      </c>
      <c r="L294">
        <f>J294+(C294*F294)+(D294*G294)</f>
        <v>0.686787523501778</v>
      </c>
      <c r="M294">
        <f>K294+(C294*H294)+(D294*I294)</f>
        <v>0.474407341029334</v>
      </c>
      <c r="N294" s="3">
        <f>1/(1+EXP(-(L294)))</f>
        <v>0.665251914754794</v>
      </c>
      <c r="O294" s="3">
        <f>1/(1+EXP(-(M294)))</f>
        <v>0.616426383004488</v>
      </c>
      <c r="P294" s="25">
        <f>P287+V287</f>
        <v>0.313381762108098</v>
      </c>
      <c r="Q294" s="25">
        <f>Q287+W287</f>
        <v>-0.0819465379515649</v>
      </c>
      <c r="R294" s="25">
        <f>R287+X287</f>
        <v>0.0309592612950224</v>
      </c>
      <c r="S294" s="10">
        <f>R294+(N294*P294)+(O294*Q294)</f>
        <v>0.188923070597443</v>
      </c>
      <c r="T294" s="10">
        <f>1/(1+EXP(-S294))</f>
        <v>0.547090787486611</v>
      </c>
      <c r="U294">
        <f>(E294-S294)*S294*(1-S294)</f>
        <v>-0.0204360569014355</v>
      </c>
      <c r="V294">
        <f>$S$3*U294*N294</f>
        <v>-0.00135951259837179</v>
      </c>
      <c r="W294">
        <f>$S$3*U294*O294</f>
        <v>-0.00125973246386258</v>
      </c>
      <c r="X294">
        <f>$S$3*U294*1</f>
        <v>-0.00204360569014355</v>
      </c>
      <c r="Y294">
        <f>U294*P294</f>
        <v>-0.00640428752231321</v>
      </c>
      <c r="Z294">
        <f>U294*Q294</f>
        <v>0.00167466411245383</v>
      </c>
      <c r="AA294">
        <f>Y294*N294*(1-N294)</f>
        <v>-0.00142618234596869</v>
      </c>
      <c r="AB294">
        <f>Z294*O294*(1-O294)</f>
        <v>0.000395965784148951</v>
      </c>
      <c r="AC294">
        <f>$S$3*AA294*C294</f>
        <v>-7.13091172984343e-5</v>
      </c>
      <c r="AD294">
        <f>$S$3*AA294*D294</f>
        <v>-3.56545586492171e-5</v>
      </c>
      <c r="AE294">
        <f>$S$3*AB294*C294</f>
        <v>1.97982892074476e-5</v>
      </c>
      <c r="AF294">
        <f>$S$3*AB294*D294</f>
        <v>9.89914460372378e-6</v>
      </c>
      <c r="AG294">
        <f>$S$3*AA294*1</f>
        <v>-0.000142618234596869</v>
      </c>
      <c r="AH294">
        <f>$S$3*AB294*1</f>
        <v>3.95965784148951e-5</v>
      </c>
      <c r="AI294" s="3">
        <f>E294-S294</f>
        <v>-0.133367515041887</v>
      </c>
      <c r="AJ294" s="3">
        <f>(AI294)^2</f>
        <v>0.017786894068448</v>
      </c>
    </row>
    <row r="295" spans="2:36">
      <c r="B295" s="18">
        <v>2</v>
      </c>
      <c r="C295" s="19">
        <v>0</v>
      </c>
      <c r="D295" s="19">
        <v>0</v>
      </c>
      <c r="E295" s="20">
        <v>0</v>
      </c>
      <c r="F295" s="10">
        <f>F288+AC288</f>
        <v>0.03</v>
      </c>
      <c r="G295">
        <f t="shared" si="839"/>
        <v>0.02</v>
      </c>
      <c r="H295">
        <f t="shared" si="839"/>
        <v>0.2</v>
      </c>
      <c r="I295">
        <f t="shared" si="839"/>
        <v>0.3</v>
      </c>
      <c r="J295">
        <f t="shared" si="839"/>
        <v>0.672998731891537</v>
      </c>
      <c r="K295">
        <f t="shared" si="839"/>
        <v>0.299521165678305</v>
      </c>
      <c r="L295">
        <f t="shared" ref="L295:L298" si="840">J295+(C295*F295)+(D295*G295)</f>
        <v>0.672998731891537</v>
      </c>
      <c r="M295">
        <f t="shared" ref="M295:M298" si="841">K295+(C295*H295)+(D295*I295)</f>
        <v>0.299521165678305</v>
      </c>
      <c r="N295" s="3">
        <f t="shared" ref="N295:O298" si="842">1/(1+EXP(-(L295)))</f>
        <v>0.662174299901448</v>
      </c>
      <c r="O295" s="3">
        <f>1/(1+EXP(-(M295)))</f>
        <v>0.574325457611385</v>
      </c>
      <c r="P295" s="25">
        <f t="shared" ref="P295:P298" si="843">P288+V288</f>
        <v>0.299964840869656</v>
      </c>
      <c r="Q295" s="25">
        <f>Q288+W288</f>
        <v>-0.0826896342688894</v>
      </c>
      <c r="R295" s="25">
        <f t="shared" ref="R295:R298" si="844">R288+X288</f>
        <v>0.00921389023010382</v>
      </c>
      <c r="S295" s="10">
        <f>R295+(N295*P295)+(O295*Q295)</f>
        <v>0.160352136686819</v>
      </c>
      <c r="T295" s="10">
        <f t="shared" ref="T295:T298" si="845">1/(1+EXP(-S295))</f>
        <v>0.540002356473437</v>
      </c>
      <c r="U295">
        <f>(E295-S295)*S295*(1-S295)</f>
        <v>-0.0215897040786974</v>
      </c>
      <c r="V295">
        <f>$S$3*U295*N295</f>
        <v>-0.00142961471833909</v>
      </c>
      <c r="W295">
        <f>$S$3*U295*O295</f>
        <v>-0.00123995166746923</v>
      </c>
      <c r="X295">
        <f>$S$3*U295*1</f>
        <v>-0.00215897040786974</v>
      </c>
      <c r="Y295">
        <f>U295*P295</f>
        <v>-0.00647615214838943</v>
      </c>
      <c r="Z295">
        <f>U295*Q295</f>
        <v>0.00178524473424104</v>
      </c>
      <c r="AA295">
        <f>Y295*N295*(1-N295)</f>
        <v>-0.00144871197453785</v>
      </c>
      <c r="AB295">
        <f>Z295*O295*(1-O295)</f>
        <v>0.000436449003117623</v>
      </c>
      <c r="AC295">
        <f>$S$3*AA295*C295</f>
        <v>0</v>
      </c>
      <c r="AD295">
        <f>$S$3*AA295*D295</f>
        <v>0</v>
      </c>
      <c r="AE295">
        <f>$S$3*AB295*C295</f>
        <v>0</v>
      </c>
      <c r="AF295">
        <f>$S$3*AB295*D295</f>
        <v>0</v>
      </c>
      <c r="AG295">
        <f>$S$3*AA295*1</f>
        <v>-0.000144871197453785</v>
      </c>
      <c r="AH295">
        <f>$S$3*AB295*1</f>
        <v>4.36449003117623e-5</v>
      </c>
      <c r="AI295" s="3">
        <f t="shared" ref="AI295:AI298" si="846">E295-S295</f>
        <v>-0.160352136686819</v>
      </c>
      <c r="AJ295" s="3">
        <f t="shared" ref="AJ295:AJ298" si="847">(AI295)^2</f>
        <v>0.0257128077400284</v>
      </c>
    </row>
    <row r="296" spans="2:36">
      <c r="B296" s="18">
        <v>3</v>
      </c>
      <c r="C296" s="19">
        <v>0.75</v>
      </c>
      <c r="D296" s="19">
        <v>1</v>
      </c>
      <c r="E296" s="6">
        <v>0.444444444444444</v>
      </c>
      <c r="F296" s="10">
        <f>F289+AC289</f>
        <v>0.0211357889777999</v>
      </c>
      <c r="G296">
        <f t="shared" si="839"/>
        <v>0.00818105197039982</v>
      </c>
      <c r="H296">
        <f t="shared" si="839"/>
        <v>0.199015648111188</v>
      </c>
      <c r="I296">
        <f t="shared" si="839"/>
        <v>0.298687530814918</v>
      </c>
      <c r="J296">
        <f t="shared" si="839"/>
        <v>0.6881810519704</v>
      </c>
      <c r="K296">
        <f t="shared" si="839"/>
        <v>0.298687530814918</v>
      </c>
      <c r="L296">
        <f t="shared" si="840"/>
        <v>0.71221394567415</v>
      </c>
      <c r="M296">
        <f t="shared" si="841"/>
        <v>0.746636797713227</v>
      </c>
      <c r="N296" s="3">
        <f t="shared" si="842"/>
        <v>0.670890176185956</v>
      </c>
      <c r="O296" s="3">
        <f t="shared" si="842"/>
        <v>0.678445433048681</v>
      </c>
      <c r="P296" s="25">
        <f t="shared" si="843"/>
        <v>0.421432515474646</v>
      </c>
      <c r="Q296" s="25">
        <f>Q289+W289</f>
        <v>0.0109088002760503</v>
      </c>
      <c r="R296" s="25">
        <f t="shared" si="844"/>
        <v>0.193471784816491</v>
      </c>
      <c r="S296" s="10">
        <f>R296+(N296*P296)+(O296*Q296)</f>
        <v>0.483607745101093</v>
      </c>
      <c r="T296" s="10">
        <f t="shared" si="845"/>
        <v>0.61859942857147</v>
      </c>
      <c r="U296">
        <f>(E296-S296)*S296*(1-S296)</f>
        <v>-0.00978030174948648</v>
      </c>
      <c r="V296">
        <f t="shared" ref="V296:V298" si="848">$S$3*U296*N296</f>
        <v>-0.000656150836386479</v>
      </c>
      <c r="W296">
        <f t="shared" ref="W296:W298" si="849">$S$3*U296*O296</f>
        <v>-0.000663540105577712</v>
      </c>
      <c r="X296">
        <f t="shared" ref="X296:X298" si="850">$S$3*U296*1</f>
        <v>-0.000978030174948648</v>
      </c>
      <c r="Y296">
        <f t="shared" ref="Y296:Y298" si="851">U296*P296</f>
        <v>-0.00412173716838717</v>
      </c>
      <c r="Z296">
        <f t="shared" ref="Z296:Z298" si="852">U296*Q296</f>
        <v>-0.000106691358424653</v>
      </c>
      <c r="AA296">
        <f t="shared" ref="AA296:AB298" si="853">Y296*N296*(1-N296)</f>
        <v>-0.000910065337237139</v>
      </c>
      <c r="AB296">
        <f t="shared" si="853"/>
        <v>-2.32754909440299e-5</v>
      </c>
      <c r="AC296">
        <f t="shared" ref="AC296:AC298" si="854">$S$3*AA296*C296</f>
        <v>-6.82549002927854e-5</v>
      </c>
      <c r="AD296">
        <f t="shared" ref="AD296:AD298" si="855">$S$3*AA296*D296</f>
        <v>-9.10065337237139e-5</v>
      </c>
      <c r="AE296">
        <f t="shared" ref="AE296:AE298" si="856">$S$3*AB296*C296</f>
        <v>-1.74566182080224e-6</v>
      </c>
      <c r="AF296">
        <f t="shared" ref="AF296:AF298" si="857">$S$3*AB296*D296</f>
        <v>-2.32754909440299e-6</v>
      </c>
      <c r="AG296">
        <f t="shared" ref="AG296:AH298" si="858">$S$3*AA296*1</f>
        <v>-9.10065337237139e-5</v>
      </c>
      <c r="AH296">
        <f t="shared" si="858"/>
        <v>-2.32754909440299e-6</v>
      </c>
      <c r="AI296" s="3">
        <f t="shared" si="846"/>
        <v>-0.039163300656649</v>
      </c>
      <c r="AJ296" s="3">
        <f t="shared" si="847"/>
        <v>0.00153376411832309</v>
      </c>
    </row>
    <row r="297" spans="2:36">
      <c r="B297" s="18">
        <v>4</v>
      </c>
      <c r="C297" s="19">
        <v>0.25</v>
      </c>
      <c r="D297" s="19">
        <v>0.5</v>
      </c>
      <c r="E297" s="20">
        <v>0.666666666666667</v>
      </c>
      <c r="F297" s="10">
        <f>F290+AC290</f>
        <v>0.0295810710537208</v>
      </c>
      <c r="G297">
        <f t="shared" si="839"/>
        <v>0.0191621421074417</v>
      </c>
      <c r="H297">
        <f t="shared" si="839"/>
        <v>0.199922989880143</v>
      </c>
      <c r="I297">
        <f>I290+AF290</f>
        <v>0.299845979760286</v>
      </c>
      <c r="J297">
        <f t="shared" si="839"/>
        <v>0.698324284214883</v>
      </c>
      <c r="K297">
        <f t="shared" si="839"/>
        <v>0.299691959520572</v>
      </c>
      <c r="L297">
        <f t="shared" si="840"/>
        <v>0.715300623032034</v>
      </c>
      <c r="M297">
        <f t="shared" si="841"/>
        <v>0.49959569687075</v>
      </c>
      <c r="N297" s="3">
        <f t="shared" si="842"/>
        <v>0.67157134404521</v>
      </c>
      <c r="O297" s="3">
        <f t="shared" si="842"/>
        <v>0.622364313762541</v>
      </c>
      <c r="P297" s="25">
        <f t="shared" si="843"/>
        <v>0.489684567997277</v>
      </c>
      <c r="Q297" s="25">
        <f>Q290+W290</f>
        <v>0.080443199571132</v>
      </c>
      <c r="R297" s="25">
        <f t="shared" si="844"/>
        <v>0.294645548494797</v>
      </c>
      <c r="S297" s="10">
        <f>R297+(N297*P297)+(O297*Q297)</f>
        <v>0.673568648680877</v>
      </c>
      <c r="T297" s="10">
        <f t="shared" si="845"/>
        <v>0.6623017782145</v>
      </c>
      <c r="U297">
        <f t="shared" ref="U297:U298" si="859">(E297-S297)*S297*(1-S297)</f>
        <v>-0.00151756587018836</v>
      </c>
      <c r="V297">
        <f t="shared" si="848"/>
        <v>-0.000101915375111954</v>
      </c>
      <c r="W297">
        <f t="shared" si="849"/>
        <v>-9.44478841389234e-5</v>
      </c>
      <c r="X297">
        <f t="shared" si="850"/>
        <v>-0.000151756587018836</v>
      </c>
      <c r="Y297">
        <f t="shared" si="851"/>
        <v>-0.000743128587550599</v>
      </c>
      <c r="Z297">
        <f t="shared" si="852"/>
        <v>-0.000122077854157901</v>
      </c>
      <c r="AA297">
        <f t="shared" si="853"/>
        <v>-0.000163906874200716</v>
      </c>
      <c r="AB297">
        <f t="shared" si="853"/>
        <v>-2.86915887427262e-5</v>
      </c>
      <c r="AC297">
        <f t="shared" si="854"/>
        <v>-4.09767185501789e-6</v>
      </c>
      <c r="AD297">
        <f t="shared" si="855"/>
        <v>-8.19534371003579e-6</v>
      </c>
      <c r="AE297">
        <f t="shared" si="856"/>
        <v>-7.17289718568154e-7</v>
      </c>
      <c r="AF297">
        <f t="shared" si="857"/>
        <v>-1.43457943713631e-6</v>
      </c>
      <c r="AG297">
        <f t="shared" si="858"/>
        <v>-1.63906874200716e-5</v>
      </c>
      <c r="AH297">
        <f t="shared" si="858"/>
        <v>-2.86915887427262e-6</v>
      </c>
      <c r="AI297" s="3">
        <f t="shared" si="846"/>
        <v>-0.00690198201421022</v>
      </c>
      <c r="AJ297" s="3">
        <f t="shared" si="847"/>
        <v>4.76373557244813e-5</v>
      </c>
    </row>
    <row r="298" spans="2:37">
      <c r="B298" s="18">
        <v>5</v>
      </c>
      <c r="C298" s="19">
        <v>1</v>
      </c>
      <c r="D298" s="19">
        <v>1</v>
      </c>
      <c r="E298" s="6">
        <v>1</v>
      </c>
      <c r="F298" s="10">
        <f>F291+AC291</f>
        <v>0.0410914687339051</v>
      </c>
      <c r="G298">
        <f t="shared" si="839"/>
        <v>0.0310914687339051</v>
      </c>
      <c r="H298">
        <f t="shared" si="839"/>
        <v>0.202512195857048</v>
      </c>
      <c r="I298">
        <f t="shared" si="839"/>
        <v>0.302512195857048</v>
      </c>
      <c r="J298">
        <f t="shared" si="839"/>
        <v>0.711091468733905</v>
      </c>
      <c r="K298">
        <f t="shared" si="839"/>
        <v>0.302512195857048</v>
      </c>
      <c r="L298">
        <f t="shared" si="840"/>
        <v>0.783274406201715</v>
      </c>
      <c r="M298">
        <f t="shared" si="841"/>
        <v>0.807536587571144</v>
      </c>
      <c r="N298" s="3">
        <f t="shared" si="842"/>
        <v>0.686385394008321</v>
      </c>
      <c r="O298" s="3">
        <f t="shared" si="842"/>
        <v>0.691584317769243</v>
      </c>
      <c r="P298" s="25">
        <f t="shared" si="843"/>
        <v>0.565732106465342</v>
      </c>
      <c r="Q298" s="25">
        <f>Q291+W291</f>
        <v>0.156510047454638</v>
      </c>
      <c r="R298" s="25">
        <f t="shared" si="844"/>
        <v>0.406296430705419</v>
      </c>
      <c r="S298" s="10">
        <f>R298+(N298*P298)+(O298*Q298)</f>
        <v>0.902846579897739</v>
      </c>
      <c r="T298" s="10">
        <f t="shared" si="845"/>
        <v>0.711534124217826</v>
      </c>
      <c r="U298">
        <f t="shared" si="859"/>
        <v>0.00852177659524995</v>
      </c>
      <c r="V298">
        <f t="shared" si="848"/>
        <v>0.000584922298598153</v>
      </c>
      <c r="W298">
        <f t="shared" si="849"/>
        <v>0.000589352705280784</v>
      </c>
      <c r="X298">
        <f t="shared" si="850"/>
        <v>0.000852177659524995</v>
      </c>
      <c r="Y298">
        <f t="shared" si="851"/>
        <v>0.00482104262405781</v>
      </c>
      <c r="Z298">
        <f t="shared" si="852"/>
        <v>0.0013337436593204</v>
      </c>
      <c r="AA298">
        <f t="shared" si="853"/>
        <v>0.00103777997298</v>
      </c>
      <c r="AB298">
        <f t="shared" si="853"/>
        <v>0.000284481452912248</v>
      </c>
      <c r="AC298">
        <f t="shared" si="854"/>
        <v>0.000103777997298</v>
      </c>
      <c r="AD298">
        <f t="shared" si="855"/>
        <v>0.000103777997298</v>
      </c>
      <c r="AE298">
        <f t="shared" si="856"/>
        <v>2.84481452912248e-5</v>
      </c>
      <c r="AF298">
        <f t="shared" si="857"/>
        <v>2.84481452912248e-5</v>
      </c>
      <c r="AG298">
        <f t="shared" si="858"/>
        <v>0.000103777997298</v>
      </c>
      <c r="AH298">
        <f t="shared" si="858"/>
        <v>2.84481452912248e-5</v>
      </c>
      <c r="AI298" s="3">
        <f t="shared" si="846"/>
        <v>0.097153420102261</v>
      </c>
      <c r="AJ298" s="3">
        <f t="shared" si="847"/>
        <v>0.00943878703756642</v>
      </c>
      <c r="AK298">
        <f>SUM(AJ294:AJ298)/$S$4</f>
        <v>0.0109039780640181</v>
      </c>
    </row>
    <row r="299" spans="2:34">
      <c r="B299" s="4" t="s">
        <v>40</v>
      </c>
      <c r="C299" s="4"/>
      <c r="D299" s="4"/>
      <c r="E299" s="4"/>
      <c r="F299" s="5" t="s">
        <v>41</v>
      </c>
      <c r="G299" s="5"/>
      <c r="H299" s="5"/>
      <c r="I299" s="5"/>
      <c r="J299" s="5"/>
      <c r="K299" s="5"/>
      <c r="L299" s="5" t="s">
        <v>42</v>
      </c>
      <c r="M299" s="5"/>
      <c r="N299" s="5" t="s">
        <v>43</v>
      </c>
      <c r="O299" s="5"/>
      <c r="P299" s="5" t="s">
        <v>44</v>
      </c>
      <c r="Q299" s="5"/>
      <c r="R299" s="5"/>
      <c r="S299" s="5" t="s">
        <v>45</v>
      </c>
      <c r="T299" s="5"/>
      <c r="U299" s="8" t="s">
        <v>46</v>
      </c>
      <c r="V299" s="5" t="s">
        <v>47</v>
      </c>
      <c r="W299" s="5"/>
      <c r="X299" s="5"/>
      <c r="Y299" s="5" t="s">
        <v>48</v>
      </c>
      <c r="Z299" s="5"/>
      <c r="AA299" s="5"/>
      <c r="AB299" s="5"/>
      <c r="AC299" s="5" t="s">
        <v>49</v>
      </c>
      <c r="AD299" s="5"/>
      <c r="AE299" s="5"/>
      <c r="AF299" s="5"/>
      <c r="AG299" s="5"/>
      <c r="AH299" s="5"/>
    </row>
    <row r="300" ht="15.6" spans="1:37">
      <c r="A300">
        <f>A293+1</f>
        <v>42</v>
      </c>
      <c r="B300" s="17" t="s">
        <v>50</v>
      </c>
      <c r="C300" s="4" t="s">
        <v>51</v>
      </c>
      <c r="D300" s="4" t="s">
        <v>52</v>
      </c>
      <c r="E300" s="4" t="s">
        <v>53</v>
      </c>
      <c r="F300" s="5" t="s">
        <v>54</v>
      </c>
      <c r="G300" s="5" t="s">
        <v>55</v>
      </c>
      <c r="H300" s="5" t="s">
        <v>56</v>
      </c>
      <c r="I300" s="5" t="s">
        <v>57</v>
      </c>
      <c r="J300" s="5" t="s">
        <v>58</v>
      </c>
      <c r="K300" s="5" t="s">
        <v>59</v>
      </c>
      <c r="L300" s="5" t="s">
        <v>60</v>
      </c>
      <c r="M300" s="5" t="s">
        <v>61</v>
      </c>
      <c r="N300" s="5" t="s">
        <v>60</v>
      </c>
      <c r="O300" s="5" t="s">
        <v>61</v>
      </c>
      <c r="P300" s="5" t="s">
        <v>62</v>
      </c>
      <c r="Q300" s="5" t="s">
        <v>63</v>
      </c>
      <c r="R300" s="5" t="s">
        <v>64</v>
      </c>
      <c r="S300" s="5" t="s">
        <v>65</v>
      </c>
      <c r="T300" s="5" t="s">
        <v>43</v>
      </c>
      <c r="U300" s="28" t="s">
        <v>66</v>
      </c>
      <c r="V300" s="29" t="s">
        <v>67</v>
      </c>
      <c r="W300" s="29" t="s">
        <v>68</v>
      </c>
      <c r="X300" s="29" t="s">
        <v>69</v>
      </c>
      <c r="Y300" s="29" t="s">
        <v>70</v>
      </c>
      <c r="Z300" s="29" t="s">
        <v>71</v>
      </c>
      <c r="AA300" s="28" t="s">
        <v>72</v>
      </c>
      <c r="AB300" s="28" t="s">
        <v>73</v>
      </c>
      <c r="AC300" s="29" t="s">
        <v>74</v>
      </c>
      <c r="AD300" s="29" t="s">
        <v>75</v>
      </c>
      <c r="AE300" s="29" t="s">
        <v>76</v>
      </c>
      <c r="AF300" s="29" t="s">
        <v>77</v>
      </c>
      <c r="AG300" s="29" t="s">
        <v>78</v>
      </c>
      <c r="AH300" s="29" t="s">
        <v>79</v>
      </c>
      <c r="AI300" s="31" t="s">
        <v>80</v>
      </c>
      <c r="AJ300" s="31" t="s">
        <v>81</v>
      </c>
      <c r="AK300" s="31" t="s">
        <v>82</v>
      </c>
    </row>
    <row r="301" spans="2:36">
      <c r="B301" s="18">
        <v>1</v>
      </c>
      <c r="C301" s="19">
        <v>0.5</v>
      </c>
      <c r="D301" s="19">
        <v>0.25</v>
      </c>
      <c r="E301" s="6">
        <v>0.0555555555555556</v>
      </c>
      <c r="F301" s="10">
        <f>F294+AC294</f>
        <v>0.017276318883379</v>
      </c>
      <c r="G301">
        <f t="shared" ref="G301:K305" si="860">G294+AD294</f>
        <v>0.0136381594416895</v>
      </c>
      <c r="H301">
        <f t="shared" si="860"/>
        <v>0.19979402344324</v>
      </c>
      <c r="I301">
        <f t="shared" si="860"/>
        <v>0.29989701172162</v>
      </c>
      <c r="J301">
        <f t="shared" si="860"/>
        <v>0.674552637766758</v>
      </c>
      <c r="K301">
        <f t="shared" si="860"/>
        <v>0.299588046886479</v>
      </c>
      <c r="L301">
        <f>J301+(C301*F301)+(D301*G301)</f>
        <v>0.68660033706887</v>
      </c>
      <c r="M301">
        <f>K301+(C301*H301)+(D301*I301)</f>
        <v>0.474459311538504</v>
      </c>
      <c r="N301" s="3">
        <f>1/(1+EXP(-(L301)))</f>
        <v>0.665210228580887</v>
      </c>
      <c r="O301" s="3">
        <f>1/(1+EXP(-(M301)))</f>
        <v>0.616438671091839</v>
      </c>
      <c r="P301" s="25">
        <f>P294+V294</f>
        <v>0.312022249509726</v>
      </c>
      <c r="Q301" s="25">
        <f>Q294+W294</f>
        <v>-0.0832062704154275</v>
      </c>
      <c r="R301" s="25">
        <f>R294+X294</f>
        <v>0.0289156556048789</v>
      </c>
      <c r="S301" s="10">
        <f>R301+(N301*P301)+(O301*Q301)</f>
        <v>0.185184484762172</v>
      </c>
      <c r="T301" s="10">
        <f>1/(1+EXP(-S301))</f>
        <v>0.546164269462829</v>
      </c>
      <c r="U301">
        <f>(E301-S301)*S301*(1-S301)</f>
        <v>-0.0195598635634257</v>
      </c>
      <c r="V301">
        <f>$S$3*U301*N301</f>
        <v>-0.00130114213120373</v>
      </c>
      <c r="W301">
        <f>$S$3*U301*O301</f>
        <v>-0.00120574563017758</v>
      </c>
      <c r="X301">
        <f>$S$3*U301*1</f>
        <v>-0.00195598635634257</v>
      </c>
      <c r="Y301">
        <f>U301*P301</f>
        <v>-0.00610311262916339</v>
      </c>
      <c r="Z301">
        <f>U301*Q301</f>
        <v>0.00162750329694726</v>
      </c>
      <c r="AA301">
        <f>Y301*N301*(1-N301)</f>
        <v>-0.00135919724015505</v>
      </c>
      <c r="AB301">
        <f>Z301*O301*(1-O301)</f>
        <v>0.000384810192922455</v>
      </c>
      <c r="AC301">
        <f>$S$3*AA301*C301</f>
        <v>-6.79598620077525e-5</v>
      </c>
      <c r="AD301">
        <f>$S$3*AA301*D301</f>
        <v>-3.39799310038762e-5</v>
      </c>
      <c r="AE301">
        <f>$S$3*AB301*C301</f>
        <v>1.92405096461227e-5</v>
      </c>
      <c r="AF301">
        <f>$S$3*AB301*D301</f>
        <v>9.62025482306136e-6</v>
      </c>
      <c r="AG301">
        <f>$S$3*AA301*1</f>
        <v>-0.000135919724015505</v>
      </c>
      <c r="AH301">
        <f>$S$3*AB301*1</f>
        <v>3.84810192922455e-5</v>
      </c>
      <c r="AI301" s="10">
        <f>E301-S301</f>
        <v>-0.129628929206616</v>
      </c>
      <c r="AJ301" s="3">
        <f>(AI301)^2</f>
        <v>0.0168036592872539</v>
      </c>
    </row>
    <row r="302" spans="2:36">
      <c r="B302" s="18">
        <v>2</v>
      </c>
      <c r="C302" s="19">
        <v>0</v>
      </c>
      <c r="D302" s="19">
        <v>0</v>
      </c>
      <c r="E302" s="20">
        <v>0</v>
      </c>
      <c r="F302" s="10">
        <f>F295+AC295</f>
        <v>0.03</v>
      </c>
      <c r="G302">
        <f t="shared" si="860"/>
        <v>0.02</v>
      </c>
      <c r="H302">
        <f t="shared" si="860"/>
        <v>0.2</v>
      </c>
      <c r="I302">
        <f t="shared" si="860"/>
        <v>0.3</v>
      </c>
      <c r="J302">
        <f t="shared" si="860"/>
        <v>0.672853860694083</v>
      </c>
      <c r="K302">
        <f t="shared" si="860"/>
        <v>0.299564810578617</v>
      </c>
      <c r="L302">
        <f t="shared" ref="L302:L305" si="861">J302+(C302*F302)+(D302*G302)</f>
        <v>0.672853860694083</v>
      </c>
      <c r="M302">
        <f t="shared" ref="M302:M305" si="862">K302+(C302*H302)+(D302*I302)</f>
        <v>0.299564810578617</v>
      </c>
      <c r="N302" s="3">
        <f t="shared" ref="N302:O305" si="863">1/(1+EXP(-(L302)))</f>
        <v>0.662141891526169</v>
      </c>
      <c r="O302" s="3">
        <f>1/(1+EXP(-(M302)))</f>
        <v>0.574336127695476</v>
      </c>
      <c r="P302" s="25">
        <f t="shared" ref="P302:P305" si="864">P295+V295</f>
        <v>0.298535226151317</v>
      </c>
      <c r="Q302" s="25">
        <f>Q295+W295</f>
        <v>-0.0839295859363587</v>
      </c>
      <c r="R302" s="25">
        <f t="shared" ref="R302:R305" si="865">R295+X295</f>
        <v>0.00705491982223407</v>
      </c>
      <c r="S302" s="10">
        <f>R302+(N302*P302)+(O302*Q302)</f>
        <v>0.156523805767487</v>
      </c>
      <c r="T302" s="10">
        <f t="shared" ref="T302:T305" si="866">1/(1+EXP(-S302))</f>
        <v>0.539051255302645</v>
      </c>
      <c r="U302">
        <f>(E302-S302)*S302*(1-S302)</f>
        <v>-0.0206649152104257</v>
      </c>
      <c r="V302">
        <f>$S$3*U302*N302</f>
        <v>-0.00136831060456592</v>
      </c>
      <c r="W302">
        <f>$S$3*U302*O302</f>
        <v>-0.00118686073811112</v>
      </c>
      <c r="X302">
        <f>$S$3*U302*1</f>
        <v>-0.00206649152104257</v>
      </c>
      <c r="Y302">
        <f>U302*P302</f>
        <v>-0.00616920513574222</v>
      </c>
      <c r="Z302">
        <f>U302*Q302</f>
        <v>0.00173439777702099</v>
      </c>
      <c r="AA302">
        <f>Y302*N302*(1-N302)</f>
        <v>-0.00138011292417731</v>
      </c>
      <c r="AB302">
        <f>Z302*O302*(1-O302)</f>
        <v>0.000424015405161931</v>
      </c>
      <c r="AC302">
        <f>$S$3*AA302*C302</f>
        <v>0</v>
      </c>
      <c r="AD302">
        <f>$S$3*AA302*D302</f>
        <v>0</v>
      </c>
      <c r="AE302">
        <f>$S$3*AB302*C302</f>
        <v>0</v>
      </c>
      <c r="AF302">
        <f>$S$3*AB302*D302</f>
        <v>0</v>
      </c>
      <c r="AG302">
        <f>$S$3*AA302*1</f>
        <v>-0.000138011292417731</v>
      </c>
      <c r="AH302">
        <f>$S$3*AB302*1</f>
        <v>4.24015405161931e-5</v>
      </c>
      <c r="AI302" s="10">
        <f t="shared" ref="AI302:AI305" si="867">E302-S302</f>
        <v>-0.156523805767487</v>
      </c>
      <c r="AJ302" s="3">
        <f t="shared" ref="AJ302:AJ305" si="868">(AI302)^2</f>
        <v>0.0244997017719379</v>
      </c>
    </row>
    <row r="303" spans="2:36">
      <c r="B303" s="18">
        <v>3</v>
      </c>
      <c r="C303" s="19">
        <v>0.75</v>
      </c>
      <c r="D303" s="19">
        <v>1</v>
      </c>
      <c r="E303" s="6">
        <v>0.444444444444444</v>
      </c>
      <c r="F303" s="10">
        <f>F296+AC296</f>
        <v>0.0210675340775071</v>
      </c>
      <c r="G303">
        <f t="shared" si="860"/>
        <v>0.00809004543667611</v>
      </c>
      <c r="H303">
        <f t="shared" si="860"/>
        <v>0.199013902449368</v>
      </c>
      <c r="I303">
        <f t="shared" si="860"/>
        <v>0.298685203265823</v>
      </c>
      <c r="J303">
        <f t="shared" si="860"/>
        <v>0.688090045436676</v>
      </c>
      <c r="K303">
        <f t="shared" si="860"/>
        <v>0.298685203265823</v>
      </c>
      <c r="L303">
        <f t="shared" si="861"/>
        <v>0.711980741431482</v>
      </c>
      <c r="M303">
        <f t="shared" si="862"/>
        <v>0.746630833368672</v>
      </c>
      <c r="N303" s="3">
        <f t="shared" si="863"/>
        <v>0.670838683442398</v>
      </c>
      <c r="O303" s="3">
        <f t="shared" si="863"/>
        <v>0.678444131882424</v>
      </c>
      <c r="P303" s="25">
        <f t="shared" si="864"/>
        <v>0.42077636463826</v>
      </c>
      <c r="Q303" s="25">
        <f>Q296+W296</f>
        <v>0.0102452601704726</v>
      </c>
      <c r="R303" s="25">
        <f t="shared" si="865"/>
        <v>0.192493754641542</v>
      </c>
      <c r="S303" s="10">
        <f>R303+(N303*P303)+(O303*Q303)</f>
        <v>0.481717653761417</v>
      </c>
      <c r="T303" s="10">
        <f t="shared" si="866"/>
        <v>0.618153391577004</v>
      </c>
      <c r="U303">
        <f>(E303-S303)*S303*(1-S303)</f>
        <v>-0.00930584397581036</v>
      </c>
      <c r="V303">
        <f t="shared" ref="V303:V305" si="869">$S$3*U303*N303</f>
        <v>-0.0006242720121053</v>
      </c>
      <c r="W303">
        <f t="shared" ref="W303:W305" si="870">$S$3*U303*O303</f>
        <v>-0.000631349523760195</v>
      </c>
      <c r="X303">
        <f t="shared" ref="X303:X305" si="871">$S$3*U303*1</f>
        <v>-0.000930584397581036</v>
      </c>
      <c r="Y303">
        <f t="shared" ref="Y303:Y305" si="872">U303*P303</f>
        <v>-0.00391567919803233</v>
      </c>
      <c r="Z303">
        <f t="shared" ref="Z303:Z305" si="873">U303*Q303</f>
        <v>-9.53407926380018e-5</v>
      </c>
      <c r="AA303">
        <f t="shared" ref="AA303:AB305" si="874">Y303*N303*(1-N303)</f>
        <v>-0.000864637351230579</v>
      </c>
      <c r="AB303">
        <f t="shared" si="874"/>
        <v>-2.0799327255977e-5</v>
      </c>
      <c r="AC303">
        <f t="shared" ref="AC303:AC305" si="875">$S$3*AA303*C303</f>
        <v>-6.48478013422934e-5</v>
      </c>
      <c r="AD303">
        <f t="shared" ref="AD303:AD305" si="876">$S$3*AA303*D303</f>
        <v>-8.64637351230579e-5</v>
      </c>
      <c r="AE303">
        <f t="shared" ref="AE303:AE305" si="877">$S$3*AB303*C303</f>
        <v>-1.55994954419827e-6</v>
      </c>
      <c r="AF303">
        <f t="shared" ref="AF303:AF305" si="878">$S$3*AB303*D303</f>
        <v>-2.0799327255977e-6</v>
      </c>
      <c r="AG303">
        <f t="shared" ref="AG303:AH305" si="879">$S$3*AA303*1</f>
        <v>-8.64637351230579e-5</v>
      </c>
      <c r="AH303">
        <f t="shared" si="879"/>
        <v>-2.0799327255977e-6</v>
      </c>
      <c r="AI303" s="10">
        <f t="shared" si="867"/>
        <v>-0.0372732093169724</v>
      </c>
      <c r="AJ303" s="3">
        <f t="shared" si="868"/>
        <v>0.00138929213278684</v>
      </c>
    </row>
    <row r="304" spans="2:36">
      <c r="B304" s="18">
        <v>4</v>
      </c>
      <c r="C304" s="19">
        <v>0.25</v>
      </c>
      <c r="D304" s="19">
        <v>0.5</v>
      </c>
      <c r="E304" s="20">
        <v>0.666666666666667</v>
      </c>
      <c r="F304" s="10">
        <f>F297+AC297</f>
        <v>0.0295769733818658</v>
      </c>
      <c r="G304">
        <f t="shared" si="860"/>
        <v>0.0191539467637317</v>
      </c>
      <c r="H304">
        <f t="shared" si="860"/>
        <v>0.199922272590424</v>
      </c>
      <c r="I304">
        <f>I297+AF297</f>
        <v>0.299844545180849</v>
      </c>
      <c r="J304">
        <f t="shared" si="860"/>
        <v>0.698307893527463</v>
      </c>
      <c r="K304">
        <f t="shared" si="860"/>
        <v>0.299689090361697</v>
      </c>
      <c r="L304">
        <f t="shared" si="861"/>
        <v>0.715279110254795</v>
      </c>
      <c r="M304">
        <f t="shared" si="862"/>
        <v>0.499591931099728</v>
      </c>
      <c r="N304" s="3">
        <f t="shared" si="863"/>
        <v>0.671566599099118</v>
      </c>
      <c r="O304" s="3">
        <f t="shared" si="863"/>
        <v>0.622363428704363</v>
      </c>
      <c r="P304" s="25">
        <f t="shared" si="864"/>
        <v>0.489582652622165</v>
      </c>
      <c r="Q304" s="25">
        <f>Q297+W297</f>
        <v>0.0803487516869931</v>
      </c>
      <c r="R304" s="25">
        <f t="shared" si="865"/>
        <v>0.294493791907778</v>
      </c>
      <c r="S304" s="10">
        <f>R304+(N304*P304)+(O304*Q304)</f>
        <v>0.673287273499203</v>
      </c>
      <c r="T304" s="10">
        <f t="shared" si="866"/>
        <v>0.662238843493085</v>
      </c>
      <c r="U304">
        <f t="shared" ref="U304:U305" si="880">(E304-S304)*S304*(1-S304)</f>
        <v>-0.00145634495385795</v>
      </c>
      <c r="V304">
        <f t="shared" si="869"/>
        <v>-9.78032627777544e-5</v>
      </c>
      <c r="W304">
        <f t="shared" si="870"/>
        <v>-9.06375838859329e-5</v>
      </c>
      <c r="X304">
        <f t="shared" si="871"/>
        <v>-0.000145634495385795</v>
      </c>
      <c r="Y304">
        <f t="shared" si="872"/>
        <v>-0.000713001225642678</v>
      </c>
      <c r="Z304">
        <f t="shared" si="873"/>
        <v>-0.000117015499068138</v>
      </c>
      <c r="AA304">
        <f t="shared" si="874"/>
        <v>-0.000157263045512207</v>
      </c>
      <c r="AB304">
        <f t="shared" si="874"/>
        <v>-2.75018240863907e-5</v>
      </c>
      <c r="AC304">
        <f t="shared" si="875"/>
        <v>-3.93157613780518e-6</v>
      </c>
      <c r="AD304">
        <f t="shared" si="876"/>
        <v>-7.86315227561036e-6</v>
      </c>
      <c r="AE304">
        <f t="shared" si="877"/>
        <v>-6.87545602159768e-7</v>
      </c>
      <c r="AF304">
        <f t="shared" si="878"/>
        <v>-1.37509120431954e-6</v>
      </c>
      <c r="AG304">
        <f t="shared" si="879"/>
        <v>-1.57263045512207e-5</v>
      </c>
      <c r="AH304">
        <f t="shared" si="879"/>
        <v>-2.75018240863907e-6</v>
      </c>
      <c r="AI304" s="10">
        <f t="shared" si="867"/>
        <v>-0.00662060683253618</v>
      </c>
      <c r="AJ304" s="3">
        <f t="shared" si="868"/>
        <v>4.38324348310248e-5</v>
      </c>
    </row>
    <row r="305" spans="2:37">
      <c r="B305" s="18">
        <v>5</v>
      </c>
      <c r="C305" s="19">
        <v>1</v>
      </c>
      <c r="D305" s="19">
        <v>1</v>
      </c>
      <c r="E305" s="6">
        <v>1</v>
      </c>
      <c r="F305" s="10">
        <f>F298+AC298</f>
        <v>0.0411952467312031</v>
      </c>
      <c r="G305">
        <f t="shared" si="860"/>
        <v>0.0311952467312031</v>
      </c>
      <c r="H305">
        <f t="shared" si="860"/>
        <v>0.202540644002339</v>
      </c>
      <c r="I305">
        <f t="shared" si="860"/>
        <v>0.302540644002339</v>
      </c>
      <c r="J305">
        <f t="shared" si="860"/>
        <v>0.711195246731203</v>
      </c>
      <c r="K305">
        <f t="shared" si="860"/>
        <v>0.302540644002339</v>
      </c>
      <c r="L305">
        <f t="shared" si="861"/>
        <v>0.783585740193609</v>
      </c>
      <c r="M305">
        <f t="shared" si="862"/>
        <v>0.807621932007017</v>
      </c>
      <c r="N305" s="3">
        <f t="shared" si="863"/>
        <v>0.686452408025144</v>
      </c>
      <c r="O305" s="3">
        <f t="shared" si="863"/>
        <v>0.691602521051382</v>
      </c>
      <c r="P305" s="25">
        <f t="shared" si="864"/>
        <v>0.56631702876394</v>
      </c>
      <c r="Q305" s="25">
        <f>Q298+W298</f>
        <v>0.157099400159919</v>
      </c>
      <c r="R305" s="25">
        <f t="shared" si="865"/>
        <v>0.407148608364944</v>
      </c>
      <c r="S305" s="10">
        <f>R305+(N305*P305)+(O305*Q305)</f>
        <v>0.904548637671856</v>
      </c>
      <c r="T305" s="10">
        <f t="shared" si="866"/>
        <v>0.711883351395864</v>
      </c>
      <c r="U305">
        <f t="shared" si="880"/>
        <v>0.00824130878084288</v>
      </c>
      <c r="V305">
        <f t="shared" si="869"/>
        <v>0.000565726625788836</v>
      </c>
      <c r="W305">
        <f t="shared" si="870"/>
        <v>0.000569970992959382</v>
      </c>
      <c r="X305">
        <f t="shared" si="871"/>
        <v>0.000824130878084288</v>
      </c>
      <c r="Y305">
        <f t="shared" si="872"/>
        <v>0.00466719350189311</v>
      </c>
      <c r="Z305">
        <f t="shared" si="873"/>
        <v>0.00129470466600309</v>
      </c>
      <c r="AA305">
        <f t="shared" si="874"/>
        <v>0.00100454572483739</v>
      </c>
      <c r="AB305">
        <f t="shared" si="874"/>
        <v>0.000276145582397648</v>
      </c>
      <c r="AC305">
        <f t="shared" si="875"/>
        <v>0.000100454572483739</v>
      </c>
      <c r="AD305">
        <f t="shared" si="876"/>
        <v>0.000100454572483739</v>
      </c>
      <c r="AE305">
        <f t="shared" si="877"/>
        <v>2.76145582397648e-5</v>
      </c>
      <c r="AF305">
        <f t="shared" si="878"/>
        <v>2.76145582397648e-5</v>
      </c>
      <c r="AG305">
        <f t="shared" si="879"/>
        <v>0.000100454572483739</v>
      </c>
      <c r="AH305">
        <f t="shared" si="879"/>
        <v>2.76145582397648e-5</v>
      </c>
      <c r="AI305" s="10">
        <f t="shared" si="867"/>
        <v>0.0954513623281439</v>
      </c>
      <c r="AJ305" s="3">
        <f t="shared" si="868"/>
        <v>0.00911096257029861</v>
      </c>
      <c r="AK305">
        <f>SUM(AJ301:AJ305)/$S$4</f>
        <v>0.0103694896394216</v>
      </c>
    </row>
    <row r="306" spans="2:34">
      <c r="B306" s="4" t="s">
        <v>40</v>
      </c>
      <c r="C306" s="4"/>
      <c r="D306" s="4"/>
      <c r="E306" s="4"/>
      <c r="F306" s="5" t="s">
        <v>41</v>
      </c>
      <c r="G306" s="5"/>
      <c r="H306" s="5"/>
      <c r="I306" s="5"/>
      <c r="J306" s="5"/>
      <c r="K306" s="5"/>
      <c r="L306" s="5" t="s">
        <v>42</v>
      </c>
      <c r="M306" s="5"/>
      <c r="N306" s="5" t="s">
        <v>43</v>
      </c>
      <c r="O306" s="5"/>
      <c r="P306" s="5" t="s">
        <v>44</v>
      </c>
      <c r="Q306" s="5"/>
      <c r="R306" s="5"/>
      <c r="S306" s="5" t="s">
        <v>45</v>
      </c>
      <c r="T306" s="5"/>
      <c r="U306" s="8" t="s">
        <v>46</v>
      </c>
      <c r="V306" s="5" t="s">
        <v>47</v>
      </c>
      <c r="W306" s="5"/>
      <c r="X306" s="5"/>
      <c r="Y306" s="5" t="s">
        <v>48</v>
      </c>
      <c r="Z306" s="5"/>
      <c r="AA306" s="5"/>
      <c r="AB306" s="5"/>
      <c r="AC306" s="5" t="s">
        <v>49</v>
      </c>
      <c r="AD306" s="5"/>
      <c r="AE306" s="5"/>
      <c r="AF306" s="5"/>
      <c r="AG306" s="5"/>
      <c r="AH306" s="5"/>
    </row>
    <row r="307" ht="15.6" spans="1:37">
      <c r="A307">
        <f>A300+1</f>
        <v>43</v>
      </c>
      <c r="B307" s="17" t="s">
        <v>50</v>
      </c>
      <c r="C307" s="4" t="s">
        <v>51</v>
      </c>
      <c r="D307" s="4" t="s">
        <v>52</v>
      </c>
      <c r="E307" s="4" t="s">
        <v>53</v>
      </c>
      <c r="F307" s="5" t="s">
        <v>54</v>
      </c>
      <c r="G307" s="5" t="s">
        <v>55</v>
      </c>
      <c r="H307" s="5" t="s">
        <v>56</v>
      </c>
      <c r="I307" s="5" t="s">
        <v>57</v>
      </c>
      <c r="J307" s="5" t="s">
        <v>58</v>
      </c>
      <c r="K307" s="5" t="s">
        <v>59</v>
      </c>
      <c r="L307" s="5" t="s">
        <v>60</v>
      </c>
      <c r="M307" s="5" t="s">
        <v>61</v>
      </c>
      <c r="N307" s="5" t="s">
        <v>60</v>
      </c>
      <c r="O307" s="5" t="s">
        <v>61</v>
      </c>
      <c r="P307" s="5" t="s">
        <v>62</v>
      </c>
      <c r="Q307" s="5" t="s">
        <v>63</v>
      </c>
      <c r="R307" s="5" t="s">
        <v>64</v>
      </c>
      <c r="S307" s="5" t="s">
        <v>65</v>
      </c>
      <c r="T307" s="5" t="s">
        <v>43</v>
      </c>
      <c r="U307" s="28" t="s">
        <v>66</v>
      </c>
      <c r="V307" s="29" t="s">
        <v>67</v>
      </c>
      <c r="W307" s="29" t="s">
        <v>68</v>
      </c>
      <c r="X307" s="29" t="s">
        <v>69</v>
      </c>
      <c r="Y307" s="29" t="s">
        <v>70</v>
      </c>
      <c r="Z307" s="29" t="s">
        <v>71</v>
      </c>
      <c r="AA307" s="28" t="s">
        <v>72</v>
      </c>
      <c r="AB307" s="28" t="s">
        <v>73</v>
      </c>
      <c r="AC307" s="29" t="s">
        <v>74</v>
      </c>
      <c r="AD307" s="29" t="s">
        <v>75</v>
      </c>
      <c r="AE307" s="29" t="s">
        <v>76</v>
      </c>
      <c r="AF307" s="29" t="s">
        <v>77</v>
      </c>
      <c r="AG307" s="29" t="s">
        <v>78</v>
      </c>
      <c r="AH307" s="29" t="s">
        <v>79</v>
      </c>
      <c r="AI307" s="31" t="s">
        <v>80</v>
      </c>
      <c r="AJ307" s="31" t="s">
        <v>81</v>
      </c>
      <c r="AK307" s="31" t="s">
        <v>82</v>
      </c>
    </row>
    <row r="308" spans="2:36">
      <c r="B308" s="18">
        <v>1</v>
      </c>
      <c r="C308" s="19">
        <v>0.5</v>
      </c>
      <c r="D308" s="19">
        <v>0.25</v>
      </c>
      <c r="E308" s="6">
        <v>0.0555555555555556</v>
      </c>
      <c r="F308" s="10">
        <f>F301+AC301</f>
        <v>0.0172083590213712</v>
      </c>
      <c r="G308">
        <f t="shared" ref="G308:K312" si="881">G301+AD301</f>
        <v>0.0136041795106856</v>
      </c>
      <c r="H308">
        <f t="shared" si="881"/>
        <v>0.199813263952886</v>
      </c>
      <c r="I308">
        <f t="shared" si="881"/>
        <v>0.299906631976443</v>
      </c>
      <c r="J308">
        <f t="shared" si="881"/>
        <v>0.674416718042743</v>
      </c>
      <c r="K308">
        <f t="shared" si="881"/>
        <v>0.299626527905771</v>
      </c>
      <c r="L308">
        <f>J308+(C308*F308)+(D308*G308)</f>
        <v>0.6864219424311</v>
      </c>
      <c r="M308">
        <f>K308+(C308*H308)+(D308*I308)</f>
        <v>0.474509817876325</v>
      </c>
      <c r="N308" s="3">
        <f>1/(1+EXP(-(L308)))</f>
        <v>0.665170497928686</v>
      </c>
      <c r="O308" s="3">
        <f>1/(1+EXP(-(M308)))</f>
        <v>0.616450612842947</v>
      </c>
      <c r="P308" s="25">
        <f>P301+V301</f>
        <v>0.310721107378522</v>
      </c>
      <c r="Q308" s="25">
        <f>Q301+W301</f>
        <v>-0.0844120160456051</v>
      </c>
      <c r="R308" s="25">
        <f>R301+X301</f>
        <v>0.0269596692485363</v>
      </c>
      <c r="S308" s="10">
        <f>R308+(N308*P308)+(O308*Q308)</f>
        <v>0.181606343937839</v>
      </c>
      <c r="T308" s="10">
        <f>1/(1+EXP(-S308))</f>
        <v>0.545277214195607</v>
      </c>
      <c r="U308">
        <f>(E308-S308)*S308*(1-S308)</f>
        <v>-0.0187343588998847</v>
      </c>
      <c r="V308">
        <f>$S$3*U308*N308</f>
        <v>-0.0012461542837811</v>
      </c>
      <c r="W308">
        <f>$S$3*U308*O308</f>
        <v>-0.00115488070250536</v>
      </c>
      <c r="X308">
        <f>$S$3*U308*1</f>
        <v>-0.00187343588998847</v>
      </c>
      <c r="Y308">
        <f>U308*P308</f>
        <v>-0.00582116074339883</v>
      </c>
      <c r="Z308">
        <f>U308*Q308</f>
        <v>0.00158140500406119</v>
      </c>
      <c r="AA308">
        <f>Y308*N308*(1-N308)</f>
        <v>-0.00129648139176192</v>
      </c>
      <c r="AB308">
        <f>Z308*O308*(1-O308)</f>
        <v>0.000373906220647407</v>
      </c>
      <c r="AC308">
        <f>$S$3*AA308*C308</f>
        <v>-6.4824069588096e-5</v>
      </c>
      <c r="AD308">
        <f>$S$3*AA308*D308</f>
        <v>-3.2412034794048e-5</v>
      </c>
      <c r="AE308">
        <f>$S$3*AB308*C308</f>
        <v>1.86953110323704e-5</v>
      </c>
      <c r="AF308">
        <f>$S$3*AB308*D308</f>
        <v>9.34765551618519e-6</v>
      </c>
      <c r="AG308">
        <f>$S$3*AA308*1</f>
        <v>-0.000129648139176192</v>
      </c>
      <c r="AH308">
        <f>$S$3*AB308*1</f>
        <v>3.73906220647407e-5</v>
      </c>
      <c r="AI308" s="3">
        <f>E308-S308</f>
        <v>-0.126050788382283</v>
      </c>
      <c r="AJ308" s="3">
        <f>(AI308)^2</f>
        <v>0.0158888012517951</v>
      </c>
    </row>
    <row r="309" spans="1:38">
      <c r="A309" s="32" t="s">
        <v>83</v>
      </c>
      <c r="B309" s="18">
        <v>2</v>
      </c>
      <c r="C309" s="19">
        <v>0</v>
      </c>
      <c r="D309" s="19">
        <v>0</v>
      </c>
      <c r="E309" s="20">
        <v>0</v>
      </c>
      <c r="F309" s="33">
        <f>F302+AC302</f>
        <v>0.03</v>
      </c>
      <c r="G309" s="31">
        <f t="shared" si="881"/>
        <v>0.02</v>
      </c>
      <c r="H309" s="31">
        <f t="shared" si="881"/>
        <v>0.2</v>
      </c>
      <c r="I309" s="31">
        <f t="shared" si="881"/>
        <v>0.3</v>
      </c>
      <c r="J309" s="31">
        <f t="shared" si="881"/>
        <v>0.672715849401665</v>
      </c>
      <c r="K309" s="31">
        <f t="shared" si="881"/>
        <v>0.299607212119133</v>
      </c>
      <c r="L309">
        <f t="shared" ref="L309:L312" si="882">J309+(C309*F309)+(D309*G309)</f>
        <v>0.672715849401665</v>
      </c>
      <c r="M309">
        <f t="shared" ref="M309:M312" si="883">K309+(C309*H309)+(D309*I309)</f>
        <v>0.299607212119133</v>
      </c>
      <c r="N309" s="3">
        <f t="shared" ref="N309:O312" si="884">1/(1+EXP(-(L309)))</f>
        <v>0.662111016328116</v>
      </c>
      <c r="O309" s="3">
        <f>1/(1+EXP(-(M309)))</f>
        <v>0.574346493742958</v>
      </c>
      <c r="P309" s="34">
        <f t="shared" ref="P309:P312" si="885">P302+V302</f>
        <v>0.297166915546751</v>
      </c>
      <c r="Q309" s="34">
        <f>Q302+W302</f>
        <v>-0.0851164466744698</v>
      </c>
      <c r="R309" s="34">
        <f t="shared" ref="R309:R312" si="886">R302+X302</f>
        <v>0.0049884283011915</v>
      </c>
      <c r="S309" s="10">
        <f>R309+(N309*P309)+(O309*Q309)</f>
        <v>0.152859584065601</v>
      </c>
      <c r="T309" s="10">
        <f t="shared" ref="T309:T312" si="887">1/(1+EXP(-S309))</f>
        <v>0.538140658536566</v>
      </c>
      <c r="U309">
        <f>(E309-S309)*S309*(1-S309)</f>
        <v>-0.0197943273833668</v>
      </c>
      <c r="V309">
        <f>$S$3*U309*N309</f>
        <v>-0.00131060422213324</v>
      </c>
      <c r="W309">
        <f>$S$3*U309*O309</f>
        <v>-0.00113688025286369</v>
      </c>
      <c r="X309">
        <f>$S$3*U309*1</f>
        <v>-0.00197943273833668</v>
      </c>
      <c r="Y309">
        <f>U309*P309</f>
        <v>-0.00588221921383769</v>
      </c>
      <c r="Z309">
        <f>U309*Q309</f>
        <v>0.00168482281118334</v>
      </c>
      <c r="AA309">
        <f>Y309*N309*(1-N309)</f>
        <v>-0.00131597019066475</v>
      </c>
      <c r="AB309">
        <f>Z309*O309*(1-O309)</f>
        <v>0.000411893011282296</v>
      </c>
      <c r="AC309">
        <f>$S$3*AA309*C309</f>
        <v>0</v>
      </c>
      <c r="AD309">
        <f>$S$3*AA309*D309</f>
        <v>0</v>
      </c>
      <c r="AE309">
        <f>$S$3*AB309*C309</f>
        <v>0</v>
      </c>
      <c r="AF309">
        <f>$S$3*AB309*D309</f>
        <v>0</v>
      </c>
      <c r="AG309">
        <f>$S$3*AA309*1</f>
        <v>-0.000131597019066475</v>
      </c>
      <c r="AH309">
        <f>$S$3*AB309*1</f>
        <v>4.11893011282296e-5</v>
      </c>
      <c r="AI309" s="35">
        <f t="shared" ref="AI309:AI312" si="888">E309-S309</f>
        <v>-0.152859584065601</v>
      </c>
      <c r="AJ309" s="3">
        <f t="shared" ref="AJ309:AJ312" si="889">(AI309)^2</f>
        <v>0.0233660524407085</v>
      </c>
      <c r="AL309" s="36" t="s">
        <v>84</v>
      </c>
    </row>
    <row r="310" spans="1:39">
      <c r="A310" s="32"/>
      <c r="B310" s="18">
        <v>3</v>
      </c>
      <c r="C310" s="19">
        <v>0.75</v>
      </c>
      <c r="D310" s="19">
        <v>1</v>
      </c>
      <c r="E310" s="6">
        <v>0.444444444444444</v>
      </c>
      <c r="F310" s="10">
        <f>F303+AC303</f>
        <v>0.0210026862761648</v>
      </c>
      <c r="G310">
        <f t="shared" si="881"/>
        <v>0.00800358170155305</v>
      </c>
      <c r="H310">
        <f t="shared" si="881"/>
        <v>0.199012342499823</v>
      </c>
      <c r="I310">
        <f t="shared" si="881"/>
        <v>0.298683123333098</v>
      </c>
      <c r="J310">
        <f t="shared" si="881"/>
        <v>0.688003581701553</v>
      </c>
      <c r="K310">
        <f t="shared" si="881"/>
        <v>0.298683123333098</v>
      </c>
      <c r="L310">
        <f t="shared" si="882"/>
        <v>0.71175917811023</v>
      </c>
      <c r="M310">
        <f t="shared" si="883"/>
        <v>0.746625503541063</v>
      </c>
      <c r="N310" s="3">
        <f t="shared" si="884"/>
        <v>0.670789757275488</v>
      </c>
      <c r="O310" s="3">
        <f t="shared" si="884"/>
        <v>0.67844296913843</v>
      </c>
      <c r="P310" s="25">
        <f t="shared" si="885"/>
        <v>0.420152092626154</v>
      </c>
      <c r="Q310" s="25">
        <f>Q303+W303</f>
        <v>0.00961391064671236</v>
      </c>
      <c r="R310" s="25">
        <f t="shared" si="886"/>
        <v>0.191563170243961</v>
      </c>
      <c r="S310" s="10">
        <f>R310+(N310*P310)+(O310*Q310)</f>
        <v>0.479919380559635</v>
      </c>
      <c r="T310" s="10">
        <f t="shared" si="887"/>
        <v>0.617728837481682</v>
      </c>
      <c r="U310">
        <f>(E310-S310)*S310*(1-S310)</f>
        <v>-0.00885442942500256</v>
      </c>
      <c r="V310">
        <f t="shared" ref="V310:V312" si="890">$S$3*U310*N310</f>
        <v>-0.00059394605648104</v>
      </c>
      <c r="W310">
        <f t="shared" ref="W310:W312" si="891">$S$3*U310*O310</f>
        <v>-0.000600722538912541</v>
      </c>
      <c r="X310">
        <f t="shared" ref="X310:X312" si="892">$S$3*U310*1</f>
        <v>-0.000885442942500256</v>
      </c>
      <c r="Y310">
        <f t="shared" ref="Y310:Y312" si="893">U310*P310</f>
        <v>-0.00372020705192542</v>
      </c>
      <c r="Z310">
        <f t="shared" ref="Z310:Z312" si="894">U310*Q310</f>
        <v>-8.51256933195953e-5</v>
      </c>
      <c r="AA310">
        <f t="shared" ref="AA310:AB312" si="895">Y310*N310*(1-N310)</f>
        <v>-0.00082153651822689</v>
      </c>
      <c r="AB310">
        <f t="shared" si="895"/>
        <v>-1.85708600916661e-5</v>
      </c>
      <c r="AC310">
        <f t="shared" ref="AC310:AC312" si="896">$S$3*AA310*C310</f>
        <v>-6.16152388670168e-5</v>
      </c>
      <c r="AD310">
        <f t="shared" ref="AD310:AD312" si="897">$S$3*AA310*D310</f>
        <v>-8.2153651822689e-5</v>
      </c>
      <c r="AE310">
        <f t="shared" ref="AE310:AE312" si="898">$S$3*AB310*C310</f>
        <v>-1.39281450687496e-6</v>
      </c>
      <c r="AF310">
        <f t="shared" ref="AF310:AF312" si="899">$S$3*AB310*D310</f>
        <v>-1.85708600916661e-6</v>
      </c>
      <c r="AG310">
        <f t="shared" ref="AG310:AH312" si="900">$S$3*AA310*1</f>
        <v>-8.2153651822689e-5</v>
      </c>
      <c r="AH310">
        <f t="shared" si="900"/>
        <v>-1.85708600916661e-6</v>
      </c>
      <c r="AI310" s="3">
        <f t="shared" si="888"/>
        <v>-0.0354749361151905</v>
      </c>
      <c r="AJ310" s="3">
        <f t="shared" si="889"/>
        <v>0.00125847109237685</v>
      </c>
      <c r="AL310" s="35">
        <f>MIN(AI308:AI312)</f>
        <v>-0.152859584065601</v>
      </c>
      <c r="AM310" s="3">
        <f>MAX(AI308:AI312)</f>
        <v>0.0938051394459184</v>
      </c>
    </row>
    <row r="311" spans="1:36">
      <c r="A311" s="32"/>
      <c r="B311" s="18">
        <v>4</v>
      </c>
      <c r="C311" s="19">
        <v>0.25</v>
      </c>
      <c r="D311" s="19">
        <v>0.5</v>
      </c>
      <c r="E311" s="20">
        <v>0.666666666666667</v>
      </c>
      <c r="F311" s="10">
        <f>F304+AC304</f>
        <v>0.029573041805728</v>
      </c>
      <c r="G311">
        <f t="shared" si="881"/>
        <v>0.0191460836114561</v>
      </c>
      <c r="H311">
        <f t="shared" si="881"/>
        <v>0.199921585044822</v>
      </c>
      <c r="I311">
        <f>I304+AF304</f>
        <v>0.299843170089645</v>
      </c>
      <c r="J311">
        <f t="shared" si="881"/>
        <v>0.698292167222912</v>
      </c>
      <c r="K311">
        <f t="shared" si="881"/>
        <v>0.299686340179289</v>
      </c>
      <c r="L311">
        <f t="shared" si="882"/>
        <v>0.715258469480072</v>
      </c>
      <c r="M311">
        <f t="shared" si="883"/>
        <v>0.499588321485317</v>
      </c>
      <c r="N311" s="3">
        <f t="shared" si="884"/>
        <v>0.671562046452541</v>
      </c>
      <c r="O311" s="3">
        <f t="shared" si="884"/>
        <v>0.622362580346451</v>
      </c>
      <c r="P311" s="25">
        <f t="shared" si="885"/>
        <v>0.489484849359387</v>
      </c>
      <c r="Q311" s="25">
        <f>Q304+W304</f>
        <v>0.0802581141031071</v>
      </c>
      <c r="R311" s="25">
        <f t="shared" si="886"/>
        <v>0.294348157412392</v>
      </c>
      <c r="S311" s="10">
        <f>R311+(N311*P311)+(O311*Q311)</f>
        <v>0.673017251542645</v>
      </c>
      <c r="T311" s="10">
        <f t="shared" si="887"/>
        <v>0.662178442725633</v>
      </c>
      <c r="U311">
        <f t="shared" ref="U311:U312" si="901">(E311-S311)*S311*(1-S311)</f>
        <v>-0.00139754165549601</v>
      </c>
      <c r="V311">
        <f t="shared" si="890"/>
        <v>-9.38535934167575e-5</v>
      </c>
      <c r="W311">
        <f t="shared" si="891"/>
        <v>-8.69777630856151e-5</v>
      </c>
      <c r="X311">
        <f t="shared" si="892"/>
        <v>-0.000139754165549601</v>
      </c>
      <c r="Y311">
        <f t="shared" si="893"/>
        <v>-0.000684075466713935</v>
      </c>
      <c r="Z311">
        <f t="shared" si="894"/>
        <v>-0.000112164057650644</v>
      </c>
      <c r="AA311">
        <f t="shared" si="895"/>
        <v>-0.000150884106950698</v>
      </c>
      <c r="AB311">
        <f t="shared" si="895"/>
        <v>-2.6361626723173e-5</v>
      </c>
      <c r="AC311">
        <f t="shared" si="896"/>
        <v>-3.77210267376744e-6</v>
      </c>
      <c r="AD311">
        <f t="shared" si="897"/>
        <v>-7.54420534753489e-6</v>
      </c>
      <c r="AE311">
        <f t="shared" si="898"/>
        <v>-6.59040668079325e-7</v>
      </c>
      <c r="AF311">
        <f t="shared" si="899"/>
        <v>-1.31808133615865e-6</v>
      </c>
      <c r="AG311">
        <f t="shared" si="900"/>
        <v>-1.50884106950698e-5</v>
      </c>
      <c r="AH311">
        <f t="shared" si="900"/>
        <v>-2.6361626723173e-6</v>
      </c>
      <c r="AI311" s="3">
        <f t="shared" si="888"/>
        <v>-0.00635058487597884</v>
      </c>
      <c r="AJ311" s="3">
        <f t="shared" si="889"/>
        <v>4.03299282670111e-5</v>
      </c>
    </row>
    <row r="312" spans="1:38">
      <c r="A312" s="32"/>
      <c r="B312" s="18">
        <v>5</v>
      </c>
      <c r="C312" s="19">
        <v>1</v>
      </c>
      <c r="D312" s="19">
        <v>1</v>
      </c>
      <c r="E312" s="6">
        <v>1</v>
      </c>
      <c r="F312" s="10">
        <f>F305+AC305</f>
        <v>0.0412957013036868</v>
      </c>
      <c r="G312">
        <f t="shared" si="881"/>
        <v>0.0312957013036868</v>
      </c>
      <c r="H312">
        <f t="shared" si="881"/>
        <v>0.202568258560579</v>
      </c>
      <c r="I312">
        <f t="shared" si="881"/>
        <v>0.302568258560579</v>
      </c>
      <c r="J312">
        <f t="shared" si="881"/>
        <v>0.711295701303687</v>
      </c>
      <c r="K312">
        <f t="shared" si="881"/>
        <v>0.302568258560579</v>
      </c>
      <c r="L312">
        <f t="shared" si="882"/>
        <v>0.78388710391106</v>
      </c>
      <c r="M312">
        <f t="shared" si="883"/>
        <v>0.807704775681736</v>
      </c>
      <c r="N312" s="3">
        <f t="shared" si="884"/>
        <v>0.686517268550411</v>
      </c>
      <c r="O312" s="3">
        <f t="shared" si="884"/>
        <v>0.691620190371861</v>
      </c>
      <c r="P312" s="25">
        <f t="shared" si="885"/>
        <v>0.566882755389729</v>
      </c>
      <c r="Q312" s="25">
        <f>Q305+W305</f>
        <v>0.157669371152878</v>
      </c>
      <c r="R312" s="25">
        <f t="shared" si="886"/>
        <v>0.407972739243029</v>
      </c>
      <c r="S312" s="10">
        <f>R312+(N312*P312)+(O312*Q312)</f>
        <v>0.906194860554082</v>
      </c>
      <c r="T312" s="10">
        <f t="shared" si="887"/>
        <v>0.712220882863712</v>
      </c>
      <c r="U312">
        <f t="shared" si="901"/>
        <v>0.00797397484971555</v>
      </c>
      <c r="V312">
        <f t="shared" si="890"/>
        <v>0.000547427143331639</v>
      </c>
      <c r="W312">
        <f t="shared" si="891"/>
        <v>0.00055149620035807</v>
      </c>
      <c r="X312">
        <f t="shared" si="892"/>
        <v>0.000797397484971555</v>
      </c>
      <c r="Y312">
        <f t="shared" si="893"/>
        <v>0.00452030883421515</v>
      </c>
      <c r="Z312">
        <f t="shared" si="894"/>
        <v>0.00125725160014352</v>
      </c>
      <c r="AA312">
        <f t="shared" si="895"/>
        <v>0.000972821579182435</v>
      </c>
      <c r="AB312">
        <f t="shared" si="895"/>
        <v>0.000268148761927802</v>
      </c>
      <c r="AC312">
        <f t="shared" si="896"/>
        <v>9.72821579182435e-5</v>
      </c>
      <c r="AD312">
        <f t="shared" si="897"/>
        <v>9.72821579182435e-5</v>
      </c>
      <c r="AE312">
        <f t="shared" si="898"/>
        <v>2.68148761927803e-5</v>
      </c>
      <c r="AF312">
        <f t="shared" si="899"/>
        <v>2.68148761927803e-5</v>
      </c>
      <c r="AG312">
        <f t="shared" si="900"/>
        <v>9.72821579182435e-5</v>
      </c>
      <c r="AH312">
        <f t="shared" si="900"/>
        <v>2.68148761927803e-5</v>
      </c>
      <c r="AI312" s="3">
        <f t="shared" si="888"/>
        <v>0.0938051394459184</v>
      </c>
      <c r="AJ312" s="3">
        <f t="shared" si="889"/>
        <v>0.0087994041864682</v>
      </c>
      <c r="AK312">
        <f>SUM(AJ308:AJ312)/$S$4</f>
        <v>0.00987061177992313</v>
      </c>
      <c r="AL312" s="37" t="s">
        <v>85</v>
      </c>
    </row>
    <row r="313" spans="2:34">
      <c r="B313" s="4" t="s">
        <v>40</v>
      </c>
      <c r="C313" s="4"/>
      <c r="D313" s="4"/>
      <c r="E313" s="4"/>
      <c r="F313" s="5" t="s">
        <v>41</v>
      </c>
      <c r="G313" s="5"/>
      <c r="H313" s="5"/>
      <c r="I313" s="5"/>
      <c r="J313" s="5"/>
      <c r="K313" s="5"/>
      <c r="L313" s="5" t="s">
        <v>42</v>
      </c>
      <c r="M313" s="5"/>
      <c r="N313" s="5" t="s">
        <v>43</v>
      </c>
      <c r="O313" s="5"/>
      <c r="P313" s="5" t="s">
        <v>44</v>
      </c>
      <c r="Q313" s="5"/>
      <c r="R313" s="5"/>
      <c r="S313" s="5" t="s">
        <v>45</v>
      </c>
      <c r="T313" s="5"/>
      <c r="U313" s="8" t="s">
        <v>46</v>
      </c>
      <c r="V313" s="5" t="s">
        <v>47</v>
      </c>
      <c r="W313" s="5"/>
      <c r="X313" s="5"/>
      <c r="Y313" s="5" t="s">
        <v>48</v>
      </c>
      <c r="Z313" s="5"/>
      <c r="AA313" s="5"/>
      <c r="AB313" s="5"/>
      <c r="AC313" s="5" t="s">
        <v>49</v>
      </c>
      <c r="AD313" s="5"/>
      <c r="AE313" s="5"/>
      <c r="AF313" s="5"/>
      <c r="AG313" s="5"/>
      <c r="AH313" s="5"/>
    </row>
    <row r="314" ht="15.6" spans="1:37">
      <c r="A314">
        <f>A307+1</f>
        <v>44</v>
      </c>
      <c r="B314" s="17" t="s">
        <v>50</v>
      </c>
      <c r="C314" s="4" t="s">
        <v>51</v>
      </c>
      <c r="D314" s="4" t="s">
        <v>52</v>
      </c>
      <c r="E314" s="4" t="s">
        <v>53</v>
      </c>
      <c r="F314" s="5" t="s">
        <v>54</v>
      </c>
      <c r="G314" s="5" t="s">
        <v>55</v>
      </c>
      <c r="H314" s="5" t="s">
        <v>56</v>
      </c>
      <c r="I314" s="5" t="s">
        <v>57</v>
      </c>
      <c r="J314" s="5" t="s">
        <v>58</v>
      </c>
      <c r="K314" s="5" t="s">
        <v>59</v>
      </c>
      <c r="L314" s="5" t="s">
        <v>60</v>
      </c>
      <c r="M314" s="5" t="s">
        <v>61</v>
      </c>
      <c r="N314" s="5" t="s">
        <v>60</v>
      </c>
      <c r="O314" s="5" t="s">
        <v>61</v>
      </c>
      <c r="P314" s="5" t="s">
        <v>62</v>
      </c>
      <c r="Q314" s="5" t="s">
        <v>63</v>
      </c>
      <c r="R314" s="5" t="s">
        <v>64</v>
      </c>
      <c r="S314" s="5" t="s">
        <v>65</v>
      </c>
      <c r="T314" s="5" t="s">
        <v>43</v>
      </c>
      <c r="U314" s="28" t="s">
        <v>66</v>
      </c>
      <c r="V314" s="29" t="s">
        <v>67</v>
      </c>
      <c r="W314" s="29" t="s">
        <v>68</v>
      </c>
      <c r="X314" s="29" t="s">
        <v>69</v>
      </c>
      <c r="Y314" s="29" t="s">
        <v>70</v>
      </c>
      <c r="Z314" s="29" t="s">
        <v>71</v>
      </c>
      <c r="AA314" s="28" t="s">
        <v>72</v>
      </c>
      <c r="AB314" s="28" t="s">
        <v>73</v>
      </c>
      <c r="AC314" s="29" t="s">
        <v>74</v>
      </c>
      <c r="AD314" s="29" t="s">
        <v>75</v>
      </c>
      <c r="AE314" s="29" t="s">
        <v>76</v>
      </c>
      <c r="AF314" s="29" t="s">
        <v>77</v>
      </c>
      <c r="AG314" s="29" t="s">
        <v>78</v>
      </c>
      <c r="AH314" s="29" t="s">
        <v>79</v>
      </c>
      <c r="AI314" s="31" t="s">
        <v>80</v>
      </c>
      <c r="AJ314" s="31" t="s">
        <v>81</v>
      </c>
      <c r="AK314" s="31" t="s">
        <v>82</v>
      </c>
    </row>
    <row r="315" spans="2:36">
      <c r="B315" s="18">
        <v>1</v>
      </c>
      <c r="C315" s="19">
        <v>0.5</v>
      </c>
      <c r="D315" s="19">
        <v>0.25</v>
      </c>
      <c r="E315" s="6">
        <v>0.0555555555555556</v>
      </c>
      <c r="F315" s="10">
        <f>F308+AC308</f>
        <v>0.0171435349517832</v>
      </c>
      <c r="G315">
        <f t="shared" ref="G315:K319" si="902">G308+AD308</f>
        <v>0.0135717674758916</v>
      </c>
      <c r="H315">
        <f t="shared" si="902"/>
        <v>0.199831959263918</v>
      </c>
      <c r="I315">
        <f t="shared" si="902"/>
        <v>0.299915979631959</v>
      </c>
      <c r="J315">
        <f t="shared" si="902"/>
        <v>0.674287069903566</v>
      </c>
      <c r="K315">
        <f t="shared" si="902"/>
        <v>0.299663918527836</v>
      </c>
      <c r="L315">
        <f>J315+(C315*F315)+(D315*G315)</f>
        <v>0.686251779248431</v>
      </c>
      <c r="M315">
        <f>K315+(C315*H315)+(D315*I315)</f>
        <v>0.474558893067785</v>
      </c>
      <c r="N315" s="3">
        <f>1/(1+EXP(-(L315)))</f>
        <v>0.665132598339617</v>
      </c>
      <c r="O315" s="3">
        <f>1/(1+EXP(-(M315)))</f>
        <v>0.616462216078331</v>
      </c>
      <c r="P315" s="25">
        <f>P308+V308</f>
        <v>0.309474953094741</v>
      </c>
      <c r="Q315" s="25">
        <f>Q308+W308</f>
        <v>-0.0855668967481104</v>
      </c>
      <c r="R315" s="25">
        <f>R308+X308</f>
        <v>0.0250862333585478</v>
      </c>
      <c r="S315" s="10">
        <f>R315+(N315*P315)+(O315*Q315)</f>
        <v>0.178179354239198</v>
      </c>
      <c r="T315" s="10">
        <f>1/(1+EXP(-S315))</f>
        <v>0.544427361154039</v>
      </c>
      <c r="U315">
        <f>(E315-S315)*S315*(1-S315)</f>
        <v>-0.01795598333883</v>
      </c>
      <c r="V315">
        <f>$S$3*U315*N315</f>
        <v>-0.00119431098538989</v>
      </c>
      <c r="W315">
        <f>$S$3*U315*O315</f>
        <v>-0.00110691852809207</v>
      </c>
      <c r="X315">
        <f>$S$3*U315*1</f>
        <v>-0.001795598333883</v>
      </c>
      <c r="Y315">
        <f>U315*P315</f>
        <v>-0.00555692710155437</v>
      </c>
      <c r="Z315">
        <f>U315*Q315</f>
        <v>0.00153643777236446</v>
      </c>
      <c r="AA315">
        <f>Y315*N315*(1-N315)</f>
        <v>-0.00123770118037378</v>
      </c>
      <c r="AB315">
        <f>Z315*O315*(1-O315)</f>
        <v>0.00036327004960784</v>
      </c>
      <c r="AC315">
        <f>$S$3*AA315*C315</f>
        <v>-6.18850590186892e-5</v>
      </c>
      <c r="AD315">
        <f>$S$3*AA315*D315</f>
        <v>-3.09425295093446e-5</v>
      </c>
      <c r="AE315">
        <f>$S$3*AB315*C315</f>
        <v>1.8163502480392e-5</v>
      </c>
      <c r="AF315">
        <f>$S$3*AB315*D315</f>
        <v>9.08175124019599e-6</v>
      </c>
      <c r="AG315">
        <f>$S$3*AA315*1</f>
        <v>-0.000123770118037378</v>
      </c>
      <c r="AH315">
        <f>$S$3*AB315*1</f>
        <v>3.6327004960784e-5</v>
      </c>
      <c r="AI315" s="3">
        <f>E315-S315</f>
        <v>-0.122623798683642</v>
      </c>
      <c r="AJ315" s="3">
        <f>(AI315)^2</f>
        <v>0.0150365960036065</v>
      </c>
    </row>
    <row r="316" spans="2:36">
      <c r="B316" s="18">
        <v>2</v>
      </c>
      <c r="C316" s="19">
        <v>0</v>
      </c>
      <c r="D316" s="19">
        <v>0</v>
      </c>
      <c r="E316" s="20">
        <v>0</v>
      </c>
      <c r="F316" s="10">
        <f>F309+AC309</f>
        <v>0.03</v>
      </c>
      <c r="G316">
        <f t="shared" si="902"/>
        <v>0.02</v>
      </c>
      <c r="H316">
        <f t="shared" si="902"/>
        <v>0.2</v>
      </c>
      <c r="I316">
        <f t="shared" si="902"/>
        <v>0.3</v>
      </c>
      <c r="J316">
        <f t="shared" si="902"/>
        <v>0.672584252382599</v>
      </c>
      <c r="K316">
        <f t="shared" si="902"/>
        <v>0.299648401420261</v>
      </c>
      <c r="L316">
        <f t="shared" ref="L316:L319" si="903">J316+(C316*F316)+(D316*G316)</f>
        <v>0.672584252382599</v>
      </c>
      <c r="M316">
        <f t="shared" ref="M316:M319" si="904">K316+(C316*H316)+(D316*I316)</f>
        <v>0.299648401420261</v>
      </c>
      <c r="N316" s="3">
        <f t="shared" ref="N316:O319" si="905">1/(1+EXP(-(L316)))</f>
        <v>0.662081574812548</v>
      </c>
      <c r="O316" s="3">
        <f>1/(1+EXP(-(M316)))</f>
        <v>0.574356563367613</v>
      </c>
      <c r="P316" s="25">
        <f t="shared" ref="P316:P319" si="906">P309+V309</f>
        <v>0.295856311324617</v>
      </c>
      <c r="Q316" s="25">
        <f>Q309+W309</f>
        <v>-0.0862533269273335</v>
      </c>
      <c r="R316" s="25">
        <f t="shared" ref="R316:R319" si="907">R309+X309</f>
        <v>0.00300899556285483</v>
      </c>
      <c r="S316" s="10">
        <f>R316+(N316*P316)+(O316*Q316)</f>
        <v>0.149349843649883</v>
      </c>
      <c r="T316" s="10">
        <f t="shared" ref="T316:T319" si="908">1/(1+EXP(-S316))</f>
        <v>0.53726821319326</v>
      </c>
      <c r="U316">
        <f>(E316-S316)*S316*(1-S316)</f>
        <v>-0.0189740714102247</v>
      </c>
      <c r="V316">
        <f>$S$3*U316*N316</f>
        <v>-0.00125623830798873</v>
      </c>
      <c r="W316">
        <f>$S$3*U316*O316</f>
        <v>-0.00108978824482683</v>
      </c>
      <c r="X316">
        <f>$S$3*U316*1</f>
        <v>-0.00189740714102247</v>
      </c>
      <c r="Y316">
        <f>U316*P316</f>
        <v>-0.00561359877823896</v>
      </c>
      <c r="Z316">
        <f>U316*Q316</f>
        <v>0.00163657678448868</v>
      </c>
      <c r="AA316">
        <f>Y316*N316*(1-N316)</f>
        <v>-0.00125592800210937</v>
      </c>
      <c r="AB316">
        <f>Z316*O316*(1-O316)</f>
        <v>0.00040009572916735</v>
      </c>
      <c r="AC316">
        <f>$S$3*AA316*C316</f>
        <v>0</v>
      </c>
      <c r="AD316">
        <f>$S$3*AA316*D316</f>
        <v>0</v>
      </c>
      <c r="AE316">
        <f>$S$3*AB316*C316</f>
        <v>0</v>
      </c>
      <c r="AF316">
        <f>$S$3*AB316*D316</f>
        <v>0</v>
      </c>
      <c r="AG316">
        <f>$S$3*AA316*1</f>
        <v>-0.000125592800210937</v>
      </c>
      <c r="AH316">
        <f>$S$3*AB316*1</f>
        <v>4.0009572916735e-5</v>
      </c>
      <c r="AI316" s="3">
        <f t="shared" ref="AI316:AI319" si="909">E316-S316</f>
        <v>-0.149349843649883</v>
      </c>
      <c r="AJ316" s="3">
        <f t="shared" ref="AJ316:AJ319" si="910">(AI316)^2</f>
        <v>0.0223053757982444</v>
      </c>
    </row>
    <row r="317" spans="2:36">
      <c r="B317" s="18">
        <v>3</v>
      </c>
      <c r="C317" s="19">
        <v>0.75</v>
      </c>
      <c r="D317" s="19">
        <v>1</v>
      </c>
      <c r="E317" s="6">
        <v>0.444444444444444</v>
      </c>
      <c r="F317" s="10">
        <f>F310+AC310</f>
        <v>0.0209410710372978</v>
      </c>
      <c r="G317">
        <f t="shared" si="902"/>
        <v>0.00792142804973036</v>
      </c>
      <c r="H317">
        <f t="shared" si="902"/>
        <v>0.199010949685316</v>
      </c>
      <c r="I317">
        <f t="shared" si="902"/>
        <v>0.298681266247089</v>
      </c>
      <c r="J317">
        <f t="shared" si="902"/>
        <v>0.68792142804973</v>
      </c>
      <c r="K317">
        <f t="shared" si="902"/>
        <v>0.298681266247089</v>
      </c>
      <c r="L317">
        <f t="shared" si="903"/>
        <v>0.711548659377434</v>
      </c>
      <c r="M317">
        <f t="shared" si="904"/>
        <v>0.746620744758164</v>
      </c>
      <c r="N317" s="3">
        <f t="shared" si="905"/>
        <v>0.670743266571553</v>
      </c>
      <c r="O317" s="3">
        <f t="shared" si="905"/>
        <v>0.67844193097048</v>
      </c>
      <c r="P317" s="25">
        <f t="shared" si="906"/>
        <v>0.419558146569673</v>
      </c>
      <c r="Q317" s="25">
        <f>Q310+W310</f>
        <v>0.00901318810779982</v>
      </c>
      <c r="R317" s="25">
        <f t="shared" si="907"/>
        <v>0.190677727301461</v>
      </c>
      <c r="S317" s="10">
        <f>R317+(N317*P317)+(O317*Q317)</f>
        <v>0.478208453792366</v>
      </c>
      <c r="T317" s="10">
        <f t="shared" si="908"/>
        <v>0.617324738073004</v>
      </c>
      <c r="U317">
        <f>(E317-S317)*S317*(1-S317)</f>
        <v>-0.00842496877168406</v>
      </c>
      <c r="V317">
        <f t="shared" ref="V317:V319" si="911">$S$3*U317*N317</f>
        <v>-0.00056509910746827</v>
      </c>
      <c r="W317">
        <f t="shared" ref="W317:W319" si="912">$S$3*U317*O317</f>
        <v>-0.000571585208182733</v>
      </c>
      <c r="X317">
        <f t="shared" ref="X317:X319" si="913">$S$3*U317*1</f>
        <v>-0.000842496877168406</v>
      </c>
      <c r="Y317">
        <f t="shared" ref="Y317:Y319" si="914">U317*P317</f>
        <v>-0.00353476428275514</v>
      </c>
      <c r="Z317">
        <f t="shared" ref="Z317:Z319" si="915">U317*Q317</f>
        <v>-7.59358283415276e-5</v>
      </c>
      <c r="AA317">
        <f t="shared" ref="AA317:AB319" si="916">Y317*N317*(1-N317)</f>
        <v>-0.000780641157629518</v>
      </c>
      <c r="AB317">
        <f t="shared" si="916"/>
        <v>-1.65660446813397e-5</v>
      </c>
      <c r="AC317">
        <f t="shared" ref="AC317:AC319" si="917">$S$3*AA317*C317</f>
        <v>-5.85480868222138e-5</v>
      </c>
      <c r="AD317">
        <f t="shared" ref="AD317:AD319" si="918">$S$3*AA317*D317</f>
        <v>-7.80641157629518e-5</v>
      </c>
      <c r="AE317">
        <f t="shared" ref="AE317:AE319" si="919">$S$3*AB317*C317</f>
        <v>-1.24245335110048e-6</v>
      </c>
      <c r="AF317">
        <f t="shared" ref="AF317:AF319" si="920">$S$3*AB317*D317</f>
        <v>-1.65660446813397e-6</v>
      </c>
      <c r="AG317">
        <f t="shared" ref="AG317:AH319" si="921">$S$3*AA317*1</f>
        <v>-7.80641157629518e-5</v>
      </c>
      <c r="AH317">
        <f t="shared" si="921"/>
        <v>-1.65660446813397e-6</v>
      </c>
      <c r="AI317" s="3">
        <f t="shared" si="909"/>
        <v>-0.0337640093479218</v>
      </c>
      <c r="AJ317" s="3">
        <f t="shared" si="910"/>
        <v>0.00114000832724655</v>
      </c>
    </row>
    <row r="318" spans="2:36">
      <c r="B318" s="18">
        <v>4</v>
      </c>
      <c r="C318" s="19">
        <v>0.25</v>
      </c>
      <c r="D318" s="19">
        <v>0.5</v>
      </c>
      <c r="E318" s="20">
        <v>0.666666666666667</v>
      </c>
      <c r="F318" s="10">
        <f>F311+AC311</f>
        <v>0.0295692697030542</v>
      </c>
      <c r="G318">
        <f t="shared" si="902"/>
        <v>0.0191385394061085</v>
      </c>
      <c r="H318">
        <f t="shared" si="902"/>
        <v>0.199920926004154</v>
      </c>
      <c r="I318">
        <f>I311+AF311</f>
        <v>0.299841852008308</v>
      </c>
      <c r="J318">
        <f t="shared" si="902"/>
        <v>0.698277078812217</v>
      </c>
      <c r="K318">
        <f t="shared" si="902"/>
        <v>0.299683704016616</v>
      </c>
      <c r="L318">
        <f t="shared" si="903"/>
        <v>0.715238665941035</v>
      </c>
      <c r="M318">
        <f t="shared" si="904"/>
        <v>0.499584861521809</v>
      </c>
      <c r="N318" s="3">
        <f t="shared" si="905"/>
        <v>0.671557678441116</v>
      </c>
      <c r="O318" s="3">
        <f t="shared" si="905"/>
        <v>0.622361767159883</v>
      </c>
      <c r="P318" s="25">
        <f t="shared" si="906"/>
        <v>0.48939099576597</v>
      </c>
      <c r="Q318" s="25">
        <f>Q311+W311</f>
        <v>0.0801711363400215</v>
      </c>
      <c r="R318" s="25">
        <f t="shared" si="907"/>
        <v>0.294208403246843</v>
      </c>
      <c r="S318" s="10">
        <f>R318+(N318*P318)+(O318*Q318)</f>
        <v>0.672758134301215</v>
      </c>
      <c r="T318" s="10">
        <f t="shared" si="908"/>
        <v>0.662120476241773</v>
      </c>
      <c r="U318">
        <f t="shared" ref="U318:U319" si="922">(E318-S318)*S318*(1-S318)</f>
        <v>-0.00134106478516624</v>
      </c>
      <c r="V318">
        <f t="shared" si="911"/>
        <v>-9.00602353765376e-5</v>
      </c>
      <c r="W318">
        <f t="shared" si="912"/>
        <v>-8.34627449571953e-5</v>
      </c>
      <c r="X318">
        <f t="shared" si="913"/>
        <v>-0.000134106478516624</v>
      </c>
      <c r="Y318">
        <f t="shared" si="914"/>
        <v>-0.000656305030599185</v>
      </c>
      <c r="Z318">
        <f t="shared" si="915"/>
        <v>-0.000107514687732365</v>
      </c>
      <c r="AA318">
        <f t="shared" si="916"/>
        <v>-0.000144759863684844</v>
      </c>
      <c r="AB318">
        <f t="shared" si="916"/>
        <v>-2.52689188007392e-5</v>
      </c>
      <c r="AC318">
        <f t="shared" si="917"/>
        <v>-3.6189965921211e-6</v>
      </c>
      <c r="AD318">
        <f t="shared" si="918"/>
        <v>-7.2379931842422e-6</v>
      </c>
      <c r="AE318">
        <f t="shared" si="919"/>
        <v>-6.31722970018479e-7</v>
      </c>
      <c r="AF318">
        <f t="shared" si="920"/>
        <v>-1.26344594003696e-6</v>
      </c>
      <c r="AG318">
        <f t="shared" si="921"/>
        <v>-1.44759863684844e-5</v>
      </c>
      <c r="AH318">
        <f t="shared" si="921"/>
        <v>-2.52689188007392e-6</v>
      </c>
      <c r="AI318" s="3">
        <f t="shared" si="909"/>
        <v>-0.00609146763454882</v>
      </c>
      <c r="AJ318" s="3">
        <f t="shared" si="910"/>
        <v>3.71059779427558e-5</v>
      </c>
    </row>
    <row r="319" spans="2:37">
      <c r="B319" s="18">
        <v>5</v>
      </c>
      <c r="C319" s="19">
        <v>1</v>
      </c>
      <c r="D319" s="19">
        <v>1</v>
      </c>
      <c r="E319" s="6">
        <v>1</v>
      </c>
      <c r="F319" s="10">
        <f>F312+AC312</f>
        <v>0.0413929834616051</v>
      </c>
      <c r="G319">
        <f t="shared" si="902"/>
        <v>0.0313929834616051</v>
      </c>
      <c r="H319">
        <f t="shared" si="902"/>
        <v>0.202595073436772</v>
      </c>
      <c r="I319">
        <f t="shared" si="902"/>
        <v>0.302595073436772</v>
      </c>
      <c r="J319">
        <f t="shared" si="902"/>
        <v>0.711392983461605</v>
      </c>
      <c r="K319">
        <f t="shared" si="902"/>
        <v>0.302595073436772</v>
      </c>
      <c r="L319">
        <f t="shared" si="903"/>
        <v>0.784178950384815</v>
      </c>
      <c r="M319">
        <f t="shared" si="904"/>
        <v>0.807785220310315</v>
      </c>
      <c r="N319" s="3">
        <f t="shared" si="905"/>
        <v>0.686580073792706</v>
      </c>
      <c r="O319" s="3">
        <f t="shared" si="905"/>
        <v>0.69163734747473</v>
      </c>
      <c r="P319" s="25">
        <f t="shared" si="906"/>
        <v>0.567430182533061</v>
      </c>
      <c r="Q319" s="25">
        <f>Q312+W312</f>
        <v>0.158220867353237</v>
      </c>
      <c r="R319" s="25">
        <f t="shared" si="907"/>
        <v>0.408770136728</v>
      </c>
      <c r="S319" s="10">
        <f>R319+(N319*P319)+(O319*Q319)</f>
        <v>0.907787854335101</v>
      </c>
      <c r="T319" s="10">
        <f t="shared" si="908"/>
        <v>0.712547276116318</v>
      </c>
      <c r="U319">
        <f t="shared" si="922"/>
        <v>0.00771899257425744</v>
      </c>
      <c r="V319">
        <f t="shared" si="911"/>
        <v>0.000529970649123902</v>
      </c>
      <c r="W319">
        <f t="shared" si="912"/>
        <v>0.000533874354923655</v>
      </c>
      <c r="X319">
        <f t="shared" si="913"/>
        <v>0.000771899257425744</v>
      </c>
      <c r="Y319">
        <f t="shared" si="914"/>
        <v>0.00437998936538224</v>
      </c>
      <c r="Z319">
        <f t="shared" si="915"/>
        <v>0.0012213057001922</v>
      </c>
      <c r="AA319">
        <f t="shared" si="916"/>
        <v>0.000942520608717358</v>
      </c>
      <c r="AB319">
        <f t="shared" si="916"/>
        <v>0.000260474128378862</v>
      </c>
      <c r="AC319">
        <f t="shared" si="917"/>
        <v>9.42520608717358e-5</v>
      </c>
      <c r="AD319">
        <f t="shared" si="918"/>
        <v>9.42520608717358e-5</v>
      </c>
      <c r="AE319">
        <f t="shared" si="919"/>
        <v>2.60474128378862e-5</v>
      </c>
      <c r="AF319">
        <f t="shared" si="920"/>
        <v>2.60474128378862e-5</v>
      </c>
      <c r="AG319">
        <f t="shared" si="921"/>
        <v>9.42520608717358e-5</v>
      </c>
      <c r="AH319">
        <f t="shared" si="921"/>
        <v>2.60474128378862e-5</v>
      </c>
      <c r="AI319" s="3">
        <f t="shared" si="909"/>
        <v>0.0922121456648985</v>
      </c>
      <c r="AJ319" s="3">
        <f t="shared" si="910"/>
        <v>0.00850307980812447</v>
      </c>
      <c r="AK319">
        <f>SUM(AJ315:AJ319)/$S$4</f>
        <v>0.00940443318303292</v>
      </c>
    </row>
    <row r="320" spans="2:34">
      <c r="B320" s="4" t="s">
        <v>40</v>
      </c>
      <c r="C320" s="4"/>
      <c r="D320" s="4"/>
      <c r="E320" s="4"/>
      <c r="F320" s="5" t="s">
        <v>41</v>
      </c>
      <c r="G320" s="5"/>
      <c r="H320" s="5"/>
      <c r="I320" s="5"/>
      <c r="J320" s="5"/>
      <c r="K320" s="5"/>
      <c r="L320" s="5" t="s">
        <v>42</v>
      </c>
      <c r="M320" s="5"/>
      <c r="N320" s="5" t="s">
        <v>43</v>
      </c>
      <c r="O320" s="5"/>
      <c r="P320" s="5" t="s">
        <v>44</v>
      </c>
      <c r="Q320" s="5"/>
      <c r="R320" s="5"/>
      <c r="S320" s="5" t="s">
        <v>45</v>
      </c>
      <c r="T320" s="5"/>
      <c r="U320" s="8" t="s">
        <v>46</v>
      </c>
      <c r="V320" s="5" t="s">
        <v>47</v>
      </c>
      <c r="W320" s="5"/>
      <c r="X320" s="5"/>
      <c r="Y320" s="5" t="s">
        <v>48</v>
      </c>
      <c r="Z320" s="5"/>
      <c r="AA320" s="5"/>
      <c r="AB320" s="5"/>
      <c r="AC320" s="5" t="s">
        <v>49</v>
      </c>
      <c r="AD320" s="5"/>
      <c r="AE320" s="5"/>
      <c r="AF320" s="5"/>
      <c r="AG320" s="5"/>
      <c r="AH320" s="5"/>
    </row>
    <row r="321" ht="15.6" spans="1:37">
      <c r="A321">
        <f>A314+1</f>
        <v>45</v>
      </c>
      <c r="B321" s="17" t="s">
        <v>50</v>
      </c>
      <c r="C321" s="4" t="s">
        <v>51</v>
      </c>
      <c r="D321" s="4" t="s">
        <v>52</v>
      </c>
      <c r="E321" s="4" t="s">
        <v>53</v>
      </c>
      <c r="F321" s="5" t="s">
        <v>54</v>
      </c>
      <c r="G321" s="5" t="s">
        <v>55</v>
      </c>
      <c r="H321" s="5" t="s">
        <v>56</v>
      </c>
      <c r="I321" s="5" t="s">
        <v>57</v>
      </c>
      <c r="J321" s="5" t="s">
        <v>58</v>
      </c>
      <c r="K321" s="5" t="s">
        <v>59</v>
      </c>
      <c r="L321" s="5" t="s">
        <v>60</v>
      </c>
      <c r="M321" s="5" t="s">
        <v>61</v>
      </c>
      <c r="N321" s="5" t="s">
        <v>60</v>
      </c>
      <c r="O321" s="5" t="s">
        <v>61</v>
      </c>
      <c r="P321" s="5" t="s">
        <v>62</v>
      </c>
      <c r="Q321" s="5" t="s">
        <v>63</v>
      </c>
      <c r="R321" s="5" t="s">
        <v>64</v>
      </c>
      <c r="S321" s="5" t="s">
        <v>65</v>
      </c>
      <c r="T321" s="5" t="s">
        <v>43</v>
      </c>
      <c r="U321" s="28" t="s">
        <v>66</v>
      </c>
      <c r="V321" s="29" t="s">
        <v>67</v>
      </c>
      <c r="W321" s="29" t="s">
        <v>68</v>
      </c>
      <c r="X321" s="29" t="s">
        <v>69</v>
      </c>
      <c r="Y321" s="29" t="s">
        <v>70</v>
      </c>
      <c r="Z321" s="29" t="s">
        <v>71</v>
      </c>
      <c r="AA321" s="28" t="s">
        <v>72</v>
      </c>
      <c r="AB321" s="28" t="s">
        <v>73</v>
      </c>
      <c r="AC321" s="29" t="s">
        <v>74</v>
      </c>
      <c r="AD321" s="29" t="s">
        <v>75</v>
      </c>
      <c r="AE321" s="29" t="s">
        <v>76</v>
      </c>
      <c r="AF321" s="29" t="s">
        <v>77</v>
      </c>
      <c r="AG321" s="29" t="s">
        <v>78</v>
      </c>
      <c r="AH321" s="29" t="s">
        <v>79</v>
      </c>
      <c r="AI321" s="31" t="s">
        <v>80</v>
      </c>
      <c r="AJ321" s="31" t="s">
        <v>81</v>
      </c>
      <c r="AK321" s="31" t="s">
        <v>82</v>
      </c>
    </row>
    <row r="322" spans="2:36">
      <c r="B322" s="18">
        <v>1</v>
      </c>
      <c r="C322" s="19">
        <v>0.5</v>
      </c>
      <c r="D322" s="19">
        <v>0.25</v>
      </c>
      <c r="E322" s="6">
        <v>0.0555555555555556</v>
      </c>
      <c r="F322" s="10">
        <f>F315+AC315</f>
        <v>0.0170816498927645</v>
      </c>
      <c r="G322">
        <f t="shared" ref="G322:K326" si="923">G315+AD315</f>
        <v>0.0135408249463822</v>
      </c>
      <c r="H322">
        <f t="shared" si="923"/>
        <v>0.199850122766398</v>
      </c>
      <c r="I322">
        <f t="shared" si="923"/>
        <v>0.299925061383199</v>
      </c>
      <c r="J322">
        <f t="shared" si="923"/>
        <v>0.674163299785529</v>
      </c>
      <c r="K322">
        <f t="shared" si="923"/>
        <v>0.299700245532797</v>
      </c>
      <c r="L322">
        <f>J322+(C322*F322)+(D322*G322)</f>
        <v>0.686089330968507</v>
      </c>
      <c r="M322">
        <f>K322+(C322*H322)+(D322*I322)</f>
        <v>0.474606572261796</v>
      </c>
      <c r="N322" s="3">
        <f>1/(1+EXP(-(L322)))</f>
        <v>0.66509641506468</v>
      </c>
      <c r="O322" s="3">
        <f>1/(1+EXP(-(M322)))</f>
        <v>0.616473489119976</v>
      </c>
      <c r="P322" s="25">
        <f>P315+V315</f>
        <v>0.308280642109351</v>
      </c>
      <c r="Q322" s="25">
        <f>Q315+W315</f>
        <v>-0.0866738152762025</v>
      </c>
      <c r="R322" s="25">
        <f>R315+X315</f>
        <v>0.0232906350246648</v>
      </c>
      <c r="S322" s="10">
        <f>R322+(N322*P322)+(O322*Q322)</f>
        <v>0.174894875606771</v>
      </c>
      <c r="T322" s="10">
        <f>1/(1+EXP(-S322))</f>
        <v>0.543612606211213</v>
      </c>
      <c r="U322">
        <f>(E322-S322)*S322*(1-S322)</f>
        <v>-0.0172214584557133</v>
      </c>
      <c r="V322">
        <f>$S$3*U322*N322</f>
        <v>-0.00114539302810802</v>
      </c>
      <c r="W322">
        <f>$S$3*U322*O322</f>
        <v>-0.00106165725819283</v>
      </c>
      <c r="X322">
        <f>$S$3*U322*1</f>
        <v>-0.00172214584557133</v>
      </c>
      <c r="Y322">
        <f>U322*P322</f>
        <v>-0.0053090422707868</v>
      </c>
      <c r="Z322">
        <f>U322*Q322</f>
        <v>0.00149264950897729</v>
      </c>
      <c r="AA322">
        <f>Y322*N322*(1-N322)</f>
        <v>-0.00118255292487659</v>
      </c>
      <c r="AB322">
        <f>Z322*O322*(1-O322)</f>
        <v>0.000352912984045359</v>
      </c>
      <c r="AC322">
        <f>$S$3*AA322*C322</f>
        <v>-5.91276462438297e-5</v>
      </c>
      <c r="AD322">
        <f>$S$3*AA322*D322</f>
        <v>-2.95638231219149e-5</v>
      </c>
      <c r="AE322">
        <f>$S$3*AB322*C322</f>
        <v>1.76456492022679e-5</v>
      </c>
      <c r="AF322">
        <f>$S$3*AB322*D322</f>
        <v>8.82282460113397e-6</v>
      </c>
      <c r="AG322">
        <f>$S$3*AA322*1</f>
        <v>-0.000118255292487659</v>
      </c>
      <c r="AH322">
        <f>$S$3*AB322*1</f>
        <v>3.52912984045359e-5</v>
      </c>
      <c r="AI322" s="3">
        <f>E322-S322</f>
        <v>-0.119339320051216</v>
      </c>
      <c r="AJ322" s="3">
        <f>(AI322)^2</f>
        <v>0.0142418733102865</v>
      </c>
    </row>
    <row r="323" spans="2:36">
      <c r="B323" s="18">
        <v>2</v>
      </c>
      <c r="C323" s="19">
        <v>0</v>
      </c>
      <c r="D323" s="19">
        <v>0</v>
      </c>
      <c r="E323" s="20">
        <v>0</v>
      </c>
      <c r="F323" s="10">
        <f>F316+AC316</f>
        <v>0.03</v>
      </c>
      <c r="G323">
        <f t="shared" si="923"/>
        <v>0.02</v>
      </c>
      <c r="H323">
        <f t="shared" si="923"/>
        <v>0.2</v>
      </c>
      <c r="I323">
        <f t="shared" si="923"/>
        <v>0.3</v>
      </c>
      <c r="J323">
        <f t="shared" si="923"/>
        <v>0.672458659582388</v>
      </c>
      <c r="K323">
        <f t="shared" si="923"/>
        <v>0.299688410993178</v>
      </c>
      <c r="L323">
        <f t="shared" ref="L323:L326" si="924">J323+(C323*F323)+(D323*G323)</f>
        <v>0.672458659582388</v>
      </c>
      <c r="M323">
        <f t="shared" ref="M323:M326" si="925">K323+(C323*H323)+(D323*I323)</f>
        <v>0.299688410993178</v>
      </c>
      <c r="N323" s="3">
        <f t="shared" ref="N323:O326" si="926">1/(1+EXP(-(L323)))</f>
        <v>0.662053475418266</v>
      </c>
      <c r="O323" s="3">
        <f>1/(1+EXP(-(M323)))</f>
        <v>0.574366344522874</v>
      </c>
      <c r="P323" s="25">
        <f t="shared" ref="P323:P326" si="927">P316+V316</f>
        <v>0.294600073016629</v>
      </c>
      <c r="Q323" s="25">
        <f>Q316+W316</f>
        <v>-0.0873431151721603</v>
      </c>
      <c r="R323" s="25">
        <f t="shared" ref="R323:R326" si="928">R316+X316</f>
        <v>0.00111158842183236</v>
      </c>
      <c r="S323" s="10">
        <f>R323+(N323*P323)+(O323*Q323)</f>
        <v>0.145985644840292</v>
      </c>
      <c r="T323" s="10">
        <f t="shared" ref="T323:T326" si="929">1/(1+EXP(-S323))</f>
        <v>0.536431732005773</v>
      </c>
      <c r="U323">
        <f>(E323-S323)*S323*(1-S323)</f>
        <v>-0.0182005903929329</v>
      </c>
      <c r="V323">
        <f>$S$3*U323*N323</f>
        <v>-0.00120497641243055</v>
      </c>
      <c r="W323">
        <f>$S$3*U323*O323</f>
        <v>-0.0010453806572147</v>
      </c>
      <c r="X323">
        <f>$S$3*U323*1</f>
        <v>-0.00182005903929329</v>
      </c>
      <c r="Y323">
        <f>U323*P323</f>
        <v>-0.00536189525870379</v>
      </c>
      <c r="Z323">
        <f>U323*Q323</f>
        <v>0.00158969626289126</v>
      </c>
      <c r="AA323">
        <f>Y323*N323*(1-N323)</f>
        <v>-0.00119966331978584</v>
      </c>
      <c r="AB323">
        <f>Z323*O323*(1-O323)</f>
        <v>0.00038863248391197</v>
      </c>
      <c r="AC323">
        <f>$S$3*AA323*C323</f>
        <v>0</v>
      </c>
      <c r="AD323">
        <f>$S$3*AA323*D323</f>
        <v>0</v>
      </c>
      <c r="AE323">
        <f>$S$3*AB323*C323</f>
        <v>0</v>
      </c>
      <c r="AF323">
        <f>$S$3*AB323*D323</f>
        <v>0</v>
      </c>
      <c r="AG323">
        <f>$S$3*AA323*1</f>
        <v>-0.000119966331978584</v>
      </c>
      <c r="AH323">
        <f>$S$3*AB323*1</f>
        <v>3.8863248391197e-5</v>
      </c>
      <c r="AI323" s="3">
        <f t="shared" ref="AI323:AI326" si="930">E323-S323</f>
        <v>-0.145985644840292</v>
      </c>
      <c r="AJ323" s="3">
        <f t="shared" ref="AJ323:AJ326" si="931">(AI323)^2</f>
        <v>0.0213118084994359</v>
      </c>
    </row>
    <row r="324" spans="2:36">
      <c r="B324" s="18">
        <v>3</v>
      </c>
      <c r="C324" s="19">
        <v>0.75</v>
      </c>
      <c r="D324" s="19">
        <v>1</v>
      </c>
      <c r="E324" s="6">
        <v>0.444444444444444</v>
      </c>
      <c r="F324" s="10">
        <f>F317+AC317</f>
        <v>0.0208825229504756</v>
      </c>
      <c r="G324">
        <f t="shared" si="923"/>
        <v>0.00784336393396741</v>
      </c>
      <c r="H324">
        <f t="shared" si="923"/>
        <v>0.199009707231965</v>
      </c>
      <c r="I324">
        <f t="shared" si="923"/>
        <v>0.29867960964262</v>
      </c>
      <c r="J324">
        <f t="shared" si="923"/>
        <v>0.687843363933967</v>
      </c>
      <c r="K324">
        <f t="shared" si="923"/>
        <v>0.29867960964262</v>
      </c>
      <c r="L324">
        <f t="shared" si="924"/>
        <v>0.711348620080791</v>
      </c>
      <c r="M324">
        <f t="shared" si="925"/>
        <v>0.746616499709215</v>
      </c>
      <c r="N324" s="3">
        <f t="shared" si="926"/>
        <v>0.670699087036813</v>
      </c>
      <c r="O324" s="3">
        <f t="shared" si="926"/>
        <v>0.678441004876364</v>
      </c>
      <c r="P324" s="25">
        <f t="shared" si="927"/>
        <v>0.418993047462205</v>
      </c>
      <c r="Q324" s="25">
        <f>Q317+W317</f>
        <v>0.00844160289961708</v>
      </c>
      <c r="R324" s="25">
        <f t="shared" si="928"/>
        <v>0.189835230424293</v>
      </c>
      <c r="S324" s="10">
        <f>R324+(N324*P324)+(O324*Q324)</f>
        <v>0.476580614385949</v>
      </c>
      <c r="T324" s="10">
        <f t="shared" si="929"/>
        <v>0.616940112210956</v>
      </c>
      <c r="U324">
        <f>(E324-S324)*S324*(1-S324)</f>
        <v>-0.00801641683665088</v>
      </c>
      <c r="V324">
        <f t="shared" ref="V324:V326" si="932">$S$3*U324*N324</f>
        <v>-0.000537660345364829</v>
      </c>
      <c r="W324">
        <f t="shared" ref="W324:W326" si="933">$S$3*U324*O324</f>
        <v>-0.000543866589416523</v>
      </c>
      <c r="X324">
        <f t="shared" ref="X324:X326" si="934">$S$3*U324*1</f>
        <v>-0.000801641683665088</v>
      </c>
      <c r="Y324">
        <f t="shared" ref="Y324:Y326" si="935">U324*P324</f>
        <v>-0.00335882292011568</v>
      </c>
      <c r="Z324">
        <f t="shared" ref="Z324:Z326" si="936">U324*Q324</f>
        <v>-6.76714076128113e-5</v>
      </c>
      <c r="AA324">
        <f t="shared" ref="AA324:AB326" si="937">Y324*N324*(1-N324)</f>
        <v>-0.000741835748853404</v>
      </c>
      <c r="AB324">
        <f t="shared" si="937"/>
        <v>-1.47631136055183e-5</v>
      </c>
      <c r="AC324">
        <f t="shared" ref="AC324:AC326" si="938">$S$3*AA324*C324</f>
        <v>-5.56376811640053e-5</v>
      </c>
      <c r="AD324">
        <f t="shared" ref="AD324:AD326" si="939">$S$3*AA324*D324</f>
        <v>-7.41835748853404e-5</v>
      </c>
      <c r="AE324">
        <f t="shared" ref="AE324:AE326" si="940">$S$3*AB324*C324</f>
        <v>-1.10723352041387e-6</v>
      </c>
      <c r="AF324">
        <f t="shared" ref="AF324:AF326" si="941">$S$3*AB324*D324</f>
        <v>-1.47631136055183e-6</v>
      </c>
      <c r="AG324">
        <f t="shared" ref="AG324:AH326" si="942">$S$3*AA324*1</f>
        <v>-7.41835748853404e-5</v>
      </c>
      <c r="AH324">
        <f t="shared" si="942"/>
        <v>-1.47631136055183e-6</v>
      </c>
      <c r="AI324" s="3">
        <f t="shared" si="930"/>
        <v>-0.0321361699415049</v>
      </c>
      <c r="AJ324" s="3">
        <f t="shared" si="931"/>
        <v>0.00103273341850928</v>
      </c>
    </row>
    <row r="325" spans="2:36">
      <c r="B325" s="18">
        <v>4</v>
      </c>
      <c r="C325" s="19">
        <v>0.25</v>
      </c>
      <c r="D325" s="19">
        <v>0.5</v>
      </c>
      <c r="E325" s="20">
        <v>0.666666666666667</v>
      </c>
      <c r="F325" s="10">
        <f>F318+AC318</f>
        <v>0.0295656507064621</v>
      </c>
      <c r="G325">
        <f t="shared" si="923"/>
        <v>0.0191313014129243</v>
      </c>
      <c r="H325">
        <f t="shared" si="923"/>
        <v>0.199920294281184</v>
      </c>
      <c r="I325">
        <f>I318+AF318</f>
        <v>0.299840588562368</v>
      </c>
      <c r="J325">
        <f t="shared" si="923"/>
        <v>0.698262602825848</v>
      </c>
      <c r="K325">
        <f t="shared" si="923"/>
        <v>0.299681177124736</v>
      </c>
      <c r="L325">
        <f t="shared" si="924"/>
        <v>0.715219666208926</v>
      </c>
      <c r="M325">
        <f t="shared" si="925"/>
        <v>0.499581544976217</v>
      </c>
      <c r="N325" s="3">
        <f t="shared" si="926"/>
        <v>0.671553487695248</v>
      </c>
      <c r="O325" s="3">
        <f t="shared" si="926"/>
        <v>0.622360987679823</v>
      </c>
      <c r="P325" s="25">
        <f t="shared" si="927"/>
        <v>0.489300935530594</v>
      </c>
      <c r="Q325" s="25">
        <f>Q318+W318</f>
        <v>0.0800876735950643</v>
      </c>
      <c r="R325" s="25">
        <f t="shared" si="928"/>
        <v>0.294074296768326</v>
      </c>
      <c r="S325" s="10">
        <f>R325+(N325*P325)+(O325*Q325)</f>
        <v>0.672509490196047</v>
      </c>
      <c r="T325" s="10">
        <f t="shared" si="929"/>
        <v>0.662064848098535</v>
      </c>
      <c r="U325">
        <f t="shared" ref="U325:U326" si="943">(E325-S325)*S325*(1-S325)</f>
        <v>-0.00128682623408128</v>
      </c>
      <c r="V325">
        <f t="shared" si="932"/>
        <v>-8.64172645555022e-5</v>
      </c>
      <c r="W325">
        <f t="shared" si="933"/>
        <v>-8.00870446015129e-5</v>
      </c>
      <c r="X325">
        <f t="shared" si="934"/>
        <v>-0.000128682623408128</v>
      </c>
      <c r="Y325">
        <f t="shared" si="935"/>
        <v>-0.000629645280201278</v>
      </c>
      <c r="Z325">
        <f t="shared" si="936"/>
        <v>-0.000103058919408667</v>
      </c>
      <c r="AA325">
        <f t="shared" si="937"/>
        <v>-0.000138880482208069</v>
      </c>
      <c r="AB325">
        <f t="shared" si="937"/>
        <v>-2.4221709933814e-5</v>
      </c>
      <c r="AC325">
        <f t="shared" si="938"/>
        <v>-3.47201205520172e-6</v>
      </c>
      <c r="AD325">
        <f t="shared" si="939"/>
        <v>-6.94402411040344e-6</v>
      </c>
      <c r="AE325">
        <f t="shared" si="940"/>
        <v>-6.05542748345351e-7</v>
      </c>
      <c r="AF325">
        <f t="shared" si="941"/>
        <v>-1.2110854966907e-6</v>
      </c>
      <c r="AG325">
        <f t="shared" si="942"/>
        <v>-1.38880482208069e-5</v>
      </c>
      <c r="AH325">
        <f t="shared" si="942"/>
        <v>-2.4221709933814e-6</v>
      </c>
      <c r="AI325" s="3">
        <f t="shared" si="930"/>
        <v>-0.00584282352938081</v>
      </c>
      <c r="AJ325" s="3">
        <f t="shared" si="931"/>
        <v>3.41385867954861e-5</v>
      </c>
    </row>
    <row r="326" spans="2:37">
      <c r="B326" s="18">
        <v>5</v>
      </c>
      <c r="C326" s="19">
        <v>1</v>
      </c>
      <c r="D326" s="19">
        <v>1</v>
      </c>
      <c r="E326" s="6">
        <v>1</v>
      </c>
      <c r="F326" s="10">
        <f>F319+AC319</f>
        <v>0.0414872355224768</v>
      </c>
      <c r="G326">
        <f t="shared" si="923"/>
        <v>0.0314872355224768</v>
      </c>
      <c r="H326">
        <f t="shared" si="923"/>
        <v>0.20262112084961</v>
      </c>
      <c r="I326">
        <f t="shared" si="923"/>
        <v>0.302621120849609</v>
      </c>
      <c r="J326">
        <f t="shared" si="923"/>
        <v>0.711487235522477</v>
      </c>
      <c r="K326">
        <f t="shared" si="923"/>
        <v>0.302621120849609</v>
      </c>
      <c r="L326">
        <f t="shared" si="924"/>
        <v>0.78446170656743</v>
      </c>
      <c r="M326">
        <f t="shared" si="925"/>
        <v>0.807863362548829</v>
      </c>
      <c r="N326" s="3">
        <f t="shared" si="926"/>
        <v>0.686640916284834</v>
      </c>
      <c r="O326" s="3">
        <f t="shared" si="926"/>
        <v>0.691654013021002</v>
      </c>
      <c r="P326" s="25">
        <f t="shared" si="927"/>
        <v>0.567960153182185</v>
      </c>
      <c r="Q326" s="25">
        <f>Q319+W319</f>
        <v>0.15875474170816</v>
      </c>
      <c r="R326" s="25">
        <f t="shared" si="928"/>
        <v>0.409542035985426</v>
      </c>
      <c r="S326" s="10">
        <f>R326+(N326*P326)+(O326*Q326)</f>
        <v>0.909330070168278</v>
      </c>
      <c r="T326" s="10">
        <f t="shared" si="929"/>
        <v>0.712863054827825</v>
      </c>
      <c r="U326">
        <f t="shared" si="943"/>
        <v>0.00747563540249561</v>
      </c>
      <c r="V326">
        <f t="shared" si="932"/>
        <v>0.000513307714258093</v>
      </c>
      <c r="W326">
        <f t="shared" si="933"/>
        <v>0.000517055322601797</v>
      </c>
      <c r="X326">
        <f t="shared" si="934"/>
        <v>0.000747563540249561</v>
      </c>
      <c r="Y326">
        <f t="shared" si="935"/>
        <v>0.00424586302833557</v>
      </c>
      <c r="Z326">
        <f t="shared" si="936"/>
        <v>0.00118679256742757</v>
      </c>
      <c r="AA326">
        <f t="shared" si="937"/>
        <v>0.000913561833360808</v>
      </c>
      <c r="AB326">
        <f t="shared" si="937"/>
        <v>0.000253105754657516</v>
      </c>
      <c r="AC326">
        <f t="shared" si="938"/>
        <v>9.13561833360808e-5</v>
      </c>
      <c r="AD326">
        <f t="shared" si="939"/>
        <v>9.13561833360808e-5</v>
      </c>
      <c r="AE326">
        <f t="shared" si="940"/>
        <v>2.53105754657516e-5</v>
      </c>
      <c r="AF326">
        <f t="shared" si="941"/>
        <v>2.53105754657516e-5</v>
      </c>
      <c r="AG326">
        <f t="shared" si="942"/>
        <v>9.13561833360808e-5</v>
      </c>
      <c r="AH326">
        <f t="shared" si="942"/>
        <v>2.53105754657516e-5</v>
      </c>
      <c r="AI326" s="3">
        <f t="shared" si="930"/>
        <v>0.0906699298317222</v>
      </c>
      <c r="AJ326" s="3">
        <f t="shared" si="931"/>
        <v>0.00822103617568942</v>
      </c>
      <c r="AK326">
        <f>SUM(AJ322:AJ326)/$S$4</f>
        <v>0.00896831799814331</v>
      </c>
    </row>
    <row r="327" spans="2:34">
      <c r="B327" s="4" t="s">
        <v>40</v>
      </c>
      <c r="C327" s="4"/>
      <c r="D327" s="4"/>
      <c r="E327" s="4"/>
      <c r="F327" s="5" t="s">
        <v>41</v>
      </c>
      <c r="G327" s="5"/>
      <c r="H327" s="5"/>
      <c r="I327" s="5"/>
      <c r="J327" s="5"/>
      <c r="K327" s="5"/>
      <c r="L327" s="5" t="s">
        <v>42</v>
      </c>
      <c r="M327" s="5"/>
      <c r="N327" s="5" t="s">
        <v>43</v>
      </c>
      <c r="O327" s="5"/>
      <c r="P327" s="5" t="s">
        <v>44</v>
      </c>
      <c r="Q327" s="5"/>
      <c r="R327" s="5"/>
      <c r="S327" s="5" t="s">
        <v>45</v>
      </c>
      <c r="T327" s="5"/>
      <c r="U327" s="8" t="s">
        <v>46</v>
      </c>
      <c r="V327" s="5" t="s">
        <v>47</v>
      </c>
      <c r="W327" s="5"/>
      <c r="X327" s="5"/>
      <c r="Y327" s="5" t="s">
        <v>48</v>
      </c>
      <c r="Z327" s="5"/>
      <c r="AA327" s="5"/>
      <c r="AB327" s="5"/>
      <c r="AC327" s="5" t="s">
        <v>49</v>
      </c>
      <c r="AD327" s="5"/>
      <c r="AE327" s="5"/>
      <c r="AF327" s="5"/>
      <c r="AG327" s="5"/>
      <c r="AH327" s="5"/>
    </row>
    <row r="328" ht="15.6" spans="1:37">
      <c r="A328">
        <f>A321+1</f>
        <v>46</v>
      </c>
      <c r="B328" s="17" t="s">
        <v>50</v>
      </c>
      <c r="C328" s="4" t="s">
        <v>51</v>
      </c>
      <c r="D328" s="4" t="s">
        <v>52</v>
      </c>
      <c r="E328" s="4" t="s">
        <v>53</v>
      </c>
      <c r="F328" s="5" t="s">
        <v>54</v>
      </c>
      <c r="G328" s="5" t="s">
        <v>55</v>
      </c>
      <c r="H328" s="5" t="s">
        <v>56</v>
      </c>
      <c r="I328" s="5" t="s">
        <v>57</v>
      </c>
      <c r="J328" s="5" t="s">
        <v>58</v>
      </c>
      <c r="K328" s="5" t="s">
        <v>59</v>
      </c>
      <c r="L328" s="5" t="s">
        <v>60</v>
      </c>
      <c r="M328" s="5" t="s">
        <v>61</v>
      </c>
      <c r="N328" s="5" t="s">
        <v>60</v>
      </c>
      <c r="O328" s="5" t="s">
        <v>61</v>
      </c>
      <c r="P328" s="5" t="s">
        <v>62</v>
      </c>
      <c r="Q328" s="5" t="s">
        <v>63</v>
      </c>
      <c r="R328" s="5" t="s">
        <v>64</v>
      </c>
      <c r="S328" s="5" t="s">
        <v>65</v>
      </c>
      <c r="T328" s="5" t="s">
        <v>43</v>
      </c>
      <c r="U328" s="28" t="s">
        <v>66</v>
      </c>
      <c r="V328" s="29" t="s">
        <v>67</v>
      </c>
      <c r="W328" s="29" t="s">
        <v>68</v>
      </c>
      <c r="X328" s="29" t="s">
        <v>69</v>
      </c>
      <c r="Y328" s="29" t="s">
        <v>70</v>
      </c>
      <c r="Z328" s="29" t="s">
        <v>71</v>
      </c>
      <c r="AA328" s="28" t="s">
        <v>72</v>
      </c>
      <c r="AB328" s="28" t="s">
        <v>73</v>
      </c>
      <c r="AC328" s="29" t="s">
        <v>74</v>
      </c>
      <c r="AD328" s="29" t="s">
        <v>75</v>
      </c>
      <c r="AE328" s="29" t="s">
        <v>76</v>
      </c>
      <c r="AF328" s="29" t="s">
        <v>77</v>
      </c>
      <c r="AG328" s="29" t="s">
        <v>78</v>
      </c>
      <c r="AH328" s="29" t="s">
        <v>79</v>
      </c>
      <c r="AI328" s="31" t="s">
        <v>80</v>
      </c>
      <c r="AJ328" s="31" t="s">
        <v>81</v>
      </c>
      <c r="AK328" s="31" t="s">
        <v>82</v>
      </c>
    </row>
    <row r="329" spans="2:36">
      <c r="B329" s="18">
        <v>1</v>
      </c>
      <c r="C329" s="19">
        <v>0.5</v>
      </c>
      <c r="D329" s="19">
        <v>0.25</v>
      </c>
      <c r="E329" s="6">
        <v>0.0555555555555556</v>
      </c>
      <c r="F329" s="10">
        <f>F322+AC322</f>
        <v>0.0170225222465206</v>
      </c>
      <c r="G329">
        <f t="shared" ref="G329:K333" si="944">G322+AD322</f>
        <v>0.0135112611232603</v>
      </c>
      <c r="H329">
        <f t="shared" si="944"/>
        <v>0.199867768415601</v>
      </c>
      <c r="I329">
        <f t="shared" si="944"/>
        <v>0.2999338842078</v>
      </c>
      <c r="J329">
        <f t="shared" si="944"/>
        <v>0.674045044493041</v>
      </c>
      <c r="K329">
        <f t="shared" si="944"/>
        <v>0.299735536831201</v>
      </c>
      <c r="L329">
        <f>J329+(C329*F329)+(D329*G329)</f>
        <v>0.685934120897117</v>
      </c>
      <c r="M329">
        <f>K329+(C329*H329)+(D329*I329)</f>
        <v>0.474652892090952</v>
      </c>
      <c r="N329" s="3">
        <f>1/(1+EXP(-(L329)))</f>
        <v>0.665061842194936</v>
      </c>
      <c r="O329" s="3">
        <f>1/(1+EXP(-(M329)))</f>
        <v>0.616484440639965</v>
      </c>
      <c r="P329" s="25">
        <f>P322+V322</f>
        <v>0.307135249081243</v>
      </c>
      <c r="Q329" s="25">
        <f>Q322+W322</f>
        <v>-0.0877354725343953</v>
      </c>
      <c r="R329" s="25">
        <f>R322+X322</f>
        <v>0.0215684891790935</v>
      </c>
      <c r="S329" s="10">
        <f>R329+(N329*P329)+(O329*Q329)</f>
        <v>0.171744870026416</v>
      </c>
      <c r="T329" s="10">
        <f>1/(1+EXP(-S329))</f>
        <v>0.542830989581759</v>
      </c>
      <c r="U329">
        <f>(E329-S329)*S329*(1-S329)</f>
        <v>-0.0165277637916321</v>
      </c>
      <c r="V329">
        <f>$S$3*U329*N329</f>
        <v>-0.00109919850346256</v>
      </c>
      <c r="W329">
        <f>$S$3*U329*O329</f>
        <v>-0.00101891092161138</v>
      </c>
      <c r="X329">
        <f>$S$3*U329*1</f>
        <v>-0.00165277637916321</v>
      </c>
      <c r="Y329">
        <f>U329*P329</f>
        <v>-0.00507625884889888</v>
      </c>
      <c r="Z329">
        <f>U329*Q329</f>
        <v>0.00145007116619571</v>
      </c>
      <c r="AA329">
        <f>Y329*N329*(1-N329)</f>
        <v>-0.00113075994974305</v>
      </c>
      <c r="AB329">
        <f>Z329*O329*(1-O329)</f>
        <v>0.000342842319800265</v>
      </c>
      <c r="AC329">
        <f>$S$3*AA329*C329</f>
        <v>-5.65379974871526e-5</v>
      </c>
      <c r="AD329">
        <f>$S$3*AA329*D329</f>
        <v>-2.82689987435763e-5</v>
      </c>
      <c r="AE329">
        <f>$S$3*AB329*C329</f>
        <v>1.71421159900132e-5</v>
      </c>
      <c r="AF329">
        <f>$S$3*AB329*D329</f>
        <v>8.57105799500662e-6</v>
      </c>
      <c r="AG329">
        <f>$S$3*AA329*1</f>
        <v>-0.000113075994974305</v>
      </c>
      <c r="AH329">
        <f>$S$3*AB329*1</f>
        <v>3.42842319800265e-5</v>
      </c>
      <c r="AI329" s="3">
        <f>E329-S329</f>
        <v>-0.11618931447086</v>
      </c>
      <c r="AJ329" s="3">
        <f>(AI329)^2</f>
        <v>0.0134999567972085</v>
      </c>
    </row>
    <row r="330" spans="2:36">
      <c r="B330" s="18">
        <v>2</v>
      </c>
      <c r="C330" s="19">
        <v>0</v>
      </c>
      <c r="D330" s="19">
        <v>0</v>
      </c>
      <c r="E330" s="20">
        <v>0</v>
      </c>
      <c r="F330" s="10">
        <f>F323+AC323</f>
        <v>0.03</v>
      </c>
      <c r="G330">
        <f t="shared" si="944"/>
        <v>0.02</v>
      </c>
      <c r="H330">
        <f t="shared" si="944"/>
        <v>0.2</v>
      </c>
      <c r="I330">
        <f t="shared" si="944"/>
        <v>0.3</v>
      </c>
      <c r="J330">
        <f t="shared" si="944"/>
        <v>0.672338693250409</v>
      </c>
      <c r="K330">
        <f t="shared" si="944"/>
        <v>0.299727274241569</v>
      </c>
      <c r="L330">
        <f t="shared" ref="L330:L333" si="945">J330+(C330*F330)+(D330*G330)</f>
        <v>0.672338693250409</v>
      </c>
      <c r="M330">
        <f t="shared" ref="M330:M333" si="946">K330+(C330*H330)+(D330*I330)</f>
        <v>0.299727274241569</v>
      </c>
      <c r="N330" s="3">
        <f t="shared" ref="N330:O333" si="947">1/(1+EXP(-(L330)))</f>
        <v>0.662026633788776</v>
      </c>
      <c r="O330" s="3">
        <f>1/(1+EXP(-(M330)))</f>
        <v>0.574375845380022</v>
      </c>
      <c r="P330" s="25">
        <f t="shared" ref="P330:P333" si="948">P323+V323</f>
        <v>0.293395096604198</v>
      </c>
      <c r="Q330" s="25">
        <f>Q323+W323</f>
        <v>-0.088388495829375</v>
      </c>
      <c r="R330" s="25">
        <f t="shared" ref="R330:R333" si="949">R323+X323</f>
        <v>-0.000708470617460937</v>
      </c>
      <c r="S330" s="10">
        <f>R330+(N330*P330)+(O330*Q330)</f>
        <v>0.142758680543683</v>
      </c>
      <c r="T330" s="10">
        <f t="shared" ref="T330:T333" si="950">1/(1+EXP(-S330))</f>
        <v>0.535629180333393</v>
      </c>
      <c r="U330">
        <f>(E330-S330)*S330*(1-S330)</f>
        <v>-0.017470613126464</v>
      </c>
      <c r="V330">
        <f>$S$3*U330*N330</f>
        <v>-0.0011566011198339</v>
      </c>
      <c r="W330">
        <f>$S$3*U330*O330</f>
        <v>-0.00100346981838201</v>
      </c>
      <c r="X330">
        <f>$S$3*U330*1</f>
        <v>-0.0017470613126464</v>
      </c>
      <c r="Y330">
        <f>U330*P330</f>
        <v>-0.00512579222597349</v>
      </c>
      <c r="Z330">
        <f>U330*Q330</f>
        <v>0.00154420121546509</v>
      </c>
      <c r="AA330">
        <f>Y330*N330*(1-N330)</f>
        <v>-0.00114688252943624</v>
      </c>
      <c r="AB330">
        <f>Z330*O330*(1-O330)</f>
        <v>0.000377508143504795</v>
      </c>
      <c r="AC330">
        <f>$S$3*AA330*C330</f>
        <v>0</v>
      </c>
      <c r="AD330">
        <f>$S$3*AA330*D330</f>
        <v>0</v>
      </c>
      <c r="AE330">
        <f>$S$3*AB330*C330</f>
        <v>0</v>
      </c>
      <c r="AF330">
        <f>$S$3*AB330*D330</f>
        <v>0</v>
      </c>
      <c r="AG330">
        <f>$S$3*AA330*1</f>
        <v>-0.000114688252943624</v>
      </c>
      <c r="AH330">
        <f>$S$3*AB330*1</f>
        <v>3.77508143504795e-5</v>
      </c>
      <c r="AI330" s="3">
        <f t="shared" ref="AI330:AI333" si="951">E330-S330</f>
        <v>-0.142758680543683</v>
      </c>
      <c r="AJ330" s="3">
        <f t="shared" ref="AJ330:AJ333" si="952">(AI330)^2</f>
        <v>0.0203800408705734</v>
      </c>
    </row>
    <row r="331" spans="2:36">
      <c r="B331" s="18">
        <v>3</v>
      </c>
      <c r="C331" s="19">
        <v>0.75</v>
      </c>
      <c r="D331" s="19">
        <v>1</v>
      </c>
      <c r="E331" s="6">
        <v>0.444444444444444</v>
      </c>
      <c r="F331" s="10">
        <f>F324+AC324</f>
        <v>0.0208268852693116</v>
      </c>
      <c r="G331">
        <f t="shared" si="944"/>
        <v>0.00776918035908207</v>
      </c>
      <c r="H331">
        <f t="shared" si="944"/>
        <v>0.199008599998445</v>
      </c>
      <c r="I331">
        <f t="shared" si="944"/>
        <v>0.29867813333126</v>
      </c>
      <c r="J331">
        <f t="shared" si="944"/>
        <v>0.687769180359082</v>
      </c>
      <c r="K331">
        <f t="shared" si="944"/>
        <v>0.29867813333126</v>
      </c>
      <c r="L331">
        <f t="shared" si="945"/>
        <v>0.711158524670148</v>
      </c>
      <c r="M331">
        <f t="shared" si="946"/>
        <v>0.746612716661353</v>
      </c>
      <c r="N331" s="3">
        <f t="shared" si="947"/>
        <v>0.670657100855837</v>
      </c>
      <c r="O331" s="3">
        <f t="shared" si="947"/>
        <v>0.678440179570596</v>
      </c>
      <c r="P331" s="25">
        <f t="shared" si="948"/>
        <v>0.41845538711684</v>
      </c>
      <c r="Q331" s="25">
        <f>Q324+W324</f>
        <v>0.00789773631020056</v>
      </c>
      <c r="R331" s="25">
        <f t="shared" si="949"/>
        <v>0.189033588740628</v>
      </c>
      <c r="S331" s="10">
        <f>R331+(N331*P331)+(O331*Q331)</f>
        <v>0.475031807142408</v>
      </c>
      <c r="T331" s="10">
        <f t="shared" si="950"/>
        <v>0.616574024091542</v>
      </c>
      <c r="U331">
        <f>(E331-S331)*S331*(1-S331)</f>
        <v>-0.00762777218668974</v>
      </c>
      <c r="V331">
        <f t="shared" ref="V331:V333" si="953">$S$3*U331*N331</f>
        <v>-0.000511561958071413</v>
      </c>
      <c r="W331">
        <f t="shared" ref="W331:W333" si="954">$S$3*U331*O331</f>
        <v>-0.000517498713206138</v>
      </c>
      <c r="X331">
        <f t="shared" ref="X331:X333" si="955">$S$3*U331*1</f>
        <v>-0.000762777218668974</v>
      </c>
      <c r="Y331">
        <f t="shared" ref="Y331:Y333" si="956">U331*P331</f>
        <v>-0.00319188236322032</v>
      </c>
      <c r="Z331">
        <f t="shared" ref="Z331:Z333" si="957">U331*Q331</f>
        <v>-6.02421333647575e-5</v>
      </c>
      <c r="AA331">
        <f t="shared" ref="AA331:AB333" si="958">Y331*N331*(1-N331)</f>
        <v>-0.000705010700177063</v>
      </c>
      <c r="AB331">
        <f t="shared" si="958"/>
        <v>-1.31423697363848e-5</v>
      </c>
      <c r="AC331">
        <f t="shared" ref="AC331:AC333" si="959">$S$3*AA331*C331</f>
        <v>-5.28758025132797e-5</v>
      </c>
      <c r="AD331">
        <f t="shared" ref="AD331:AD333" si="960">$S$3*AA331*D331</f>
        <v>-7.05010700177063e-5</v>
      </c>
      <c r="AE331">
        <f t="shared" ref="AE331:AE333" si="961">$S$3*AB331*C331</f>
        <v>-9.85677730228858e-7</v>
      </c>
      <c r="AF331">
        <f t="shared" ref="AF331:AF333" si="962">$S$3*AB331*D331</f>
        <v>-1.31423697363848e-6</v>
      </c>
      <c r="AG331">
        <f t="shared" ref="AG331:AH333" si="963">$S$3*AA331*1</f>
        <v>-7.05010700177063e-5</v>
      </c>
      <c r="AH331">
        <f t="shared" si="963"/>
        <v>-1.31423697363848e-6</v>
      </c>
      <c r="AI331" s="3">
        <f t="shared" si="951"/>
        <v>-0.0305873626979639</v>
      </c>
      <c r="AJ331" s="3">
        <f t="shared" si="952"/>
        <v>0.000935586756816791</v>
      </c>
    </row>
    <row r="332" spans="2:36">
      <c r="B332" s="18">
        <v>4</v>
      </c>
      <c r="C332" s="19">
        <v>0.25</v>
      </c>
      <c r="D332" s="19">
        <v>0.5</v>
      </c>
      <c r="E332" s="20">
        <v>0.666666666666667</v>
      </c>
      <c r="F332" s="10">
        <f>F325+AC325</f>
        <v>0.0295621786944069</v>
      </c>
      <c r="G332">
        <f t="shared" si="944"/>
        <v>0.0191243573888139</v>
      </c>
      <c r="H332">
        <f t="shared" si="944"/>
        <v>0.199919688738436</v>
      </c>
      <c r="I332">
        <f>I325+AF325</f>
        <v>0.299839377476872</v>
      </c>
      <c r="J332">
        <f t="shared" si="944"/>
        <v>0.698248714777628</v>
      </c>
      <c r="K332">
        <f t="shared" si="944"/>
        <v>0.299678754953743</v>
      </c>
      <c r="L332">
        <f t="shared" si="945"/>
        <v>0.715201438145636</v>
      </c>
      <c r="M332">
        <f t="shared" si="946"/>
        <v>0.499578365876788</v>
      </c>
      <c r="N332" s="3">
        <f t="shared" si="947"/>
        <v>0.671549467129677</v>
      </c>
      <c r="O332" s="3">
        <f t="shared" si="947"/>
        <v>0.622360240502823</v>
      </c>
      <c r="P332" s="25">
        <f t="shared" si="948"/>
        <v>0.489214518266038</v>
      </c>
      <c r="Q332" s="25">
        <f>Q325+W325</f>
        <v>0.0800075865504628</v>
      </c>
      <c r="R332" s="25">
        <f t="shared" si="949"/>
        <v>0.293945614144918</v>
      </c>
      <c r="S332" s="10">
        <f>R332+(N332*P332)+(O332*Q332)</f>
        <v>0.672270904006174</v>
      </c>
      <c r="T332" s="10">
        <f t="shared" si="950"/>
        <v>0.662011465957076</v>
      </c>
      <c r="U332">
        <f t="shared" ref="U332:U333" si="964">(E332-S332)*S332*(1-S332)</f>
        <v>-0.00123474090177625</v>
      </c>
      <c r="V332">
        <f t="shared" si="953"/>
        <v>-8.29189594631057e-5</v>
      </c>
      <c r="W332">
        <f t="shared" si="954"/>
        <v>-7.6845364458814e-5</v>
      </c>
      <c r="X332">
        <f t="shared" si="955"/>
        <v>-0.000123474090177625</v>
      </c>
      <c r="Y332">
        <f t="shared" si="956"/>
        <v>-0.000604053175445842</v>
      </c>
      <c r="Z332">
        <f t="shared" si="957"/>
        <v>-9.87886395662598e-5</v>
      </c>
      <c r="AA332">
        <f t="shared" si="958"/>
        <v>-0.000133236480267408</v>
      </c>
      <c r="AB332">
        <f t="shared" si="958"/>
        <v>-2.32180935688584e-5</v>
      </c>
      <c r="AC332">
        <f t="shared" si="959"/>
        <v>-3.3309120066852e-6</v>
      </c>
      <c r="AD332">
        <f t="shared" si="960"/>
        <v>-6.6618240133704e-6</v>
      </c>
      <c r="AE332">
        <f t="shared" si="961"/>
        <v>-5.8045233922146e-7</v>
      </c>
      <c r="AF332">
        <f t="shared" si="962"/>
        <v>-1.16090467844292e-6</v>
      </c>
      <c r="AG332">
        <f t="shared" si="963"/>
        <v>-1.33236480267408e-5</v>
      </c>
      <c r="AH332">
        <f t="shared" si="963"/>
        <v>-2.32180935688584e-6</v>
      </c>
      <c r="AI332" s="3">
        <f t="shared" si="951"/>
        <v>-0.00560423733950721</v>
      </c>
      <c r="AJ332" s="3">
        <f t="shared" si="952"/>
        <v>3.14074761575269e-5</v>
      </c>
    </row>
    <row r="333" spans="2:37">
      <c r="B333" s="18">
        <v>5</v>
      </c>
      <c r="C333" s="19">
        <v>1</v>
      </c>
      <c r="D333" s="19">
        <v>1</v>
      </c>
      <c r="E333" s="6">
        <v>1</v>
      </c>
      <c r="F333" s="10">
        <f>F326+AC326</f>
        <v>0.0415785917058129</v>
      </c>
      <c r="G333">
        <f t="shared" si="944"/>
        <v>0.0315785917058129</v>
      </c>
      <c r="H333">
        <f t="shared" si="944"/>
        <v>0.202646431425075</v>
      </c>
      <c r="I333">
        <f t="shared" si="944"/>
        <v>0.302646431425075</v>
      </c>
      <c r="J333">
        <f t="shared" si="944"/>
        <v>0.711578591705813</v>
      </c>
      <c r="K333">
        <f t="shared" si="944"/>
        <v>0.302646431425075</v>
      </c>
      <c r="L333">
        <f t="shared" si="945"/>
        <v>0.784735775117439</v>
      </c>
      <c r="M333">
        <f t="shared" si="946"/>
        <v>0.807939294275226</v>
      </c>
      <c r="N333" s="3">
        <f t="shared" si="947"/>
        <v>0.686699883273869</v>
      </c>
      <c r="O333" s="3">
        <f t="shared" si="947"/>
        <v>0.691670206648896</v>
      </c>
      <c r="P333" s="25">
        <f t="shared" si="948"/>
        <v>0.568473460896443</v>
      </c>
      <c r="Q333" s="25">
        <f>Q326+W326</f>
        <v>0.159271797030762</v>
      </c>
      <c r="R333" s="25">
        <f t="shared" si="949"/>
        <v>0.410289599525676</v>
      </c>
      <c r="S333" s="10">
        <f>R333+(N333*P333)+(O333*Q333)</f>
        <v>0.910823815533163</v>
      </c>
      <c r="T333" s="10">
        <f t="shared" si="950"/>
        <v>0.713168711306305</v>
      </c>
      <c r="U333">
        <f t="shared" si="964"/>
        <v>0.0072432279111709</v>
      </c>
      <c r="V333">
        <f t="shared" si="953"/>
        <v>0.000497392376112708</v>
      </c>
      <c r="W333">
        <f t="shared" si="954"/>
        <v>0.000500992494612462</v>
      </c>
      <c r="X333">
        <f t="shared" si="955"/>
        <v>0.00072432279111709</v>
      </c>
      <c r="Y333">
        <f t="shared" si="956"/>
        <v>0.00411758283872503</v>
      </c>
      <c r="Z333">
        <f t="shared" si="957"/>
        <v>0.00115364192571556</v>
      </c>
      <c r="AA333">
        <f t="shared" si="958"/>
        <v>0.000885869757072937</v>
      </c>
      <c r="AB333">
        <f t="shared" si="958"/>
        <v>0.000246028597964676</v>
      </c>
      <c r="AC333">
        <f t="shared" si="959"/>
        <v>8.85869757072937e-5</v>
      </c>
      <c r="AD333">
        <f t="shared" si="960"/>
        <v>8.85869757072937e-5</v>
      </c>
      <c r="AE333">
        <f t="shared" si="961"/>
        <v>2.46028597964676e-5</v>
      </c>
      <c r="AF333">
        <f t="shared" si="962"/>
        <v>2.46028597964676e-5</v>
      </c>
      <c r="AG333">
        <f t="shared" si="963"/>
        <v>8.85869757072937e-5</v>
      </c>
      <c r="AH333">
        <f t="shared" si="963"/>
        <v>2.46028597964676e-5</v>
      </c>
      <c r="AI333" s="3">
        <f t="shared" si="951"/>
        <v>0.0891761844668367</v>
      </c>
      <c r="AJ333" s="3">
        <f t="shared" si="952"/>
        <v>0.00795239187606329</v>
      </c>
      <c r="AK333">
        <f>SUM(AJ329:AJ333)/$S$4</f>
        <v>0.00855987675536391</v>
      </c>
    </row>
    <row r="334" spans="2:34">
      <c r="B334" s="4" t="s">
        <v>40</v>
      </c>
      <c r="C334" s="4"/>
      <c r="D334" s="4"/>
      <c r="E334" s="4"/>
      <c r="F334" s="5" t="s">
        <v>41</v>
      </c>
      <c r="G334" s="5"/>
      <c r="H334" s="5"/>
      <c r="I334" s="5"/>
      <c r="J334" s="5"/>
      <c r="K334" s="5"/>
      <c r="L334" s="5" t="s">
        <v>42</v>
      </c>
      <c r="M334" s="5"/>
      <c r="N334" s="5" t="s">
        <v>43</v>
      </c>
      <c r="O334" s="5"/>
      <c r="P334" s="5" t="s">
        <v>44</v>
      </c>
      <c r="Q334" s="5"/>
      <c r="R334" s="5"/>
      <c r="S334" s="5" t="s">
        <v>45</v>
      </c>
      <c r="T334" s="5"/>
      <c r="U334" s="8" t="s">
        <v>46</v>
      </c>
      <c r="V334" s="5" t="s">
        <v>47</v>
      </c>
      <c r="W334" s="5"/>
      <c r="X334" s="5"/>
      <c r="Y334" s="5" t="s">
        <v>48</v>
      </c>
      <c r="Z334" s="5"/>
      <c r="AA334" s="5"/>
      <c r="AB334" s="5"/>
      <c r="AC334" s="5" t="s">
        <v>49</v>
      </c>
      <c r="AD334" s="5"/>
      <c r="AE334" s="5"/>
      <c r="AF334" s="5"/>
      <c r="AG334" s="5"/>
      <c r="AH334" s="5"/>
    </row>
    <row r="335" ht="15.6" spans="1:37">
      <c r="A335">
        <f>A328+1</f>
        <v>47</v>
      </c>
      <c r="B335" s="17" t="s">
        <v>50</v>
      </c>
      <c r="C335" s="4" t="s">
        <v>51</v>
      </c>
      <c r="D335" s="4" t="s">
        <v>52</v>
      </c>
      <c r="E335" s="4" t="s">
        <v>53</v>
      </c>
      <c r="F335" s="5" t="s">
        <v>54</v>
      </c>
      <c r="G335" s="5" t="s">
        <v>55</v>
      </c>
      <c r="H335" s="5" t="s">
        <v>56</v>
      </c>
      <c r="I335" s="5" t="s">
        <v>57</v>
      </c>
      <c r="J335" s="5" t="s">
        <v>58</v>
      </c>
      <c r="K335" s="5" t="s">
        <v>59</v>
      </c>
      <c r="L335" s="5" t="s">
        <v>60</v>
      </c>
      <c r="M335" s="5" t="s">
        <v>61</v>
      </c>
      <c r="N335" s="5" t="s">
        <v>60</v>
      </c>
      <c r="O335" s="5" t="s">
        <v>61</v>
      </c>
      <c r="P335" s="5" t="s">
        <v>62</v>
      </c>
      <c r="Q335" s="5" t="s">
        <v>63</v>
      </c>
      <c r="R335" s="5" t="s">
        <v>64</v>
      </c>
      <c r="S335" s="5" t="s">
        <v>65</v>
      </c>
      <c r="T335" s="5" t="s">
        <v>43</v>
      </c>
      <c r="U335" s="28" t="s">
        <v>66</v>
      </c>
      <c r="V335" s="29" t="s">
        <v>67</v>
      </c>
      <c r="W335" s="29" t="s">
        <v>68</v>
      </c>
      <c r="X335" s="29" t="s">
        <v>69</v>
      </c>
      <c r="Y335" s="29" t="s">
        <v>70</v>
      </c>
      <c r="Z335" s="29" t="s">
        <v>71</v>
      </c>
      <c r="AA335" s="28" t="s">
        <v>72</v>
      </c>
      <c r="AB335" s="28" t="s">
        <v>73</v>
      </c>
      <c r="AC335" s="29" t="s">
        <v>74</v>
      </c>
      <c r="AD335" s="29" t="s">
        <v>75</v>
      </c>
      <c r="AE335" s="29" t="s">
        <v>76</v>
      </c>
      <c r="AF335" s="29" t="s">
        <v>77</v>
      </c>
      <c r="AG335" s="29" t="s">
        <v>78</v>
      </c>
      <c r="AH335" s="29" t="s">
        <v>79</v>
      </c>
      <c r="AI335" s="31" t="s">
        <v>80</v>
      </c>
      <c r="AJ335" s="31" t="s">
        <v>81</v>
      </c>
      <c r="AK335" s="31" t="s">
        <v>82</v>
      </c>
    </row>
    <row r="336" spans="2:36">
      <c r="B336" s="18">
        <v>1</v>
      </c>
      <c r="C336" s="19">
        <v>0.5</v>
      </c>
      <c r="D336" s="19">
        <v>0.25</v>
      </c>
      <c r="E336" s="6">
        <v>0.0555555555555556</v>
      </c>
      <c r="F336" s="10">
        <f>F329+AC329</f>
        <v>0.0169659842490335</v>
      </c>
      <c r="G336">
        <f t="shared" ref="G336:K340" si="965">G329+AD329</f>
        <v>0.0134829921245167</v>
      </c>
      <c r="H336">
        <f t="shared" si="965"/>
        <v>0.199884910531591</v>
      </c>
      <c r="I336">
        <f t="shared" si="965"/>
        <v>0.299942455265795</v>
      </c>
      <c r="J336">
        <f t="shared" si="965"/>
        <v>0.673931968498067</v>
      </c>
      <c r="K336">
        <f t="shared" si="965"/>
        <v>0.299769821063181</v>
      </c>
      <c r="L336">
        <f>J336+(C336*F336)+(D336*G336)</f>
        <v>0.685785708653713</v>
      </c>
      <c r="M336">
        <f>K336+(C336*H336)+(D336*I336)</f>
        <v>0.474697890145426</v>
      </c>
      <c r="N336" s="3">
        <f>1/(1+EXP(-(L336)))</f>
        <v>0.665028781876941</v>
      </c>
      <c r="O336" s="3">
        <f>1/(1+EXP(-(M336)))</f>
        <v>0.616495079536094</v>
      </c>
      <c r="P336" s="25">
        <f>P329+V329</f>
        <v>0.30603605057778</v>
      </c>
      <c r="Q336" s="25">
        <f>Q329+W329</f>
        <v>-0.0887543834560067</v>
      </c>
      <c r="R336" s="25">
        <f>R329+X329</f>
        <v>0.0199157127999303</v>
      </c>
      <c r="S336" s="10">
        <f>R336+(N336*P336)+(O336*Q336)</f>
        <v>0.168721854038214</v>
      </c>
      <c r="T336" s="10">
        <f>1/(1+EXP(-S336))</f>
        <v>0.542080684711246</v>
      </c>
      <c r="U336">
        <f>(E336-S336)*S336*(1-S336)</f>
        <v>-0.0158721154296816</v>
      </c>
      <c r="V336">
        <f>$S$3*U336*N336</f>
        <v>-0.00105554135900114</v>
      </c>
      <c r="W336">
        <f>$S$3*U336*O336</f>
        <v>-0.000978508106422762</v>
      </c>
      <c r="X336">
        <f>$S$3*U336*1</f>
        <v>-0.00158721154296816</v>
      </c>
      <c r="Y336">
        <f>U336*P336</f>
        <v>-0.00485743952041441</v>
      </c>
      <c r="Z336">
        <f>U336*Q336</f>
        <v>0.00140871981910396</v>
      </c>
      <c r="AA336">
        <f>Y336*N336*(1-N336)</f>
        <v>-0.00108206994908168</v>
      </c>
      <c r="AB336">
        <f>Z336*O336*(1-O336)</f>
        <v>0.000333062072229371</v>
      </c>
      <c r="AC336">
        <f>$S$3*AA336*C336</f>
        <v>-5.4103497454084e-5</v>
      </c>
      <c r="AD336">
        <f>$S$3*AA336*D336</f>
        <v>-2.7051748727042e-5</v>
      </c>
      <c r="AE336">
        <f>$S$3*AB336*C336</f>
        <v>1.66531036114685e-5</v>
      </c>
      <c r="AF336">
        <f>$S$3*AB336*D336</f>
        <v>8.32655180573427e-6</v>
      </c>
      <c r="AG336">
        <f>$S$3*AA336*1</f>
        <v>-0.000108206994908168</v>
      </c>
      <c r="AH336">
        <f>$S$3*AB336*1</f>
        <v>3.33062072229371e-5</v>
      </c>
      <c r="AI336" s="3">
        <f>E336-S336</f>
        <v>-0.113166298482658</v>
      </c>
      <c r="AJ336" s="3">
        <f>(AI336)^2</f>
        <v>0.0128066111122661</v>
      </c>
    </row>
    <row r="337" spans="2:36">
      <c r="B337" s="18">
        <v>2</v>
      </c>
      <c r="C337" s="19">
        <v>0</v>
      </c>
      <c r="D337" s="19">
        <v>0</v>
      </c>
      <c r="E337" s="20">
        <v>0</v>
      </c>
      <c r="F337" s="10">
        <f>F330+AC330</f>
        <v>0.03</v>
      </c>
      <c r="G337">
        <f t="shared" si="965"/>
        <v>0.02</v>
      </c>
      <c r="H337">
        <f t="shared" si="965"/>
        <v>0.2</v>
      </c>
      <c r="I337">
        <f t="shared" si="965"/>
        <v>0.3</v>
      </c>
      <c r="J337">
        <f t="shared" si="965"/>
        <v>0.672224004997465</v>
      </c>
      <c r="K337">
        <f t="shared" si="965"/>
        <v>0.29976502505592</v>
      </c>
      <c r="L337">
        <f t="shared" ref="L337:L340" si="966">J337+(C337*F337)+(D337*G337)</f>
        <v>0.672224004997465</v>
      </c>
      <c r="M337">
        <f t="shared" ref="M337:M340" si="967">K337+(C337*H337)+(D337*I337)</f>
        <v>0.29976502505592</v>
      </c>
      <c r="N337" s="3">
        <f t="shared" ref="N337:O340" si="968">1/(1+EXP(-(L337)))</f>
        <v>0.662000972116986</v>
      </c>
      <c r="O337" s="3">
        <f>1/(1+EXP(-(M337)))</f>
        <v>0.574385074229011</v>
      </c>
      <c r="P337" s="25">
        <f t="shared" ref="P337:P340" si="969">P330+V330</f>
        <v>0.292238495484364</v>
      </c>
      <c r="Q337" s="25">
        <f>Q330+W330</f>
        <v>-0.089391965647757</v>
      </c>
      <c r="R337" s="25">
        <f t="shared" ref="R337:R340" si="970">R330+X330</f>
        <v>-0.00245553193010734</v>
      </c>
      <c r="S337" s="10">
        <f>R337+(N337*P337)+(O337*Q337)</f>
        <v>0.139661225346483</v>
      </c>
      <c r="T337" s="10">
        <f t="shared" ref="T337:T340" si="971">1/(1+EXP(-S337))</f>
        <v>0.534858664144983</v>
      </c>
      <c r="U337">
        <f>(E337-S337)*S337*(1-S337)</f>
        <v>-0.0167811296511168</v>
      </c>
      <c r="V337">
        <f>$S$3*U337*N337</f>
        <v>-0.00111091241422605</v>
      </c>
      <c r="W337">
        <f>$S$3*U337*O337</f>
        <v>-0.00096388304003034</v>
      </c>
      <c r="X337">
        <f>$S$3*U337*1</f>
        <v>-0.00167811296511168</v>
      </c>
      <c r="Y337">
        <f>U337*P337</f>
        <v>-0.00490409208177044</v>
      </c>
      <c r="Z337">
        <f>U337*Q337</f>
        <v>0.00150009816530319</v>
      </c>
      <c r="AA337">
        <f>Y337*N337*(1-N337)</f>
        <v>-0.0010973184832222</v>
      </c>
      <c r="AB337">
        <f>Z337*O337*(1-O337)</f>
        <v>0.000366724289261421</v>
      </c>
      <c r="AC337">
        <f>$S$3*AA337*C337</f>
        <v>0</v>
      </c>
      <c r="AD337">
        <f>$S$3*AA337*D337</f>
        <v>0</v>
      </c>
      <c r="AE337">
        <f>$S$3*AB337*C337</f>
        <v>0</v>
      </c>
      <c r="AF337">
        <f>$S$3*AB337*D337</f>
        <v>0</v>
      </c>
      <c r="AG337">
        <f>$S$3*AA337*1</f>
        <v>-0.00010973184832222</v>
      </c>
      <c r="AH337">
        <f>$S$3*AB337*1</f>
        <v>3.66724289261421e-5</v>
      </c>
      <c r="AI337" s="3">
        <f t="shared" ref="AI337:AI340" si="972">E337-S337</f>
        <v>-0.139661225346483</v>
      </c>
      <c r="AJ337" s="3">
        <f t="shared" ref="AJ337:AJ340" si="973">(AI337)^2</f>
        <v>0.0195052578652811</v>
      </c>
    </row>
    <row r="338" spans="2:36">
      <c r="B338" s="18">
        <v>3</v>
      </c>
      <c r="C338" s="19">
        <v>0.75</v>
      </c>
      <c r="D338" s="19">
        <v>1</v>
      </c>
      <c r="E338" s="6">
        <v>0.444444444444444</v>
      </c>
      <c r="F338" s="10">
        <f>F331+AC331</f>
        <v>0.0207740094667983</v>
      </c>
      <c r="G338">
        <f t="shared" si="965"/>
        <v>0.00769867928906436</v>
      </c>
      <c r="H338">
        <f t="shared" si="965"/>
        <v>0.199007614320715</v>
      </c>
      <c r="I338">
        <f t="shared" si="965"/>
        <v>0.298676819094286</v>
      </c>
      <c r="J338">
        <f t="shared" si="965"/>
        <v>0.687698679289064</v>
      </c>
      <c r="K338">
        <f t="shared" si="965"/>
        <v>0.298676819094286</v>
      </c>
      <c r="L338">
        <f t="shared" si="966"/>
        <v>0.710977865678227</v>
      </c>
      <c r="M338">
        <f t="shared" si="967"/>
        <v>0.746609348929108</v>
      </c>
      <c r="N338" s="3">
        <f t="shared" si="968"/>
        <v>0.670617196362353</v>
      </c>
      <c r="O338" s="3">
        <f t="shared" si="968"/>
        <v>0.678439444868711</v>
      </c>
      <c r="P338" s="25">
        <f t="shared" si="969"/>
        <v>0.417943825158769</v>
      </c>
      <c r="Q338" s="25">
        <f>Q331+W331</f>
        <v>0.00738023759699442</v>
      </c>
      <c r="R338" s="25">
        <f t="shared" si="970"/>
        <v>0.188270811521959</v>
      </c>
      <c r="S338" s="10">
        <f>R338+(N338*P338)+(O338*Q338)</f>
        <v>0.473558172085194</v>
      </c>
      <c r="T338" s="10">
        <f t="shared" si="971"/>
        <v>0.616225581500357</v>
      </c>
      <c r="U338">
        <f>(E338-S338)*S338*(1-S338)</f>
        <v>-0.00725807645756192</v>
      </c>
      <c r="V338">
        <f t="shared" ref="V338:V340" si="974">$S$3*U338*N338</f>
        <v>-0.000486739088495377</v>
      </c>
      <c r="W338">
        <f t="shared" ref="W338:W340" si="975">$S$3*U338*O338</f>
        <v>-0.000492416536268297</v>
      </c>
      <c r="X338">
        <f t="shared" ref="X338:X340" si="976">$S$3*U338*1</f>
        <v>-0.000725807645756192</v>
      </c>
      <c r="Y338">
        <f t="shared" ref="Y338:Y340" si="977">U338*P338</f>
        <v>-0.00303346823796823</v>
      </c>
      <c r="Z338">
        <f t="shared" ref="Z338:Z340" si="978">U338*Q338</f>
        <v>-5.35663287539585e-5</v>
      </c>
      <c r="AA338">
        <f t="shared" ref="AA338:AB340" si="979">Y338*N338*(1-N338)</f>
        <v>-0.000670062108380619</v>
      </c>
      <c r="AB338">
        <f t="shared" si="979"/>
        <v>-1.16859962403623e-5</v>
      </c>
      <c r="AC338">
        <f t="shared" ref="AC338:AC340" si="980">$S$3*AA338*C338</f>
        <v>-5.02546581285464e-5</v>
      </c>
      <c r="AD338">
        <f t="shared" ref="AD338:AD340" si="981">$S$3*AA338*D338</f>
        <v>-6.70062108380619e-5</v>
      </c>
      <c r="AE338">
        <f t="shared" ref="AE338:AE340" si="982">$S$3*AB338*C338</f>
        <v>-8.76449718027172e-7</v>
      </c>
      <c r="AF338">
        <f t="shared" ref="AF338:AF340" si="983">$S$3*AB338*D338</f>
        <v>-1.16859962403623e-6</v>
      </c>
      <c r="AG338">
        <f t="shared" ref="AG338:AH340" si="984">$S$3*AA338*1</f>
        <v>-6.70062108380619e-5</v>
      </c>
      <c r="AH338">
        <f t="shared" si="984"/>
        <v>-1.16859962403623e-6</v>
      </c>
      <c r="AI338" s="3">
        <f t="shared" si="972"/>
        <v>-0.0291137276407491</v>
      </c>
      <c r="AJ338" s="3">
        <f t="shared" si="973"/>
        <v>0.000847609137139718</v>
      </c>
    </row>
    <row r="339" spans="2:36">
      <c r="B339" s="18">
        <v>4</v>
      </c>
      <c r="C339" s="19">
        <v>0.25</v>
      </c>
      <c r="D339" s="19">
        <v>0.5</v>
      </c>
      <c r="E339" s="20">
        <v>0.666666666666667</v>
      </c>
      <c r="F339" s="10">
        <f>F332+AC332</f>
        <v>0.0295588477824002</v>
      </c>
      <c r="G339">
        <f t="shared" si="965"/>
        <v>0.0191176955648005</v>
      </c>
      <c r="H339">
        <f t="shared" si="965"/>
        <v>0.199919108286097</v>
      </c>
      <c r="I339">
        <f>I332+AF332</f>
        <v>0.299838216572193</v>
      </c>
      <c r="J339">
        <f t="shared" si="965"/>
        <v>0.698235391129601</v>
      </c>
      <c r="K339">
        <f t="shared" si="965"/>
        <v>0.299676433144386</v>
      </c>
      <c r="L339">
        <f t="shared" si="966"/>
        <v>0.715183950857601</v>
      </c>
      <c r="M339">
        <f t="shared" si="967"/>
        <v>0.499575318502007</v>
      </c>
      <c r="N339" s="3">
        <f t="shared" si="968"/>
        <v>0.671545609933338</v>
      </c>
      <c r="O339" s="3">
        <f t="shared" si="968"/>
        <v>0.622359524284243</v>
      </c>
      <c r="P339" s="25">
        <f t="shared" si="969"/>
        <v>0.489131599306575</v>
      </c>
      <c r="Q339" s="25">
        <f>Q332+W332</f>
        <v>0.079930741186004</v>
      </c>
      <c r="R339" s="25">
        <f t="shared" si="970"/>
        <v>0.29382214005474</v>
      </c>
      <c r="S339" s="10">
        <f>R339+(N339*P339)+(O339*Q339)</f>
        <v>0.672041976308952</v>
      </c>
      <c r="T339" s="10">
        <f t="shared" si="971"/>
        <v>0.66196024096209</v>
      </c>
      <c r="U339">
        <f t="shared" ref="U339:U340" si="985">(E339-S339)*S339*(1-S339)</f>
        <v>-0.00118472662197611</v>
      </c>
      <c r="V339">
        <f t="shared" si="974"/>
        <v>-7.9559796195921e-5</v>
      </c>
      <c r="W339">
        <f t="shared" si="975"/>
        <v>-7.37325896859931e-5</v>
      </c>
      <c r="X339">
        <f t="shared" si="976"/>
        <v>-0.000118472662197611</v>
      </c>
      <c r="Y339">
        <f t="shared" si="977"/>
        <v>-0.000579487227348251</v>
      </c>
      <c r="Z339">
        <f t="shared" si="978"/>
        <v>-9.46960769973413e-5</v>
      </c>
      <c r="AA339">
        <f t="shared" si="979"/>
        <v>-0.000127818716810785</v>
      </c>
      <c r="AB339">
        <f t="shared" si="979"/>
        <v>-2.22562434875188e-5</v>
      </c>
      <c r="AC339">
        <f t="shared" si="980"/>
        <v>-3.19546792026962e-6</v>
      </c>
      <c r="AD339">
        <f t="shared" si="981"/>
        <v>-6.39093584053925e-6</v>
      </c>
      <c r="AE339">
        <f t="shared" si="982"/>
        <v>-5.5640608718797e-7</v>
      </c>
      <c r="AF339">
        <f t="shared" si="983"/>
        <v>-1.11281217437594e-6</v>
      </c>
      <c r="AG339">
        <f t="shared" si="984"/>
        <v>-1.27818716810785e-5</v>
      </c>
      <c r="AH339">
        <f t="shared" si="984"/>
        <v>-2.22562434875188e-6</v>
      </c>
      <c r="AI339" s="3">
        <f t="shared" si="972"/>
        <v>-0.00537530964228505</v>
      </c>
      <c r="AJ339" s="3">
        <f t="shared" si="973"/>
        <v>2.88939537504427e-5</v>
      </c>
    </row>
    <row r="340" spans="2:37">
      <c r="B340" s="18">
        <v>5</v>
      </c>
      <c r="C340" s="19">
        <v>1</v>
      </c>
      <c r="D340" s="19">
        <v>1</v>
      </c>
      <c r="E340" s="6">
        <v>1</v>
      </c>
      <c r="F340" s="10">
        <f>F333+AC333</f>
        <v>0.0416671786815202</v>
      </c>
      <c r="G340">
        <f t="shared" si="965"/>
        <v>0.0316671786815202</v>
      </c>
      <c r="H340">
        <f t="shared" si="965"/>
        <v>0.202671034284872</v>
      </c>
      <c r="I340">
        <f t="shared" si="965"/>
        <v>0.302671034284872</v>
      </c>
      <c r="J340">
        <f t="shared" si="965"/>
        <v>0.71166717868152</v>
      </c>
      <c r="K340">
        <f t="shared" si="965"/>
        <v>0.302671034284872</v>
      </c>
      <c r="L340">
        <f t="shared" si="966"/>
        <v>0.78500153604456</v>
      </c>
      <c r="M340">
        <f t="shared" si="967"/>
        <v>0.808013102854615</v>
      </c>
      <c r="N340" s="3">
        <f t="shared" si="968"/>
        <v>0.68675705708067</v>
      </c>
      <c r="O340" s="3">
        <f t="shared" si="968"/>
        <v>0.691685947030726</v>
      </c>
      <c r="P340" s="25">
        <f t="shared" si="969"/>
        <v>0.568970853272555</v>
      </c>
      <c r="Q340" s="25">
        <f>Q333+W333</f>
        <v>0.159772789525374</v>
      </c>
      <c r="R340" s="25">
        <f t="shared" si="970"/>
        <v>0.411013922316793</v>
      </c>
      <c r="S340" s="10">
        <f>R340+(N340*P340)+(O340*Q340)</f>
        <v>0.91227126430753</v>
      </c>
      <c r="T340" s="10">
        <f t="shared" si="971"/>
        <v>0.713464708743716</v>
      </c>
      <c r="U340">
        <f t="shared" si="985"/>
        <v>0.00702114167229091</v>
      </c>
      <c r="V340">
        <f t="shared" si="974"/>
        <v>0.000482181859220896</v>
      </c>
      <c r="W340">
        <f t="shared" si="975"/>
        <v>0.000485642502683544</v>
      </c>
      <c r="X340">
        <f t="shared" si="976"/>
        <v>0.000702114167229091</v>
      </c>
      <c r="Y340">
        <f t="shared" si="977"/>
        <v>0.00399482496823086</v>
      </c>
      <c r="Z340">
        <f t="shared" si="978"/>
        <v>0.00112178739063477</v>
      </c>
      <c r="AA340">
        <f t="shared" si="979"/>
        <v>0.000859373944364597</v>
      </c>
      <c r="AB340">
        <f t="shared" si="979"/>
        <v>0.000239228450103058</v>
      </c>
      <c r="AC340">
        <f t="shared" si="980"/>
        <v>8.59373944364597e-5</v>
      </c>
      <c r="AD340">
        <f t="shared" si="981"/>
        <v>8.59373944364597e-5</v>
      </c>
      <c r="AE340">
        <f t="shared" si="982"/>
        <v>2.39228450103059e-5</v>
      </c>
      <c r="AF340">
        <f t="shared" si="983"/>
        <v>2.39228450103059e-5</v>
      </c>
      <c r="AG340">
        <f t="shared" si="984"/>
        <v>8.59373944364597e-5</v>
      </c>
      <c r="AH340">
        <f t="shared" si="984"/>
        <v>2.39228450103059e-5</v>
      </c>
      <c r="AI340" s="3">
        <f t="shared" si="972"/>
        <v>0.08772873569247</v>
      </c>
      <c r="AJ340" s="3">
        <f t="shared" si="973"/>
        <v>0.00769633106619926</v>
      </c>
      <c r="AK340">
        <f>SUM(AJ336:AJ340)/$S$4</f>
        <v>0.00817694062692732</v>
      </c>
    </row>
    <row r="341" spans="2:34">
      <c r="B341" s="4" t="s">
        <v>40</v>
      </c>
      <c r="C341" s="4"/>
      <c r="D341" s="4"/>
      <c r="E341" s="4"/>
      <c r="F341" s="5" t="s">
        <v>41</v>
      </c>
      <c r="G341" s="5"/>
      <c r="H341" s="5"/>
      <c r="I341" s="5"/>
      <c r="J341" s="5"/>
      <c r="K341" s="5"/>
      <c r="L341" s="5" t="s">
        <v>42</v>
      </c>
      <c r="M341" s="5"/>
      <c r="N341" s="5" t="s">
        <v>43</v>
      </c>
      <c r="O341" s="5"/>
      <c r="P341" s="5" t="s">
        <v>44</v>
      </c>
      <c r="Q341" s="5"/>
      <c r="R341" s="5"/>
      <c r="S341" s="5" t="s">
        <v>45</v>
      </c>
      <c r="T341" s="5"/>
      <c r="U341" s="8" t="s">
        <v>46</v>
      </c>
      <c r="V341" s="5" t="s">
        <v>47</v>
      </c>
      <c r="W341" s="5"/>
      <c r="X341" s="5"/>
      <c r="Y341" s="5" t="s">
        <v>48</v>
      </c>
      <c r="Z341" s="5"/>
      <c r="AA341" s="5"/>
      <c r="AB341" s="5"/>
      <c r="AC341" s="5" t="s">
        <v>49</v>
      </c>
      <c r="AD341" s="5"/>
      <c r="AE341" s="5"/>
      <c r="AF341" s="5"/>
      <c r="AG341" s="5"/>
      <c r="AH341" s="5"/>
    </row>
    <row r="342" ht="15.6" spans="1:37">
      <c r="A342">
        <f>A335+1</f>
        <v>48</v>
      </c>
      <c r="B342" s="17" t="s">
        <v>50</v>
      </c>
      <c r="C342" s="4" t="s">
        <v>51</v>
      </c>
      <c r="D342" s="4" t="s">
        <v>52</v>
      </c>
      <c r="E342" s="4" t="s">
        <v>53</v>
      </c>
      <c r="F342" s="5" t="s">
        <v>54</v>
      </c>
      <c r="G342" s="5" t="s">
        <v>55</v>
      </c>
      <c r="H342" s="5" t="s">
        <v>56</v>
      </c>
      <c r="I342" s="5" t="s">
        <v>57</v>
      </c>
      <c r="J342" s="5" t="s">
        <v>58</v>
      </c>
      <c r="K342" s="5" t="s">
        <v>59</v>
      </c>
      <c r="L342" s="5" t="s">
        <v>60</v>
      </c>
      <c r="M342" s="5" t="s">
        <v>61</v>
      </c>
      <c r="N342" s="5" t="s">
        <v>60</v>
      </c>
      <c r="O342" s="5" t="s">
        <v>61</v>
      </c>
      <c r="P342" s="5" t="s">
        <v>62</v>
      </c>
      <c r="Q342" s="5" t="s">
        <v>63</v>
      </c>
      <c r="R342" s="5" t="s">
        <v>64</v>
      </c>
      <c r="S342" s="5" t="s">
        <v>65</v>
      </c>
      <c r="T342" s="5" t="s">
        <v>43</v>
      </c>
      <c r="U342" s="28" t="s">
        <v>66</v>
      </c>
      <c r="V342" s="29" t="s">
        <v>67</v>
      </c>
      <c r="W342" s="29" t="s">
        <v>68</v>
      </c>
      <c r="X342" s="29" t="s">
        <v>69</v>
      </c>
      <c r="Y342" s="29" t="s">
        <v>70</v>
      </c>
      <c r="Z342" s="29" t="s">
        <v>71</v>
      </c>
      <c r="AA342" s="28" t="s">
        <v>72</v>
      </c>
      <c r="AB342" s="28" t="s">
        <v>73</v>
      </c>
      <c r="AC342" s="29" t="s">
        <v>74</v>
      </c>
      <c r="AD342" s="29" t="s">
        <v>75</v>
      </c>
      <c r="AE342" s="29" t="s">
        <v>76</v>
      </c>
      <c r="AF342" s="29" t="s">
        <v>77</v>
      </c>
      <c r="AG342" s="29" t="s">
        <v>78</v>
      </c>
      <c r="AH342" s="29" t="s">
        <v>79</v>
      </c>
      <c r="AI342" s="31" t="s">
        <v>80</v>
      </c>
      <c r="AJ342" s="31" t="s">
        <v>81</v>
      </c>
      <c r="AK342" s="31" t="s">
        <v>82</v>
      </c>
    </row>
    <row r="343" spans="2:36">
      <c r="B343" s="18">
        <v>1</v>
      </c>
      <c r="C343" s="19">
        <v>0.5</v>
      </c>
      <c r="D343" s="19">
        <v>0.25</v>
      </c>
      <c r="E343" s="6">
        <v>0.0555555555555556</v>
      </c>
      <c r="F343" s="10">
        <f>F336+AC336</f>
        <v>0.0169118807515794</v>
      </c>
      <c r="G343">
        <f t="shared" ref="G343:K347" si="986">G336+AD336</f>
        <v>0.0134559403757897</v>
      </c>
      <c r="H343">
        <f t="shared" si="986"/>
        <v>0.199901563635202</v>
      </c>
      <c r="I343">
        <f t="shared" si="986"/>
        <v>0.299950781817601</v>
      </c>
      <c r="J343">
        <f t="shared" si="986"/>
        <v>0.673823761503159</v>
      </c>
      <c r="K343">
        <f t="shared" si="986"/>
        <v>0.299803127270404</v>
      </c>
      <c r="L343">
        <f>J343+(C343*F343)+(D343*G343)</f>
        <v>0.685643686972896</v>
      </c>
      <c r="M343">
        <f>K343+(C343*H343)+(D343*I343)</f>
        <v>0.474741604542406</v>
      </c>
      <c r="N343" s="3">
        <f>1/(1+EXP(-(L343)))</f>
        <v>0.664997143604565</v>
      </c>
      <c r="O343" s="3">
        <f>1/(1+EXP(-(M343)))</f>
        <v>0.616505414830096</v>
      </c>
      <c r="P343" s="25">
        <f>P336+V336</f>
        <v>0.304980509218779</v>
      </c>
      <c r="Q343" s="25">
        <f>Q336+W336</f>
        <v>-0.0897328915624295</v>
      </c>
      <c r="R343" s="25">
        <f>R336+X336</f>
        <v>0.0183285012569621</v>
      </c>
      <c r="S343" s="10">
        <f>R343+(N343*P343)+(O343*Q343)</f>
        <v>0.165818855205916</v>
      </c>
      <c r="T343" s="10">
        <f>1/(1+EXP(-S343))</f>
        <v>0.541359988052831</v>
      </c>
      <c r="U343">
        <f>(E343-S343)*S343*(1-S343)</f>
        <v>-0.0152519462587064</v>
      </c>
      <c r="V343">
        <f>$S$3*U343*N343</f>
        <v>-0.00101425006964501</v>
      </c>
      <c r="W343">
        <f>$S$3*U343*O343</f>
        <v>-0.000940290745519014</v>
      </c>
      <c r="X343">
        <f>$S$3*U343*1</f>
        <v>-0.00152519462587064</v>
      </c>
      <c r="Y343">
        <f>U343*P343</f>
        <v>-0.00465154633655774</v>
      </c>
      <c r="Z343">
        <f>U343*Q343</f>
        <v>0.00136860123974851</v>
      </c>
      <c r="AA343">
        <f>Y343*N343*(1-N343)</f>
        <v>-0.00103625261968509</v>
      </c>
      <c r="AB343">
        <f>Z343*O343*(1-O343)</f>
        <v>0.00032357358501766</v>
      </c>
      <c r="AC343">
        <f>$S$3*AA343*C343</f>
        <v>-5.18126309842543e-5</v>
      </c>
      <c r="AD343">
        <f>$S$3*AA343*D343</f>
        <v>-2.59063154921272e-5</v>
      </c>
      <c r="AE343">
        <f>$S$3*AB343*C343</f>
        <v>1.6178679250883e-5</v>
      </c>
      <c r="AF343">
        <f>$S$3*AB343*D343</f>
        <v>8.0893396254415e-6</v>
      </c>
      <c r="AG343">
        <f>$S$3*AA343*1</f>
        <v>-0.000103625261968509</v>
      </c>
      <c r="AH343">
        <f>$S$3*AB343*1</f>
        <v>3.2357358501766e-5</v>
      </c>
      <c r="AI343" s="3">
        <f>E343-S343</f>
        <v>-0.110263299650361</v>
      </c>
      <c r="AJ343" s="3">
        <f>(AI343)^2</f>
        <v>0.0121579952497853</v>
      </c>
    </row>
    <row r="344" spans="2:36">
      <c r="B344" s="18">
        <v>2</v>
      </c>
      <c r="C344" s="19">
        <v>0</v>
      </c>
      <c r="D344" s="19">
        <v>0</v>
      </c>
      <c r="E344" s="20">
        <v>0</v>
      </c>
      <c r="F344" s="10">
        <f>F337+AC337</f>
        <v>0.03</v>
      </c>
      <c r="G344">
        <f t="shared" si="986"/>
        <v>0.02</v>
      </c>
      <c r="H344">
        <f t="shared" si="986"/>
        <v>0.2</v>
      </c>
      <c r="I344">
        <f t="shared" si="986"/>
        <v>0.3</v>
      </c>
      <c r="J344">
        <f t="shared" si="986"/>
        <v>0.672114273149143</v>
      </c>
      <c r="K344">
        <f t="shared" si="986"/>
        <v>0.299801697484846</v>
      </c>
      <c r="L344">
        <f t="shared" ref="L344:L347" si="987">J344+(C344*F344)+(D344*G344)</f>
        <v>0.672114273149143</v>
      </c>
      <c r="M344">
        <f t="shared" ref="M344:M347" si="988">K344+(C344*H344)+(D344*I344)</f>
        <v>0.299801697484846</v>
      </c>
      <c r="N344" s="3">
        <f t="shared" ref="N344:O347" si="989">1/(1+EXP(-(L344)))</f>
        <v>0.661976418555639</v>
      </c>
      <c r="O344" s="3">
        <f>1/(1+EXP(-(M344)))</f>
        <v>0.574394039398129</v>
      </c>
      <c r="P344" s="25">
        <f t="shared" ref="P344:P347" si="990">P337+V337</f>
        <v>0.291127583070138</v>
      </c>
      <c r="Q344" s="25">
        <f>Q337+W337</f>
        <v>-0.0903558486877874</v>
      </c>
      <c r="R344" s="25">
        <f t="shared" ref="R344:R347" si="991">R337+X337</f>
        <v>-0.00413364489521902</v>
      </c>
      <c r="S344" s="10">
        <f>R344+(N344*P344)+(O344*Q344)</f>
        <v>0.136686088977286</v>
      </c>
      <c r="T344" s="10">
        <f t="shared" ref="T344:T347" si="992">1/(1+EXP(-S344))</f>
        <v>0.534118418995354</v>
      </c>
      <c r="U344">
        <f>(E344-S344)*S344*(1-S344)</f>
        <v>-0.0161293688388018</v>
      </c>
      <c r="V344">
        <f>$S$3*U344*N344</f>
        <v>-0.00106772618174729</v>
      </c>
      <c r="W344">
        <f>$S$3*U344*O344</f>
        <v>-0.000926461332026168</v>
      </c>
      <c r="X344">
        <f>$S$3*U344*1</f>
        <v>-0.00161293688388018</v>
      </c>
      <c r="Y344">
        <f>U344*P344</f>
        <v>-0.00469570416648717</v>
      </c>
      <c r="Z344">
        <f>U344*Q344</f>
        <v>0.00145738281022829</v>
      </c>
      <c r="AA344">
        <f>Y344*N344*(1-N344)</f>
        <v>-0.00105072785586693</v>
      </c>
      <c r="AB344">
        <f>Z344*O344*(1-O344)</f>
        <v>0.000356279856600419</v>
      </c>
      <c r="AC344">
        <f>$S$3*AA344*C344</f>
        <v>0</v>
      </c>
      <c r="AD344">
        <f>$S$3*AA344*D344</f>
        <v>0</v>
      </c>
      <c r="AE344">
        <f>$S$3*AB344*C344</f>
        <v>0</v>
      </c>
      <c r="AF344">
        <f>$S$3*AB344*D344</f>
        <v>0</v>
      </c>
      <c r="AG344">
        <f>$S$3*AA344*1</f>
        <v>-0.000105072785586693</v>
      </c>
      <c r="AH344">
        <f>$S$3*AB344*1</f>
        <v>3.56279856600419e-5</v>
      </c>
      <c r="AI344" s="3">
        <f t="shared" ref="AI344:AI347" si="993">E344-S344</f>
        <v>-0.136686088977286</v>
      </c>
      <c r="AJ344" s="3">
        <f t="shared" ref="AJ344:AJ347" si="994">(AI344)^2</f>
        <v>0.0186830869199065</v>
      </c>
    </row>
    <row r="345" spans="2:36">
      <c r="B345" s="18">
        <v>3</v>
      </c>
      <c r="C345" s="19">
        <v>0.75</v>
      </c>
      <c r="D345" s="19">
        <v>1</v>
      </c>
      <c r="E345" s="6">
        <v>0.444444444444444</v>
      </c>
      <c r="F345" s="10">
        <f>F338+AC338</f>
        <v>0.0207237548086697</v>
      </c>
      <c r="G345">
        <f t="shared" si="986"/>
        <v>0.0076316730782263</v>
      </c>
      <c r="H345">
        <f t="shared" si="986"/>
        <v>0.199006737870997</v>
      </c>
      <c r="I345">
        <f t="shared" si="986"/>
        <v>0.298675650494662</v>
      </c>
      <c r="J345">
        <f t="shared" si="986"/>
        <v>0.687631673078226</v>
      </c>
      <c r="K345">
        <f t="shared" si="986"/>
        <v>0.298675650494662</v>
      </c>
      <c r="L345">
        <f t="shared" si="987"/>
        <v>0.710806162262955</v>
      </c>
      <c r="M345">
        <f t="shared" si="988"/>
        <v>0.746606354392572</v>
      </c>
      <c r="N345" s="3">
        <f t="shared" si="989"/>
        <v>0.670579267723002</v>
      </c>
      <c r="O345" s="3">
        <f t="shared" si="989"/>
        <v>0.678438791582174</v>
      </c>
      <c r="P345" s="25">
        <f t="shared" si="990"/>
        <v>0.417457086070273</v>
      </c>
      <c r="Q345" s="25">
        <f>Q338+W338</f>
        <v>0.00688782106072613</v>
      </c>
      <c r="R345" s="25">
        <f t="shared" si="991"/>
        <v>0.187545003876202</v>
      </c>
      <c r="S345" s="10">
        <f>R345+(N345*P345)+(O345*Q345)</f>
        <v>0.472156035956058</v>
      </c>
      <c r="T345" s="10">
        <f t="shared" si="992"/>
        <v>0.615893934071557</v>
      </c>
      <c r="U345">
        <f>(E345-S345)*S345*(1-S345)</f>
        <v>-0.00690641345971984</v>
      </c>
      <c r="V345">
        <f t="shared" ref="V345:V347" si="995">$S$3*U345*N345</f>
        <v>-0.000463129768041121</v>
      </c>
      <c r="W345">
        <f t="shared" ref="W345:W347" si="996">$S$3*U345*O345</f>
        <v>-0.000468557880177919</v>
      </c>
      <c r="X345">
        <f t="shared" ref="X345:X347" si="997">$S$3*U345*1</f>
        <v>-0.000690641345971984</v>
      </c>
      <c r="Y345">
        <f t="shared" ref="Y345:Y347" si="998">U345*P345</f>
        <v>-0.00288313123809116</v>
      </c>
      <c r="Z345">
        <f t="shared" ref="Z345:Z347" si="999">U345*Q345</f>
        <v>-4.75701400819407e-5</v>
      </c>
      <c r="AA345">
        <f t="shared" ref="AA345:AB347" si="1000">Y345*N345*(1-N345)</f>
        <v>-0.000636891513649194</v>
      </c>
      <c r="AB345">
        <f t="shared" si="1000"/>
        <v>-1.03778826208439e-5</v>
      </c>
      <c r="AC345">
        <f t="shared" ref="AC345:AC347" si="1001">$S$3*AA345*C345</f>
        <v>-4.77668635236896e-5</v>
      </c>
      <c r="AD345">
        <f t="shared" ref="AD345:AD347" si="1002">$S$3*AA345*D345</f>
        <v>-6.36891513649194e-5</v>
      </c>
      <c r="AE345">
        <f t="shared" ref="AE345:AE347" si="1003">$S$3*AB345*C345</f>
        <v>-7.7834119656329e-7</v>
      </c>
      <c r="AF345">
        <f t="shared" ref="AF345:AF347" si="1004">$S$3*AB345*D345</f>
        <v>-1.03778826208439e-6</v>
      </c>
      <c r="AG345">
        <f t="shared" ref="AG345:AH347" si="1005">$S$3*AA345*1</f>
        <v>-6.36891513649194e-5</v>
      </c>
      <c r="AH345">
        <f t="shared" si="1005"/>
        <v>-1.03778826208439e-6</v>
      </c>
      <c r="AI345" s="3">
        <f t="shared" si="993"/>
        <v>-0.0277115915116133</v>
      </c>
      <c r="AJ345" s="3">
        <f t="shared" si="994"/>
        <v>0.000767932304106518</v>
      </c>
    </row>
    <row r="346" spans="2:36">
      <c r="B346" s="18">
        <v>4</v>
      </c>
      <c r="C346" s="19">
        <v>0.25</v>
      </c>
      <c r="D346" s="19">
        <v>0.5</v>
      </c>
      <c r="E346" s="20">
        <v>0.666666666666667</v>
      </c>
      <c r="F346" s="10">
        <f>F339+AC339</f>
        <v>0.02955565231448</v>
      </c>
      <c r="G346">
        <f t="shared" si="986"/>
        <v>0.01911130462896</v>
      </c>
      <c r="H346">
        <f t="shared" si="986"/>
        <v>0.199918551880009</v>
      </c>
      <c r="I346">
        <f>I339+AF339</f>
        <v>0.299837103760019</v>
      </c>
      <c r="J346">
        <f t="shared" si="986"/>
        <v>0.69822260925792</v>
      </c>
      <c r="K346">
        <f t="shared" si="986"/>
        <v>0.299674207520037</v>
      </c>
      <c r="L346">
        <f t="shared" si="987"/>
        <v>0.71516717465102</v>
      </c>
      <c r="M346">
        <f t="shared" si="988"/>
        <v>0.499572397370049</v>
      </c>
      <c r="N346" s="3">
        <f t="shared" si="989"/>
        <v>0.671541909559511</v>
      </c>
      <c r="O346" s="3">
        <f t="shared" si="989"/>
        <v>0.622358837735767</v>
      </c>
      <c r="P346" s="25">
        <f t="shared" si="990"/>
        <v>0.489052039510379</v>
      </c>
      <c r="Q346" s="25">
        <f>Q339+W339</f>
        <v>0.079857008596318</v>
      </c>
      <c r="R346" s="25">
        <f t="shared" si="991"/>
        <v>0.293703667392543</v>
      </c>
      <c r="S346" s="10">
        <f>R346+(N346*P346)+(O346*Q346)</f>
        <v>0.671822322934376</v>
      </c>
      <c r="T346" s="10">
        <f t="shared" si="992"/>
        <v>0.661911087623959</v>
      </c>
      <c r="U346">
        <f t="shared" ref="U346:U347" si="1006">(E346-S346)*S346*(1-S346)</f>
        <v>-0.0011367040875494</v>
      </c>
      <c r="V346">
        <f t="shared" si="995"/>
        <v>-7.63344433557026e-5</v>
      </c>
      <c r="W346">
        <f t="shared" si="996"/>
        <v>-7.07437834776741e-5</v>
      </c>
      <c r="X346">
        <f t="shared" si="997"/>
        <v>-0.00011367040875494</v>
      </c>
      <c r="Y346">
        <f t="shared" si="998"/>
        <v>-0.000555907452335819</v>
      </c>
      <c r="Z346">
        <f t="shared" si="999"/>
        <v>-9.07737880909024e-5</v>
      </c>
      <c r="AA346">
        <f t="shared" si="1000"/>
        <v>-0.000122618381984684</v>
      </c>
      <c r="AB346">
        <f t="shared" si="1000"/>
        <v>-2.13344104455544e-5</v>
      </c>
      <c r="AC346">
        <f t="shared" si="1001"/>
        <v>-3.0654595496171e-6</v>
      </c>
      <c r="AD346">
        <f t="shared" si="1002"/>
        <v>-6.13091909923421e-6</v>
      </c>
      <c r="AE346">
        <f t="shared" si="1003"/>
        <v>-5.33360261138861e-7</v>
      </c>
      <c r="AF346">
        <f t="shared" si="1004"/>
        <v>-1.06672052227772e-6</v>
      </c>
      <c r="AG346">
        <f t="shared" si="1005"/>
        <v>-1.22618381984684e-5</v>
      </c>
      <c r="AH346">
        <f t="shared" si="1005"/>
        <v>-2.13344104455544e-6</v>
      </c>
      <c r="AI346" s="3">
        <f t="shared" si="993"/>
        <v>-0.00515565626770897</v>
      </c>
      <c r="AJ346" s="3">
        <f t="shared" si="994"/>
        <v>2.65807915507668e-5</v>
      </c>
    </row>
    <row r="347" spans="2:37">
      <c r="B347" s="18">
        <v>5</v>
      </c>
      <c r="C347" s="19">
        <v>1</v>
      </c>
      <c r="D347" s="19">
        <v>1</v>
      </c>
      <c r="E347" s="6">
        <v>1</v>
      </c>
      <c r="F347" s="10">
        <f>F340+AC340</f>
        <v>0.0417531160759566</v>
      </c>
      <c r="G347">
        <f t="shared" si="986"/>
        <v>0.0317531160759566</v>
      </c>
      <c r="H347">
        <f t="shared" si="986"/>
        <v>0.202694957129882</v>
      </c>
      <c r="I347">
        <f t="shared" si="986"/>
        <v>0.302694957129882</v>
      </c>
      <c r="J347">
        <f t="shared" si="986"/>
        <v>0.711753116075956</v>
      </c>
      <c r="K347">
        <f t="shared" si="986"/>
        <v>0.302694957129882</v>
      </c>
      <c r="L347">
        <f t="shared" si="987"/>
        <v>0.78525934822787</v>
      </c>
      <c r="M347">
        <f t="shared" si="988"/>
        <v>0.808084871389646</v>
      </c>
      <c r="N347" s="3">
        <f t="shared" si="989"/>
        <v>0.686812515431496</v>
      </c>
      <c r="O347" s="3">
        <f t="shared" si="989"/>
        <v>0.691701251926596</v>
      </c>
      <c r="P347" s="25">
        <f t="shared" si="990"/>
        <v>0.569453035131776</v>
      </c>
      <c r="Q347" s="25">
        <f>Q340+W340</f>
        <v>0.160258432028058</v>
      </c>
      <c r="R347" s="25">
        <f t="shared" si="991"/>
        <v>0.411716036484022</v>
      </c>
      <c r="S347" s="10">
        <f>R347+(N347*P347)+(O347*Q347)</f>
        <v>0.913674466028578</v>
      </c>
      <c r="T347" s="10">
        <f t="shared" si="992"/>
        <v>0.71375148328015</v>
      </c>
      <c r="U347">
        <f t="shared" si="1006"/>
        <v>0.00680879149232499</v>
      </c>
      <c r="V347">
        <f t="shared" si="995"/>
        <v>0.00046763632118923</v>
      </c>
      <c r="W347">
        <f t="shared" si="996"/>
        <v>0.000470964959934835</v>
      </c>
      <c r="X347">
        <f t="shared" si="997"/>
        <v>0.000680879149232499</v>
      </c>
      <c r="Y347">
        <f t="shared" si="998"/>
        <v>0.00387728698088388</v>
      </c>
      <c r="Z347">
        <f t="shared" si="999"/>
        <v>0.00109116624856598</v>
      </c>
      <c r="AA347">
        <f t="shared" si="1000"/>
        <v>0.000834008632870248</v>
      </c>
      <c r="AB347">
        <f t="shared" si="1000"/>
        <v>0.0002326918899521</v>
      </c>
      <c r="AC347">
        <f t="shared" si="1001"/>
        <v>8.34008632870248e-5</v>
      </c>
      <c r="AD347">
        <f t="shared" si="1002"/>
        <v>8.34008632870248e-5</v>
      </c>
      <c r="AE347">
        <f t="shared" si="1003"/>
        <v>2.326918899521e-5</v>
      </c>
      <c r="AF347">
        <f t="shared" si="1004"/>
        <v>2.326918899521e-5</v>
      </c>
      <c r="AG347">
        <f t="shared" si="1005"/>
        <v>8.34008632870248e-5</v>
      </c>
      <c r="AH347">
        <f t="shared" si="1005"/>
        <v>2.326918899521e-5</v>
      </c>
      <c r="AI347" s="3">
        <f t="shared" si="993"/>
        <v>0.0863255339714216</v>
      </c>
      <c r="AJ347" s="3">
        <f t="shared" si="994"/>
        <v>0.00745209781545107</v>
      </c>
      <c r="AK347">
        <f>SUM(AJ343:AJ347)/$S$4</f>
        <v>0.00781753861616003</v>
      </c>
    </row>
    <row r="348" spans="2:34">
      <c r="B348" s="4" t="s">
        <v>40</v>
      </c>
      <c r="C348" s="4"/>
      <c r="D348" s="4"/>
      <c r="E348" s="4"/>
      <c r="F348" s="5" t="s">
        <v>41</v>
      </c>
      <c r="G348" s="5"/>
      <c r="H348" s="5"/>
      <c r="I348" s="5"/>
      <c r="J348" s="5"/>
      <c r="K348" s="5"/>
      <c r="L348" s="5" t="s">
        <v>42</v>
      </c>
      <c r="M348" s="5"/>
      <c r="N348" s="5" t="s">
        <v>43</v>
      </c>
      <c r="O348" s="5"/>
      <c r="P348" s="5" t="s">
        <v>44</v>
      </c>
      <c r="Q348" s="5"/>
      <c r="R348" s="5"/>
      <c r="S348" s="5" t="s">
        <v>45</v>
      </c>
      <c r="T348" s="5"/>
      <c r="U348" s="8" t="s">
        <v>46</v>
      </c>
      <c r="V348" s="5" t="s">
        <v>47</v>
      </c>
      <c r="W348" s="5"/>
      <c r="X348" s="5"/>
      <c r="Y348" s="5" t="s">
        <v>48</v>
      </c>
      <c r="Z348" s="5"/>
      <c r="AA348" s="5"/>
      <c r="AB348" s="5"/>
      <c r="AC348" s="5" t="s">
        <v>49</v>
      </c>
      <c r="AD348" s="5"/>
      <c r="AE348" s="5"/>
      <c r="AF348" s="5"/>
      <c r="AG348" s="5"/>
      <c r="AH348" s="5"/>
    </row>
    <row r="349" ht="15.6" spans="1:37">
      <c r="A349">
        <f>A342+1</f>
        <v>49</v>
      </c>
      <c r="B349" s="17" t="s">
        <v>50</v>
      </c>
      <c r="C349" s="4" t="s">
        <v>51</v>
      </c>
      <c r="D349" s="4" t="s">
        <v>52</v>
      </c>
      <c r="E349" s="4" t="s">
        <v>53</v>
      </c>
      <c r="F349" s="5" t="s">
        <v>54</v>
      </c>
      <c r="G349" s="5" t="s">
        <v>55</v>
      </c>
      <c r="H349" s="5" t="s">
        <v>56</v>
      </c>
      <c r="I349" s="5" t="s">
        <v>57</v>
      </c>
      <c r="J349" s="5" t="s">
        <v>58</v>
      </c>
      <c r="K349" s="5" t="s">
        <v>59</v>
      </c>
      <c r="L349" s="5" t="s">
        <v>60</v>
      </c>
      <c r="M349" s="5" t="s">
        <v>61</v>
      </c>
      <c r="N349" s="5" t="s">
        <v>60</v>
      </c>
      <c r="O349" s="5" t="s">
        <v>61</v>
      </c>
      <c r="P349" s="5" t="s">
        <v>62</v>
      </c>
      <c r="Q349" s="5" t="s">
        <v>63</v>
      </c>
      <c r="R349" s="5" t="s">
        <v>64</v>
      </c>
      <c r="S349" s="5" t="s">
        <v>65</v>
      </c>
      <c r="T349" s="5" t="s">
        <v>43</v>
      </c>
      <c r="U349" s="28" t="s">
        <v>66</v>
      </c>
      <c r="V349" s="29" t="s">
        <v>67</v>
      </c>
      <c r="W349" s="29" t="s">
        <v>68</v>
      </c>
      <c r="X349" s="29" t="s">
        <v>69</v>
      </c>
      <c r="Y349" s="29" t="s">
        <v>70</v>
      </c>
      <c r="Z349" s="29" t="s">
        <v>71</v>
      </c>
      <c r="AA349" s="28" t="s">
        <v>72</v>
      </c>
      <c r="AB349" s="28" t="s">
        <v>73</v>
      </c>
      <c r="AC349" s="29" t="s">
        <v>74</v>
      </c>
      <c r="AD349" s="29" t="s">
        <v>75</v>
      </c>
      <c r="AE349" s="29" t="s">
        <v>76</v>
      </c>
      <c r="AF349" s="29" t="s">
        <v>77</v>
      </c>
      <c r="AG349" s="29" t="s">
        <v>78</v>
      </c>
      <c r="AH349" s="29" t="s">
        <v>79</v>
      </c>
      <c r="AI349" s="31" t="s">
        <v>80</v>
      </c>
      <c r="AJ349" s="31" t="s">
        <v>81</v>
      </c>
      <c r="AK349" s="31" t="s">
        <v>82</v>
      </c>
    </row>
    <row r="350" spans="2:36">
      <c r="B350" s="18">
        <v>1</v>
      </c>
      <c r="C350" s="19">
        <v>0.5</v>
      </c>
      <c r="D350" s="19">
        <v>0.25</v>
      </c>
      <c r="E350" s="6">
        <v>0.0555555555555556</v>
      </c>
      <c r="F350" s="10">
        <f>F343+AC343</f>
        <v>0.0168600681205951</v>
      </c>
      <c r="G350">
        <f t="shared" ref="G350:K354" si="1007">G343+AD343</f>
        <v>0.0134300340602976</v>
      </c>
      <c r="H350">
        <f t="shared" si="1007"/>
        <v>0.199917742314453</v>
      </c>
      <c r="I350">
        <f t="shared" si="1007"/>
        <v>0.299958871157227</v>
      </c>
      <c r="J350">
        <f t="shared" si="1007"/>
        <v>0.67372013624119</v>
      </c>
      <c r="K350">
        <f t="shared" si="1007"/>
        <v>0.299835484628906</v>
      </c>
      <c r="L350">
        <f>J350+(C350*F350)+(D350*G350)</f>
        <v>0.685507678816562</v>
      </c>
      <c r="M350">
        <f>K350+(C350*H350)+(D350*I350)</f>
        <v>0.474784073575439</v>
      </c>
      <c r="N350" s="3">
        <f>1/(1+EXP(-(L350)))</f>
        <v>0.664966843579421</v>
      </c>
      <c r="O350" s="3">
        <f>1/(1+EXP(-(M350)))</f>
        <v>0.616515455584757</v>
      </c>
      <c r="P350" s="25">
        <f>P343+V343</f>
        <v>0.303966259149134</v>
      </c>
      <c r="Q350" s="25">
        <f>Q343+W343</f>
        <v>-0.0906731823079485</v>
      </c>
      <c r="R350" s="25">
        <f>R343+X343</f>
        <v>0.0168033066310915</v>
      </c>
      <c r="S350" s="10">
        <f>R350+(N350*P350)+(O350*Q350)</f>
        <v>0.163029372232231</v>
      </c>
      <c r="T350" s="10">
        <f>1/(1+EXP(-S350))</f>
        <v>0.540667309667372</v>
      </c>
      <c r="U350">
        <f>(E350-S350)*S350*(1-S350)</f>
        <v>-0.0146648878370329</v>
      </c>
      <c r="V350">
        <f>$S$3*U350*N350</f>
        <v>-0.000975166417643805</v>
      </c>
      <c r="W350">
        <f>$S$3*U350*O350</f>
        <v>-0.000904113000594772</v>
      </c>
      <c r="X350">
        <f>$S$3*U350*1</f>
        <v>-0.00146648878370329</v>
      </c>
      <c r="Y350">
        <f>U350*P350</f>
        <v>-0.00445763109666454</v>
      </c>
      <c r="Z350">
        <f>U350*Q350</f>
        <v>0.0013297120483729</v>
      </c>
      <c r="AA350">
        <f>Y350*N350*(1-N350)</f>
        <v>-0.000993097536359125</v>
      </c>
      <c r="AB350">
        <f>Z350*O350*(1-O350)</f>
        <v>0.000314376038932859</v>
      </c>
      <c r="AC350">
        <f>$S$3*AA350*C350</f>
        <v>-4.96548768179562e-5</v>
      </c>
      <c r="AD350">
        <f>$S$3*AA350*D350</f>
        <v>-2.48274384089781e-5</v>
      </c>
      <c r="AE350">
        <f>$S$3*AB350*C350</f>
        <v>1.57188019466429e-5</v>
      </c>
      <c r="AF350">
        <f>$S$3*AB350*D350</f>
        <v>7.85940097332147e-6</v>
      </c>
      <c r="AG350">
        <f>$S$3*AA350*1</f>
        <v>-9.93097536359125e-5</v>
      </c>
      <c r="AH350">
        <f>$S$3*AB350*1</f>
        <v>3.14376038932859e-5</v>
      </c>
      <c r="AI350" s="3">
        <f>E350-S350</f>
        <v>-0.107473816676676</v>
      </c>
      <c r="AJ350" s="3">
        <f>(AI350)^2</f>
        <v>0.0115506212710517</v>
      </c>
    </row>
    <row r="351" spans="2:36">
      <c r="B351" s="18">
        <v>2</v>
      </c>
      <c r="C351" s="19">
        <v>0</v>
      </c>
      <c r="D351" s="19">
        <v>0</v>
      </c>
      <c r="E351" s="20">
        <v>0</v>
      </c>
      <c r="F351" s="10">
        <f>F344+AC344</f>
        <v>0.03</v>
      </c>
      <c r="G351">
        <f t="shared" si="1007"/>
        <v>0.02</v>
      </c>
      <c r="H351">
        <f t="shared" si="1007"/>
        <v>0.2</v>
      </c>
      <c r="I351">
        <f t="shared" si="1007"/>
        <v>0.3</v>
      </c>
      <c r="J351">
        <f t="shared" si="1007"/>
        <v>0.672009200363556</v>
      </c>
      <c r="K351">
        <f t="shared" si="1007"/>
        <v>0.299837325470506</v>
      </c>
      <c r="L351">
        <f t="shared" ref="L351:L354" si="1008">J351+(C351*F351)+(D351*G351)</f>
        <v>0.672009200363556</v>
      </c>
      <c r="M351">
        <f t="shared" ref="M351:M354" si="1009">K351+(C351*H351)+(D351*I351)</f>
        <v>0.299837325470506</v>
      </c>
      <c r="N351" s="3">
        <f t="shared" ref="N351:O354" si="1010">1/(1+EXP(-(L351)))</f>
        <v>0.661952906686554</v>
      </c>
      <c r="O351" s="3">
        <f>1/(1+EXP(-(M351)))</f>
        <v>0.57440274918933</v>
      </c>
      <c r="P351" s="25">
        <f t="shared" ref="P351:P354" si="1011">P344+V344</f>
        <v>0.290059856888391</v>
      </c>
      <c r="Q351" s="25">
        <f>Q344+W344</f>
        <v>-0.0912823100198135</v>
      </c>
      <c r="R351" s="25">
        <f t="shared" ref="R351:R354" si="1012">R344+X344</f>
        <v>-0.00574658177909921</v>
      </c>
      <c r="S351" s="10">
        <f>R351+(N351*P351)+(O351*Q351)</f>
        <v>0.133826573773524</v>
      </c>
      <c r="T351" s="10">
        <f t="shared" ref="T351:T354" si="1013">1/(1+EXP(-S351))</f>
        <v>0.533406799918131</v>
      </c>
      <c r="U351">
        <f>(E351-S351)*S351*(1-S351)</f>
        <v>-0.0155127778863285</v>
      </c>
      <c r="V351">
        <f>$S$3*U351*N351</f>
        <v>-0.00102687284126381</v>
      </c>
      <c r="W351">
        <f>$S$3*U351*O351</f>
        <v>-0.000891058226547054</v>
      </c>
      <c r="X351">
        <f>$S$3*U351*1</f>
        <v>-0.00155127778863285</v>
      </c>
      <c r="Y351">
        <f>U351*P351</f>
        <v>-0.00449963413364985</v>
      </c>
      <c r="Z351">
        <f>U351*Q351</f>
        <v>0.00141604220028835</v>
      </c>
      <c r="AA351">
        <f>Y351*N351*(1-N351)</f>
        <v>-0.00100688878169829</v>
      </c>
      <c r="AB351">
        <f>Z351*O351*(1-O351)</f>
        <v>0.000346171667433942</v>
      </c>
      <c r="AC351">
        <f>$S$3*AA351*C351</f>
        <v>0</v>
      </c>
      <c r="AD351">
        <f>$S$3*AA351*D351</f>
        <v>0</v>
      </c>
      <c r="AE351">
        <f>$S$3*AB351*C351</f>
        <v>0</v>
      </c>
      <c r="AF351">
        <f>$S$3*AB351*D351</f>
        <v>0</v>
      </c>
      <c r="AG351">
        <f>$S$3*AA351*1</f>
        <v>-0.000100688878169829</v>
      </c>
      <c r="AH351">
        <f>$S$3*AB351*1</f>
        <v>3.46171667433942e-5</v>
      </c>
      <c r="AI351" s="3">
        <f t="shared" ref="AI351:AI354" si="1014">E351-S351</f>
        <v>-0.133826573773524</v>
      </c>
      <c r="AJ351" s="3">
        <f t="shared" ref="AJ351:AJ354" si="1015">(AI351)^2</f>
        <v>0.0179095518479603</v>
      </c>
    </row>
    <row r="352" spans="2:36">
      <c r="B352" s="18">
        <v>3</v>
      </c>
      <c r="C352" s="19">
        <v>0.75</v>
      </c>
      <c r="D352" s="19">
        <v>1</v>
      </c>
      <c r="E352" s="6">
        <v>0.444444444444444</v>
      </c>
      <c r="F352" s="10">
        <f>F345+AC345</f>
        <v>0.0206759879451461</v>
      </c>
      <c r="G352">
        <f t="shared" si="1007"/>
        <v>0.00756798392686138</v>
      </c>
      <c r="H352">
        <f t="shared" si="1007"/>
        <v>0.1990059595298</v>
      </c>
      <c r="I352">
        <f t="shared" si="1007"/>
        <v>0.2986746127064</v>
      </c>
      <c r="J352">
        <f t="shared" si="1007"/>
        <v>0.687567983926861</v>
      </c>
      <c r="K352">
        <f t="shared" si="1007"/>
        <v>0.2986746127064</v>
      </c>
      <c r="L352">
        <f t="shared" si="1008"/>
        <v>0.710642958812582</v>
      </c>
      <c r="M352">
        <f t="shared" si="1009"/>
        <v>0.74660369506015</v>
      </c>
      <c r="N352" s="3">
        <f t="shared" si="1010"/>
        <v>0.670543214634368</v>
      </c>
      <c r="O352" s="3">
        <f t="shared" si="1010"/>
        <v>0.678438211423008</v>
      </c>
      <c r="P352" s="25">
        <f t="shared" si="1011"/>
        <v>0.416993956302232</v>
      </c>
      <c r="Q352" s="25">
        <f>Q345+W345</f>
        <v>0.00641926318054821</v>
      </c>
      <c r="R352" s="25">
        <f t="shared" si="1012"/>
        <v>0.18685436253023</v>
      </c>
      <c r="S352" s="10">
        <f>R352+(N352*P352)+(O352*Q352)</f>
        <v>0.470821903903097</v>
      </c>
      <c r="T352" s="10">
        <f t="shared" si="1013"/>
        <v>0.615578271564624</v>
      </c>
      <c r="U352">
        <f>(E352-S352)*S352*(1-S352)</f>
        <v>-0.00657190811670299</v>
      </c>
      <c r="V352">
        <f t="shared" ref="V352:V354" si="1016">$S$3*U352*N352</f>
        <v>-0.000440674839485572</v>
      </c>
      <c r="W352">
        <f t="shared" ref="W352:W354" si="1017">$S$3*U352*O352</f>
        <v>-0.000445863358833232</v>
      </c>
      <c r="X352">
        <f t="shared" ref="X352:X354" si="1018">$S$3*U352*1</f>
        <v>-0.000657190811670299</v>
      </c>
      <c r="Y352">
        <f t="shared" ref="Y352:Y354" si="1019">U352*P352</f>
        <v>-0.00274044596603873</v>
      </c>
      <c r="Z352">
        <f t="shared" ref="Z352:Z354" si="1020">U352*Q352</f>
        <v>-4.21868077994974e-5</v>
      </c>
      <c r="AA352">
        <f t="shared" ref="AA352:AB354" si="1021">Y352*N352*(1-N352)</f>
        <v>-0.000605405653314334</v>
      </c>
      <c r="AB352">
        <f t="shared" si="1021"/>
        <v>-9.2034657506302e-6</v>
      </c>
      <c r="AC352">
        <f t="shared" ref="AC352:AC354" si="1022">$S$3*AA352*C352</f>
        <v>-4.54054239985751e-5</v>
      </c>
      <c r="AD352">
        <f t="shared" ref="AD352:AD354" si="1023">$S$3*AA352*D352</f>
        <v>-6.05405653314334e-5</v>
      </c>
      <c r="AE352">
        <f t="shared" ref="AE352:AE354" si="1024">$S$3*AB352*C352</f>
        <v>-6.90259931297265e-7</v>
      </c>
      <c r="AF352">
        <f t="shared" ref="AF352:AF354" si="1025">$S$3*AB352*D352</f>
        <v>-9.2034657506302e-7</v>
      </c>
      <c r="AG352">
        <f t="shared" ref="AG352:AH354" si="1026">$S$3*AA352*1</f>
        <v>-6.05405653314334e-5</v>
      </c>
      <c r="AH352">
        <f t="shared" si="1026"/>
        <v>-9.2034657506302e-7</v>
      </c>
      <c r="AI352" s="3">
        <f t="shared" si="1014"/>
        <v>-0.0263774594586527</v>
      </c>
      <c r="AJ352" s="3">
        <f t="shared" si="1015"/>
        <v>0.000695770367492865</v>
      </c>
    </row>
    <row r="353" spans="2:36">
      <c r="B353" s="18">
        <v>4</v>
      </c>
      <c r="C353" s="19">
        <v>0.25</v>
      </c>
      <c r="D353" s="19">
        <v>0.5</v>
      </c>
      <c r="E353" s="20">
        <v>0.666666666666667</v>
      </c>
      <c r="F353" s="10">
        <f>F346+AC346</f>
        <v>0.0295525868549304</v>
      </c>
      <c r="G353">
        <f t="shared" si="1007"/>
        <v>0.0191051737098608</v>
      </c>
      <c r="H353">
        <f t="shared" si="1007"/>
        <v>0.199918018519748</v>
      </c>
      <c r="I353">
        <f>I346+AF346</f>
        <v>0.299836037039497</v>
      </c>
      <c r="J353">
        <f t="shared" si="1007"/>
        <v>0.698210347419721</v>
      </c>
      <c r="K353">
        <f t="shared" si="1007"/>
        <v>0.299672074078993</v>
      </c>
      <c r="L353">
        <f t="shared" si="1008"/>
        <v>0.715151080988384</v>
      </c>
      <c r="M353">
        <f t="shared" si="1009"/>
        <v>0.499569597228678</v>
      </c>
      <c r="N353" s="3">
        <f t="shared" si="1010"/>
        <v>0.671538359716255</v>
      </c>
      <c r="O353" s="3">
        <f t="shared" si="1010"/>
        <v>0.622358179623034</v>
      </c>
      <c r="P353" s="25">
        <f t="shared" si="1011"/>
        <v>0.488975705067023</v>
      </c>
      <c r="Q353" s="25">
        <f>Q346+W346</f>
        <v>0.0797862648128403</v>
      </c>
      <c r="R353" s="25">
        <f t="shared" si="1012"/>
        <v>0.293589996983788</v>
      </c>
      <c r="S353" s="10">
        <f>R353+(N353*P353)+(O353*Q353)</f>
        <v>0.671611574433436</v>
      </c>
      <c r="T353" s="10">
        <f t="shared" si="1013"/>
        <v>0.661863923703711</v>
      </c>
      <c r="U353">
        <f t="shared" ref="U353:U354" si="1027">(E353-S353)*S353*(1-S353)</f>
        <v>-0.00109059677489895</v>
      </c>
      <c r="V353">
        <f t="shared" si="1016"/>
        <v>-7.32377569327481e-5</v>
      </c>
      <c r="W353">
        <f t="shared" si="1017"/>
        <v>-6.78741823528865e-5</v>
      </c>
      <c r="X353">
        <f t="shared" si="1018"/>
        <v>-0.000109059677489895</v>
      </c>
      <c r="Y353">
        <f t="shared" si="1019"/>
        <v>-0.000533275326950038</v>
      </c>
      <c r="Z353">
        <f t="shared" si="1020"/>
        <v>-8.70146430861176e-5</v>
      </c>
      <c r="AA353">
        <f t="shared" si="1021"/>
        <v>-0.000117626987210178</v>
      </c>
      <c r="AB353">
        <f t="shared" si="1021"/>
        <v>-2.04509189437147e-5</v>
      </c>
      <c r="AC353">
        <f t="shared" si="1022"/>
        <v>-2.94067468025444e-6</v>
      </c>
      <c r="AD353">
        <f t="shared" si="1023"/>
        <v>-5.88134936050889e-6</v>
      </c>
      <c r="AE353">
        <f t="shared" si="1024"/>
        <v>-5.11272973592868e-7</v>
      </c>
      <c r="AF353">
        <f t="shared" si="1025"/>
        <v>-1.02254594718574e-6</v>
      </c>
      <c r="AG353">
        <f t="shared" si="1026"/>
        <v>-1.17626987210178e-5</v>
      </c>
      <c r="AH353">
        <f t="shared" si="1026"/>
        <v>-2.04509189437147e-6</v>
      </c>
      <c r="AI353" s="3">
        <f t="shared" si="1014"/>
        <v>-0.00494490776676981</v>
      </c>
      <c r="AJ353" s="3">
        <f t="shared" si="1015"/>
        <v>2.44521128218604e-5</v>
      </c>
    </row>
    <row r="354" spans="2:37">
      <c r="B354" s="18">
        <v>5</v>
      </c>
      <c r="C354" s="19">
        <v>1</v>
      </c>
      <c r="D354" s="19">
        <v>1</v>
      </c>
      <c r="E354" s="6">
        <v>1</v>
      </c>
      <c r="F354" s="10">
        <f>F347+AC347</f>
        <v>0.0418365169392436</v>
      </c>
      <c r="G354">
        <f t="shared" si="1007"/>
        <v>0.0318365169392437</v>
      </c>
      <c r="H354">
        <f t="shared" si="1007"/>
        <v>0.202718226318877</v>
      </c>
      <c r="I354">
        <f t="shared" si="1007"/>
        <v>0.302718226318877</v>
      </c>
      <c r="J354">
        <f t="shared" si="1007"/>
        <v>0.711836516939244</v>
      </c>
      <c r="K354">
        <f t="shared" si="1007"/>
        <v>0.302718226318877</v>
      </c>
      <c r="L354">
        <f t="shared" si="1008"/>
        <v>0.785509550817731</v>
      </c>
      <c r="M354">
        <f t="shared" si="1009"/>
        <v>0.808154678956632</v>
      </c>
      <c r="N354" s="3">
        <f t="shared" si="1010"/>
        <v>0.686866331764106</v>
      </c>
      <c r="O354" s="3">
        <f t="shared" si="1010"/>
        <v>0.691716138235018</v>
      </c>
      <c r="P354" s="25">
        <f t="shared" si="1011"/>
        <v>0.569920671452966</v>
      </c>
      <c r="Q354" s="25">
        <f>Q347+W347</f>
        <v>0.160729396987993</v>
      </c>
      <c r="R354" s="25">
        <f t="shared" si="1012"/>
        <v>0.412396915633254</v>
      </c>
      <c r="S354" s="10">
        <f>R354+(N354*P354)+(O354*Q354)</f>
        <v>0.915035354416067</v>
      </c>
      <c r="T354" s="10">
        <f t="shared" si="1013"/>
        <v>0.714029445899509</v>
      </c>
      <c r="U354">
        <f t="shared" si="1027"/>
        <v>0.0066056319874825</v>
      </c>
      <c r="V354">
        <f t="shared" si="1016"/>
        <v>0.000453718621222574</v>
      </c>
      <c r="W354">
        <f t="shared" si="1017"/>
        <v>0.00045692222489831</v>
      </c>
      <c r="X354">
        <f t="shared" si="1018"/>
        <v>0.00066056319874825</v>
      </c>
      <c r="Y354">
        <f t="shared" si="1019"/>
        <v>0.00376468621767721</v>
      </c>
      <c r="Z354">
        <f t="shared" si="1020"/>
        <v>0.00106171924607266</v>
      </c>
      <c r="AA354">
        <f t="shared" si="1021"/>
        <v>0.000809712378702022</v>
      </c>
      <c r="AB354">
        <f t="shared" si="1021"/>
        <v>0.000226406238175915</v>
      </c>
      <c r="AC354">
        <f t="shared" si="1022"/>
        <v>8.09712378702022e-5</v>
      </c>
      <c r="AD354">
        <f t="shared" si="1023"/>
        <v>8.09712378702022e-5</v>
      </c>
      <c r="AE354">
        <f t="shared" si="1024"/>
        <v>2.26406238175915e-5</v>
      </c>
      <c r="AF354">
        <f t="shared" si="1025"/>
        <v>2.26406238175915e-5</v>
      </c>
      <c r="AG354">
        <f t="shared" si="1026"/>
        <v>8.09712378702022e-5</v>
      </c>
      <c r="AH354">
        <f t="shared" si="1026"/>
        <v>2.26406238175915e-5</v>
      </c>
      <c r="AI354" s="3">
        <f t="shared" si="1014"/>
        <v>0.0849646455839335</v>
      </c>
      <c r="AJ354" s="3">
        <f t="shared" si="1015"/>
        <v>0.00721899099920342</v>
      </c>
      <c r="AK354">
        <f>SUM(AJ350:AJ354)/$S$4</f>
        <v>0.00747987731970603</v>
      </c>
    </row>
    <row r="355" spans="2:34">
      <c r="B355" s="4" t="s">
        <v>40</v>
      </c>
      <c r="C355" s="4"/>
      <c r="D355" s="4"/>
      <c r="E355" s="4"/>
      <c r="F355" s="5" t="s">
        <v>41</v>
      </c>
      <c r="G355" s="5"/>
      <c r="H355" s="5"/>
      <c r="I355" s="5"/>
      <c r="J355" s="5"/>
      <c r="K355" s="5"/>
      <c r="L355" s="5" t="s">
        <v>42</v>
      </c>
      <c r="M355" s="5"/>
      <c r="N355" s="5" t="s">
        <v>43</v>
      </c>
      <c r="O355" s="5"/>
      <c r="P355" s="5" t="s">
        <v>44</v>
      </c>
      <c r="Q355" s="5"/>
      <c r="R355" s="5"/>
      <c r="S355" s="5" t="s">
        <v>45</v>
      </c>
      <c r="T355" s="5"/>
      <c r="U355" s="8" t="s">
        <v>46</v>
      </c>
      <c r="V355" s="5" t="s">
        <v>47</v>
      </c>
      <c r="W355" s="5"/>
      <c r="X355" s="5"/>
      <c r="Y355" s="5" t="s">
        <v>48</v>
      </c>
      <c r="Z355" s="5"/>
      <c r="AA355" s="5"/>
      <c r="AB355" s="5"/>
      <c r="AC355" s="5" t="s">
        <v>49</v>
      </c>
      <c r="AD355" s="5"/>
      <c r="AE355" s="5"/>
      <c r="AF355" s="5"/>
      <c r="AG355" s="5"/>
      <c r="AH355" s="5"/>
    </row>
    <row r="356" ht="15.6" spans="1:37">
      <c r="A356">
        <f>A349+1</f>
        <v>50</v>
      </c>
      <c r="B356" s="17" t="s">
        <v>50</v>
      </c>
      <c r="C356" s="4" t="s">
        <v>51</v>
      </c>
      <c r="D356" s="4" t="s">
        <v>52</v>
      </c>
      <c r="E356" s="4" t="s">
        <v>53</v>
      </c>
      <c r="F356" s="5" t="s">
        <v>54</v>
      </c>
      <c r="G356" s="5" t="s">
        <v>55</v>
      </c>
      <c r="H356" s="5" t="s">
        <v>56</v>
      </c>
      <c r="I356" s="5" t="s">
        <v>57</v>
      </c>
      <c r="J356" s="5" t="s">
        <v>58</v>
      </c>
      <c r="K356" s="5" t="s">
        <v>59</v>
      </c>
      <c r="L356" s="5" t="s">
        <v>60</v>
      </c>
      <c r="M356" s="5" t="s">
        <v>61</v>
      </c>
      <c r="N356" s="5" t="s">
        <v>60</v>
      </c>
      <c r="O356" s="5" t="s">
        <v>61</v>
      </c>
      <c r="P356" s="5" t="s">
        <v>62</v>
      </c>
      <c r="Q356" s="5" t="s">
        <v>63</v>
      </c>
      <c r="R356" s="5" t="s">
        <v>64</v>
      </c>
      <c r="S356" s="5" t="s">
        <v>65</v>
      </c>
      <c r="T356" s="5" t="s">
        <v>43</v>
      </c>
      <c r="U356" s="28" t="s">
        <v>66</v>
      </c>
      <c r="V356" s="29" t="s">
        <v>67</v>
      </c>
      <c r="W356" s="29" t="s">
        <v>68</v>
      </c>
      <c r="X356" s="29" t="s">
        <v>69</v>
      </c>
      <c r="Y356" s="29" t="s">
        <v>70</v>
      </c>
      <c r="Z356" s="29" t="s">
        <v>71</v>
      </c>
      <c r="AA356" s="28" t="s">
        <v>72</v>
      </c>
      <c r="AB356" s="28" t="s">
        <v>73</v>
      </c>
      <c r="AC356" s="29" t="s">
        <v>74</v>
      </c>
      <c r="AD356" s="29" t="s">
        <v>75</v>
      </c>
      <c r="AE356" s="29" t="s">
        <v>76</v>
      </c>
      <c r="AF356" s="29" t="s">
        <v>77</v>
      </c>
      <c r="AG356" s="29" t="s">
        <v>78</v>
      </c>
      <c r="AH356" s="29" t="s">
        <v>79</v>
      </c>
      <c r="AI356" s="31" t="s">
        <v>80</v>
      </c>
      <c r="AJ356" s="31" t="s">
        <v>81</v>
      </c>
      <c r="AK356" s="31" t="s">
        <v>82</v>
      </c>
    </row>
    <row r="357" spans="2:36">
      <c r="B357" s="18">
        <v>1</v>
      </c>
      <c r="C357" s="19">
        <v>0.5</v>
      </c>
      <c r="D357" s="19">
        <v>0.25</v>
      </c>
      <c r="E357" s="6">
        <v>0.0555555555555556</v>
      </c>
      <c r="F357" s="10">
        <f>F350+AC350</f>
        <v>0.0168104132437772</v>
      </c>
      <c r="G357">
        <f t="shared" ref="G357:K361" si="1028">G350+AD350</f>
        <v>0.0134052066218886</v>
      </c>
      <c r="H357">
        <f t="shared" si="1028"/>
        <v>0.1999334611164</v>
      </c>
      <c r="I357">
        <f t="shared" si="1028"/>
        <v>0.2999667305582</v>
      </c>
      <c r="J357">
        <f t="shared" si="1028"/>
        <v>0.673620826487555</v>
      </c>
      <c r="K357">
        <f t="shared" si="1028"/>
        <v>0.299866922232799</v>
      </c>
      <c r="L357">
        <f>J357+(C357*F357)+(D357*G357)</f>
        <v>0.685377334764915</v>
      </c>
      <c r="M357">
        <f>K357+(C357*H357)+(D357*I357)</f>
        <v>0.474825335430549</v>
      </c>
      <c r="N357" s="3">
        <f>1/(1+EXP(-(L357)))</f>
        <v>0.664937804132906</v>
      </c>
      <c r="O357" s="3">
        <f>1/(1+EXP(-(M357)))</f>
        <v>0.61652521083682</v>
      </c>
      <c r="P357" s="25">
        <f>P350+V350</f>
        <v>0.30299109273149</v>
      </c>
      <c r="Q357" s="25">
        <f>Q350+W350</f>
        <v>-0.0915772953085433</v>
      </c>
      <c r="R357" s="25">
        <f>R350+X350</f>
        <v>0.0153368178473882</v>
      </c>
      <c r="S357" s="10">
        <f>R357+(N357*P357)+(O357*Q357)</f>
        <v>0.16034733842213</v>
      </c>
      <c r="T357" s="10">
        <f>1/(1+EXP(-S357))</f>
        <v>0.540001164585164</v>
      </c>
      <c r="U357">
        <f>(E357-S357)*S357*(1-S357)</f>
        <v>-0.0141087537592788</v>
      </c>
      <c r="V357">
        <f>$S$3*U357*N357</f>
        <v>-0.00093814437437467</v>
      </c>
      <c r="W357">
        <f>$S$3*U357*O357</f>
        <v>-0.000869840238608412</v>
      </c>
      <c r="X357">
        <f>$S$3*U357*1</f>
        <v>-0.00141087537592788</v>
      </c>
      <c r="Y357">
        <f>U357*P357</f>
        <v>-0.0042748267186034</v>
      </c>
      <c r="Z357">
        <f>U357*Q357</f>
        <v>0.00129204150944899</v>
      </c>
      <c r="AA357">
        <f>Y357*N357*(1-N357)</f>
        <v>-0.000952412244963414</v>
      </c>
      <c r="AB357">
        <f>Z357*O357*(1-O357)</f>
        <v>0.00030546687655112</v>
      </c>
      <c r="AC357">
        <f>$S$3*AA357*C357</f>
        <v>-4.76206122481707e-5</v>
      </c>
      <c r="AD357">
        <f>$S$3*AA357*D357</f>
        <v>-2.38103061240853e-5</v>
      </c>
      <c r="AE357">
        <f>$S$3*AB357*C357</f>
        <v>1.5273343827556e-5</v>
      </c>
      <c r="AF357">
        <f>$S$3*AB357*D357</f>
        <v>7.636671913778e-6</v>
      </c>
      <c r="AG357">
        <f>$S$3*AA357*1</f>
        <v>-9.52412244963414e-5</v>
      </c>
      <c r="AH357">
        <f>$S$3*AB357*1</f>
        <v>3.0546687655112e-5</v>
      </c>
      <c r="AI357" s="3">
        <f>E357-S357</f>
        <v>-0.104791782866574</v>
      </c>
      <c r="AJ357" s="3">
        <f>(AI357)^2</f>
        <v>0.0109813177563553</v>
      </c>
    </row>
    <row r="358" spans="2:36">
      <c r="B358" s="18">
        <v>2</v>
      </c>
      <c r="C358" s="19">
        <v>0</v>
      </c>
      <c r="D358" s="19">
        <v>0</v>
      </c>
      <c r="E358" s="20">
        <v>0</v>
      </c>
      <c r="F358" s="10">
        <f>F351+AC351</f>
        <v>0.03</v>
      </c>
      <c r="G358">
        <f t="shared" si="1028"/>
        <v>0.02</v>
      </c>
      <c r="H358">
        <f t="shared" si="1028"/>
        <v>0.2</v>
      </c>
      <c r="I358">
        <f t="shared" si="1028"/>
        <v>0.3</v>
      </c>
      <c r="J358">
        <f t="shared" si="1028"/>
        <v>0.671908511485387</v>
      </c>
      <c r="K358">
        <f t="shared" si="1028"/>
        <v>0.299871942637249</v>
      </c>
      <c r="L358">
        <f t="shared" ref="L358:L361" si="1029">J358+(C358*F358)+(D358*G358)</f>
        <v>0.671908511485387</v>
      </c>
      <c r="M358">
        <f t="shared" ref="M358:M361" si="1030">K358+(C358*H358)+(D358*I358)</f>
        <v>0.299871942637249</v>
      </c>
      <c r="N358" s="3">
        <f t="shared" ref="N358:O361" si="1031">1/(1+EXP(-(L358)))</f>
        <v>0.661930375042418</v>
      </c>
      <c r="O358" s="3">
        <f>1/(1+EXP(-(M358)))</f>
        <v>0.574411211826577</v>
      </c>
      <c r="P358" s="25">
        <f t="shared" ref="P358:P361" si="1032">P351+V351</f>
        <v>0.289032984047127</v>
      </c>
      <c r="Q358" s="25">
        <f>Q351+W351</f>
        <v>-0.0921733682463606</v>
      </c>
      <c r="R358" s="25">
        <f t="shared" ref="R358:R361" si="1033">R351+X351</f>
        <v>-0.00729785956773206</v>
      </c>
      <c r="S358" s="10">
        <f>R358+(N358*P358)+(O358*Q358)</f>
        <v>0.131076435809683</v>
      </c>
      <c r="T358" s="10">
        <f t="shared" ref="T358:T361" si="1034">1/(1+EXP(-S358))</f>
        <v>0.532722272162021</v>
      </c>
      <c r="U358">
        <f>(E358-S358)*S358*(1-S358)</f>
        <v>-0.0149290035832573</v>
      </c>
      <c r="V358">
        <f>$S$3*U358*N358</f>
        <v>-0.000988196094087508</v>
      </c>
      <c r="W358">
        <f>$S$3*U358*O358</f>
        <v>-0.00085753870396221</v>
      </c>
      <c r="X358">
        <f>$S$3*U358*1</f>
        <v>-0.00149290035832573</v>
      </c>
      <c r="Y358">
        <f>U358*P358</f>
        <v>-0.0043149744545191</v>
      </c>
      <c r="Z358">
        <f>U358*Q358</f>
        <v>0.00137605654483081</v>
      </c>
      <c r="AA358">
        <f>Y358*N358*(1-N358)</f>
        <v>-0.000965598742419885</v>
      </c>
      <c r="AB358">
        <f>Z358*O358*(1-O358)</f>
        <v>0.000336394871976358</v>
      </c>
      <c r="AC358">
        <f>$S$3*AA358*C358</f>
        <v>0</v>
      </c>
      <c r="AD358">
        <f>$S$3*AA358*D358</f>
        <v>0</v>
      </c>
      <c r="AE358">
        <f>$S$3*AB358*C358</f>
        <v>0</v>
      </c>
      <c r="AF358">
        <f>$S$3*AB358*D358</f>
        <v>0</v>
      </c>
      <c r="AG358">
        <f>$S$3*AA358*1</f>
        <v>-9.65598742419885e-5</v>
      </c>
      <c r="AH358">
        <f>$S$3*AB358*1</f>
        <v>3.36394871976358e-5</v>
      </c>
      <c r="AI358" s="3">
        <f t="shared" ref="AI358:AI361" si="1035">E358-S358</f>
        <v>-0.131076435809683</v>
      </c>
      <c r="AJ358" s="3">
        <f t="shared" ref="AJ358:AJ361" si="1036">(AI358)^2</f>
        <v>0.0171810320245699</v>
      </c>
    </row>
    <row r="359" spans="2:36">
      <c r="B359" s="18">
        <v>3</v>
      </c>
      <c r="C359" s="19">
        <v>0.75</v>
      </c>
      <c r="D359" s="19">
        <v>1</v>
      </c>
      <c r="E359" s="6">
        <v>0.444444444444444</v>
      </c>
      <c r="F359" s="10">
        <f>F352+AC352</f>
        <v>0.0206305825211475</v>
      </c>
      <c r="G359">
        <f t="shared" si="1028"/>
        <v>0.00750744336152995</v>
      </c>
      <c r="H359">
        <f t="shared" si="1028"/>
        <v>0.199005269269869</v>
      </c>
      <c r="I359">
        <f t="shared" si="1028"/>
        <v>0.298673692359825</v>
      </c>
      <c r="J359">
        <f t="shared" si="1028"/>
        <v>0.68750744336153</v>
      </c>
      <c r="K359">
        <f t="shared" si="1028"/>
        <v>0.298673692359825</v>
      </c>
      <c r="L359">
        <f t="shared" si="1029"/>
        <v>0.71048782361392</v>
      </c>
      <c r="M359">
        <f t="shared" si="1030"/>
        <v>0.746601336672052</v>
      </c>
      <c r="N359" s="3">
        <f t="shared" si="1031"/>
        <v>0.670508942033412</v>
      </c>
      <c r="O359" s="3">
        <f t="shared" si="1031"/>
        <v>0.678437696917304</v>
      </c>
      <c r="P359" s="25">
        <f t="shared" si="1032"/>
        <v>0.416553281462747</v>
      </c>
      <c r="Q359" s="25">
        <f>Q352+W352</f>
        <v>0.00597339982171497</v>
      </c>
      <c r="R359" s="25">
        <f t="shared" si="1033"/>
        <v>0.18619717171856</v>
      </c>
      <c r="S359" s="10">
        <f>R359+(N359*P359)+(O359*Q359)</f>
        <v>0.469552451390503</v>
      </c>
      <c r="T359" s="10">
        <f t="shared" si="1034"/>
        <v>0.615277822168838</v>
      </c>
      <c r="U359">
        <f>(E359-S359)*S359*(1-S359)</f>
        <v>-0.00625372527791981</v>
      </c>
      <c r="V359">
        <f t="shared" ref="V359:V361" si="1037">$S$3*U359*N359</f>
        <v>-0.000419317871986562</v>
      </c>
      <c r="W359">
        <f t="shared" ref="W359:W361" si="1038">$S$3*U359*O359</f>
        <v>-0.000424276297470544</v>
      </c>
      <c r="X359">
        <f t="shared" ref="X359:X361" si="1039">$S$3*U359*1</f>
        <v>-0.000625372527791981</v>
      </c>
      <c r="Y359">
        <f t="shared" ref="Y359:Y361" si="1040">U359*P359</f>
        <v>-0.00260500978588402</v>
      </c>
      <c r="Z359">
        <f t="shared" ref="Z359:Z361" si="1041">U359*Q359</f>
        <v>-3.73560014601806e-5</v>
      </c>
      <c r="AA359">
        <f t="shared" ref="AA359:AB361" si="1042">Y359*N359*(1-N359)</f>
        <v>-0.000575516217251784</v>
      </c>
      <c r="AB359">
        <f t="shared" si="1042"/>
        <v>-8.14958484219188e-6</v>
      </c>
      <c r="AC359">
        <f t="shared" ref="AC359:AC361" si="1043">$S$3*AA359*C359</f>
        <v>-4.31637162938838e-5</v>
      </c>
      <c r="AD359">
        <f t="shared" ref="AD359:AD361" si="1044">$S$3*AA359*D359</f>
        <v>-5.75516217251785e-5</v>
      </c>
      <c r="AE359">
        <f t="shared" ref="AE359:AE361" si="1045">$S$3*AB359*C359</f>
        <v>-6.11218863164391e-7</v>
      </c>
      <c r="AF359">
        <f t="shared" ref="AF359:AF361" si="1046">$S$3*AB359*D359</f>
        <v>-8.14958484219188e-7</v>
      </c>
      <c r="AG359">
        <f t="shared" ref="AG359:AH361" si="1047">$S$3*AA359*1</f>
        <v>-5.75516217251785e-5</v>
      </c>
      <c r="AH359">
        <f t="shared" si="1047"/>
        <v>-8.14958484219188e-7</v>
      </c>
      <c r="AI359" s="3">
        <f t="shared" si="1035"/>
        <v>-0.0251080069460589</v>
      </c>
      <c r="AJ359" s="3">
        <f t="shared" si="1036"/>
        <v>0.000630412012803343</v>
      </c>
    </row>
    <row r="360" spans="2:36">
      <c r="B360" s="18">
        <v>4</v>
      </c>
      <c r="C360" s="19">
        <v>0.25</v>
      </c>
      <c r="D360" s="19">
        <v>0.5</v>
      </c>
      <c r="E360" s="20">
        <v>0.666666666666667</v>
      </c>
      <c r="F360" s="10">
        <f>F353+AC353</f>
        <v>0.0295496461802501</v>
      </c>
      <c r="G360">
        <f t="shared" si="1028"/>
        <v>0.0190992923605002</v>
      </c>
      <c r="H360">
        <f t="shared" si="1028"/>
        <v>0.199917507246775</v>
      </c>
      <c r="I360">
        <f>I353+AF353</f>
        <v>0.299835014493549</v>
      </c>
      <c r="J360">
        <f t="shared" si="1028"/>
        <v>0.698198584721</v>
      </c>
      <c r="K360">
        <f t="shared" si="1028"/>
        <v>0.299670028987098</v>
      </c>
      <c r="L360">
        <f t="shared" si="1029"/>
        <v>0.715135642446313</v>
      </c>
      <c r="M360">
        <f t="shared" si="1030"/>
        <v>0.499566913045567</v>
      </c>
      <c r="N360" s="3">
        <f t="shared" si="1031"/>
        <v>0.671534954357131</v>
      </c>
      <c r="O360" s="3">
        <f t="shared" si="1031"/>
        <v>0.622357548763361</v>
      </c>
      <c r="P360" s="25">
        <f t="shared" si="1032"/>
        <v>0.488902467310091</v>
      </c>
      <c r="Q360" s="25">
        <f>Q353+W353</f>
        <v>0.0797183906304874</v>
      </c>
      <c r="R360" s="25">
        <f t="shared" si="1033"/>
        <v>0.293480937306298</v>
      </c>
      <c r="S360" s="10">
        <f>R360+(N360*P360)+(O360*Q360)</f>
        <v>0.671409375560619</v>
      </c>
      <c r="T360" s="10">
        <f t="shared" si="1034"/>
        <v>0.661818670100842</v>
      </c>
      <c r="U360">
        <f t="shared" ref="U360:U361" si="1048">(E360-S360)*S360*(1-S360)</f>
        <v>-0.00104633086810081</v>
      </c>
      <c r="V360">
        <f t="shared" si="1037"/>
        <v>-7.02647751752534e-5</v>
      </c>
      <c r="W360">
        <f t="shared" si="1038"/>
        <v>-6.51191914266659e-5</v>
      </c>
      <c r="X360">
        <f t="shared" si="1039"/>
        <v>-0.000104633086810081</v>
      </c>
      <c r="Y360">
        <f t="shared" si="1040"/>
        <v>-0.000511553743037194</v>
      </c>
      <c r="Z360">
        <f t="shared" si="1041"/>
        <v>-8.34118128719973e-5</v>
      </c>
      <c r="AA360">
        <f t="shared" si="1042"/>
        <v>-0.000112836355361579</v>
      </c>
      <c r="AB360">
        <f t="shared" si="1042"/>
        <v>-1.96041641268608e-5</v>
      </c>
      <c r="AC360">
        <f t="shared" si="1043"/>
        <v>-2.82090888403948e-6</v>
      </c>
      <c r="AD360">
        <f t="shared" si="1044"/>
        <v>-5.64181776807897e-6</v>
      </c>
      <c r="AE360">
        <f t="shared" si="1045"/>
        <v>-4.9010410317152e-7</v>
      </c>
      <c r="AF360">
        <f t="shared" si="1046"/>
        <v>-9.80208206343041e-7</v>
      </c>
      <c r="AG360">
        <f t="shared" si="1047"/>
        <v>-1.12836355361579e-5</v>
      </c>
      <c r="AH360">
        <f t="shared" si="1047"/>
        <v>-1.96041641268608e-6</v>
      </c>
      <c r="AI360" s="3">
        <f t="shared" si="1035"/>
        <v>-0.00474270889395212</v>
      </c>
      <c r="AJ360" s="3">
        <f t="shared" si="1036"/>
        <v>2.24932876527725e-5</v>
      </c>
    </row>
    <row r="361" spans="2:37">
      <c r="B361" s="18">
        <v>5</v>
      </c>
      <c r="C361" s="19">
        <v>1</v>
      </c>
      <c r="D361" s="19">
        <v>1</v>
      </c>
      <c r="E361" s="6">
        <v>1</v>
      </c>
      <c r="F361" s="10">
        <f>F354+AC354</f>
        <v>0.0419174881771138</v>
      </c>
      <c r="G361">
        <f t="shared" si="1028"/>
        <v>0.0319174881771139</v>
      </c>
      <c r="H361">
        <f t="shared" si="1028"/>
        <v>0.202740866942695</v>
      </c>
      <c r="I361">
        <f t="shared" si="1028"/>
        <v>0.302740866942695</v>
      </c>
      <c r="J361">
        <f t="shared" si="1028"/>
        <v>0.711917488177114</v>
      </c>
      <c r="K361">
        <f t="shared" si="1028"/>
        <v>0.302740866942695</v>
      </c>
      <c r="L361">
        <f t="shared" si="1029"/>
        <v>0.785752464531341</v>
      </c>
      <c r="M361">
        <f t="shared" si="1030"/>
        <v>0.808222600828084</v>
      </c>
      <c r="N361" s="3">
        <f t="shared" si="1031"/>
        <v>0.686918575510514</v>
      </c>
      <c r="O361" s="3">
        <f t="shared" si="1031"/>
        <v>0.691730622040611</v>
      </c>
      <c r="P361" s="25">
        <f t="shared" si="1032"/>
        <v>0.570374390074188</v>
      </c>
      <c r="Q361" s="25">
        <f>Q354+W354</f>
        <v>0.161186319212891</v>
      </c>
      <c r="R361" s="25">
        <f t="shared" si="1033"/>
        <v>0.413057478832003</v>
      </c>
      <c r="S361" s="10">
        <f>R361+(N361*P361)+(O361*Q361)</f>
        <v>0.916355755223012</v>
      </c>
      <c r="T361" s="10">
        <f t="shared" si="1034"/>
        <v>0.714298984172008</v>
      </c>
      <c r="U361">
        <f t="shared" si="1048"/>
        <v>0.00641115446233016</v>
      </c>
      <c r="V361">
        <f t="shared" si="1037"/>
        <v>0.000440394109064171</v>
      </c>
      <c r="W361">
        <f t="shared" si="1038"/>
        <v>0.000443479186422608</v>
      </c>
      <c r="X361">
        <f t="shared" si="1039"/>
        <v>0.000641115446233016</v>
      </c>
      <c r="Y361">
        <f t="shared" si="1040"/>
        <v>0.00365675831612297</v>
      </c>
      <c r="Z361">
        <f t="shared" si="1041"/>
        <v>0.0010333903896883</v>
      </c>
      <c r="AA361">
        <f t="shared" si="1042"/>
        <v>0.000786427731610093</v>
      </c>
      <c r="AB361">
        <f t="shared" si="1042"/>
        <v>0.000220359514185424</v>
      </c>
      <c r="AC361">
        <f t="shared" si="1043"/>
        <v>7.86427731610093e-5</v>
      </c>
      <c r="AD361">
        <f t="shared" si="1044"/>
        <v>7.86427731610093e-5</v>
      </c>
      <c r="AE361">
        <f t="shared" si="1045"/>
        <v>2.20359514185424e-5</v>
      </c>
      <c r="AF361">
        <f t="shared" si="1046"/>
        <v>2.20359514185424e-5</v>
      </c>
      <c r="AG361">
        <f t="shared" si="1047"/>
        <v>7.86427731610093e-5</v>
      </c>
      <c r="AH361">
        <f t="shared" si="1047"/>
        <v>2.20359514185424e-5</v>
      </c>
      <c r="AI361" s="3">
        <f t="shared" si="1035"/>
        <v>0.0836442447769878</v>
      </c>
      <c r="AJ361" s="3">
        <f t="shared" si="1036"/>
        <v>0.00699635968431266</v>
      </c>
      <c r="AK361">
        <f>SUM(AJ357:AJ361)/$S$4</f>
        <v>0.00716232295313878</v>
      </c>
    </row>
    <row r="362" spans="2:34">
      <c r="B362" s="4" t="s">
        <v>40</v>
      </c>
      <c r="C362" s="4"/>
      <c r="D362" s="4"/>
      <c r="E362" s="4"/>
      <c r="F362" s="5" t="s">
        <v>41</v>
      </c>
      <c r="G362" s="5"/>
      <c r="H362" s="5"/>
      <c r="I362" s="5"/>
      <c r="J362" s="5"/>
      <c r="K362" s="5"/>
      <c r="L362" s="5" t="s">
        <v>42</v>
      </c>
      <c r="M362" s="5"/>
      <c r="N362" s="5" t="s">
        <v>43</v>
      </c>
      <c r="O362" s="5"/>
      <c r="P362" s="5" t="s">
        <v>44</v>
      </c>
      <c r="Q362" s="5"/>
      <c r="R362" s="5"/>
      <c r="S362" s="5" t="s">
        <v>45</v>
      </c>
      <c r="T362" s="5"/>
      <c r="U362" s="8" t="s">
        <v>46</v>
      </c>
      <c r="V362" s="5" t="s">
        <v>47</v>
      </c>
      <c r="W362" s="5"/>
      <c r="X362" s="5"/>
      <c r="Y362" s="5" t="s">
        <v>48</v>
      </c>
      <c r="Z362" s="5"/>
      <c r="AA362" s="5"/>
      <c r="AB362" s="5"/>
      <c r="AC362" s="5" t="s">
        <v>49</v>
      </c>
      <c r="AD362" s="5"/>
      <c r="AE362" s="5"/>
      <c r="AF362" s="5"/>
      <c r="AG362" s="5"/>
      <c r="AH362" s="5"/>
    </row>
    <row r="363" ht="15.6" spans="1:37">
      <c r="A363">
        <f>A356+1</f>
        <v>51</v>
      </c>
      <c r="B363" s="17" t="s">
        <v>50</v>
      </c>
      <c r="C363" s="4" t="s">
        <v>51</v>
      </c>
      <c r="D363" s="4" t="s">
        <v>52</v>
      </c>
      <c r="E363" s="4" t="s">
        <v>53</v>
      </c>
      <c r="F363" s="5" t="s">
        <v>54</v>
      </c>
      <c r="G363" s="5" t="s">
        <v>55</v>
      </c>
      <c r="H363" s="5" t="s">
        <v>56</v>
      </c>
      <c r="I363" s="5" t="s">
        <v>57</v>
      </c>
      <c r="J363" s="5" t="s">
        <v>58</v>
      </c>
      <c r="K363" s="5" t="s">
        <v>59</v>
      </c>
      <c r="L363" s="5" t="s">
        <v>60</v>
      </c>
      <c r="M363" s="5" t="s">
        <v>61</v>
      </c>
      <c r="N363" s="5" t="s">
        <v>60</v>
      </c>
      <c r="O363" s="5" t="s">
        <v>61</v>
      </c>
      <c r="P363" s="5" t="s">
        <v>62</v>
      </c>
      <c r="Q363" s="5" t="s">
        <v>63</v>
      </c>
      <c r="R363" s="5" t="s">
        <v>64</v>
      </c>
      <c r="S363" s="5" t="s">
        <v>65</v>
      </c>
      <c r="T363" s="5" t="s">
        <v>43</v>
      </c>
      <c r="U363" s="28" t="s">
        <v>66</v>
      </c>
      <c r="V363" s="29" t="s">
        <v>67</v>
      </c>
      <c r="W363" s="29" t="s">
        <v>68</v>
      </c>
      <c r="X363" s="29" t="s">
        <v>69</v>
      </c>
      <c r="Y363" s="29" t="s">
        <v>70</v>
      </c>
      <c r="Z363" s="29" t="s">
        <v>71</v>
      </c>
      <c r="AA363" s="28" t="s">
        <v>72</v>
      </c>
      <c r="AB363" s="28" t="s">
        <v>73</v>
      </c>
      <c r="AC363" s="29" t="s">
        <v>74</v>
      </c>
      <c r="AD363" s="29" t="s">
        <v>75</v>
      </c>
      <c r="AE363" s="29" t="s">
        <v>76</v>
      </c>
      <c r="AF363" s="29" t="s">
        <v>77</v>
      </c>
      <c r="AG363" s="29" t="s">
        <v>78</v>
      </c>
      <c r="AH363" s="29" t="s">
        <v>79</v>
      </c>
      <c r="AI363" s="31" t="s">
        <v>80</v>
      </c>
      <c r="AJ363" s="31" t="s">
        <v>81</v>
      </c>
      <c r="AK363" s="31" t="s">
        <v>82</v>
      </c>
    </row>
    <row r="364" spans="2:36">
      <c r="B364" s="18">
        <v>1</v>
      </c>
      <c r="C364" s="19">
        <v>0.5</v>
      </c>
      <c r="D364" s="19">
        <v>0.25</v>
      </c>
      <c r="E364" s="6">
        <v>0.0555555555555556</v>
      </c>
      <c r="F364" s="10">
        <f>F357+AC357</f>
        <v>0.016762792631529</v>
      </c>
      <c r="G364">
        <f t="shared" ref="G364:K368" si="1049">G357+AD357</f>
        <v>0.0133813963157645</v>
      </c>
      <c r="H364">
        <f t="shared" si="1049"/>
        <v>0.199948734460227</v>
      </c>
      <c r="I364">
        <f t="shared" si="1049"/>
        <v>0.299974367230114</v>
      </c>
      <c r="J364">
        <f t="shared" si="1049"/>
        <v>0.673525585263058</v>
      </c>
      <c r="K364">
        <f t="shared" si="1049"/>
        <v>0.299897468920455</v>
      </c>
      <c r="L364">
        <f>J364+(C364*F364)+(D364*G364)</f>
        <v>0.685252330657764</v>
      </c>
      <c r="M364">
        <f>K364+(C364*H364)+(D364*I364)</f>
        <v>0.474865427958097</v>
      </c>
      <c r="N364" s="3">
        <f>1/(1+EXP(-(L364)))</f>
        <v>0.664909953203564</v>
      </c>
      <c r="O364" s="3">
        <f>1/(1+EXP(-(M364)))</f>
        <v>0.616534689543082</v>
      </c>
      <c r="P364" s="25">
        <f>P357+V357</f>
        <v>0.302052948357116</v>
      </c>
      <c r="Q364" s="25">
        <f>Q357+W357</f>
        <v>-0.0924471355471517</v>
      </c>
      <c r="R364" s="25">
        <f>R357+X357</f>
        <v>0.0139259424714603</v>
      </c>
      <c r="S364" s="10">
        <f>R364+(N364*P364)+(O364*Q364)</f>
        <v>0.157767088214878</v>
      </c>
      <c r="T364" s="10">
        <f>1/(1+EXP(-S364))</f>
        <v>0.539360164870199</v>
      </c>
      <c r="U364">
        <f>(E364-S364)*S364*(1-S364)</f>
        <v>-0.013581524425061</v>
      </c>
      <c r="V364">
        <f>$S$3*U364*N364</f>
        <v>-0.000903049076990037</v>
      </c>
      <c r="W364">
        <f>$S$3*U364*O364</f>
        <v>-0.000837348094492677</v>
      </c>
      <c r="X364">
        <f>$S$3*U364*1</f>
        <v>-0.0013581524425061</v>
      </c>
      <c r="Y364">
        <f>U364*P364</f>
        <v>-0.00410233949577386</v>
      </c>
      <c r="Z364">
        <f>U364*Q364</f>
        <v>0.00125557302946057</v>
      </c>
      <c r="AA364">
        <f>Y364*N364*(1-N364)</f>
        <v>-0.000914020550742238</v>
      </c>
      <c r="AB364">
        <f>Z364*O364*(1-O364)</f>
        <v>0.000296842156430789</v>
      </c>
      <c r="AC364">
        <f>$S$3*AA364*C364</f>
        <v>-4.57010275371119e-5</v>
      </c>
      <c r="AD364">
        <f>$S$3*AA364*D364</f>
        <v>-2.2850513768556e-5</v>
      </c>
      <c r="AE364">
        <f>$S$3*AB364*C364</f>
        <v>1.48421078215394e-5</v>
      </c>
      <c r="AF364">
        <f>$S$3*AB364*D364</f>
        <v>7.42105391076972e-6</v>
      </c>
      <c r="AG364">
        <f>$S$3*AA364*1</f>
        <v>-9.14020550742238e-5</v>
      </c>
      <c r="AH364">
        <f>$S$3*AB364*1</f>
        <v>2.96842156430789e-5</v>
      </c>
      <c r="AI364" s="3">
        <f>E364-S364</f>
        <v>-0.102211532659323</v>
      </c>
      <c r="AJ364" s="3">
        <f>(AI364)^2</f>
        <v>0.0104471974085678</v>
      </c>
    </row>
    <row r="365" spans="2:36">
      <c r="B365" s="18">
        <v>2</v>
      </c>
      <c r="C365" s="19">
        <v>0</v>
      </c>
      <c r="D365" s="19">
        <v>0</v>
      </c>
      <c r="E365" s="20">
        <v>0</v>
      </c>
      <c r="F365" s="10">
        <f>F358+AC358</f>
        <v>0.03</v>
      </c>
      <c r="G365">
        <f t="shared" si="1049"/>
        <v>0.02</v>
      </c>
      <c r="H365">
        <f t="shared" si="1049"/>
        <v>0.2</v>
      </c>
      <c r="I365">
        <f t="shared" si="1049"/>
        <v>0.3</v>
      </c>
      <c r="J365">
        <f t="shared" si="1049"/>
        <v>0.671811951611145</v>
      </c>
      <c r="K365">
        <f t="shared" si="1049"/>
        <v>0.299905582124447</v>
      </c>
      <c r="L365">
        <f t="shared" ref="L365:L368" si="1050">J365+(C365*F365)+(D365*G365)</f>
        <v>0.671811951611145</v>
      </c>
      <c r="M365">
        <f t="shared" ref="M365:M368" si="1051">K365+(C365*H365)+(D365*I365)</f>
        <v>0.299905582124447</v>
      </c>
      <c r="N365" s="3">
        <f t="shared" ref="N365:O368" si="1052">1/(1+EXP(-(L365)))</f>
        <v>0.66190876667557</v>
      </c>
      <c r="O365" s="3">
        <f>1/(1+EXP(-(M365)))</f>
        <v>0.574419435414993</v>
      </c>
      <c r="P365" s="25">
        <f t="shared" ref="P365:P368" si="1053">P358+V358</f>
        <v>0.28804478795304</v>
      </c>
      <c r="Q365" s="25">
        <f>Q358+W358</f>
        <v>-0.0930309069503228</v>
      </c>
      <c r="R365" s="25">
        <f t="shared" ref="R365:R368" si="1054">R358+X358</f>
        <v>-0.00879075992605778</v>
      </c>
      <c r="S365" s="10">
        <f>R365+(N365*P365)+(O365*Q365)</f>
        <v>0.128429849368715</v>
      </c>
      <c r="T365" s="10">
        <f t="shared" ref="T365:T368" si="1055">1/(1+EXP(-S365))</f>
        <v>0.532063402701481</v>
      </c>
      <c r="U365">
        <f>(E365-S365)*S365*(1-S365)</f>
        <v>-0.0143758752214121</v>
      </c>
      <c r="V365">
        <f>$S$3*U365*N365</f>
        <v>-0.000951551783768678</v>
      </c>
      <c r="W365">
        <f>$S$3*U365*O365</f>
        <v>-0.000825778212827994</v>
      </c>
      <c r="X365">
        <f>$S$3*U365*1</f>
        <v>-0.00143758752214121</v>
      </c>
      <c r="Y365">
        <f>U365*P365</f>
        <v>-0.00414089592979101</v>
      </c>
      <c r="Z365">
        <f>U365*Q365</f>
        <v>0.00133740071005264</v>
      </c>
      <c r="AA365">
        <f>Y365*N365*(1-N365)</f>
        <v>-0.000926672678414871</v>
      </c>
      <c r="AB365">
        <f>Z365*O365*(1-O365)</f>
        <v>0.000326943314864434</v>
      </c>
      <c r="AC365">
        <f>$S$3*AA365*C365</f>
        <v>0</v>
      </c>
      <c r="AD365">
        <f>$S$3*AA365*D365</f>
        <v>0</v>
      </c>
      <c r="AE365">
        <f>$S$3*AB365*C365</f>
        <v>0</v>
      </c>
      <c r="AF365">
        <f>$S$3*AB365*D365</f>
        <v>0</v>
      </c>
      <c r="AG365">
        <f>$S$3*AA365*1</f>
        <v>-9.26672678414871e-5</v>
      </c>
      <c r="AH365">
        <f>$S$3*AB365*1</f>
        <v>3.26943314864434e-5</v>
      </c>
      <c r="AI365" s="3">
        <f t="shared" ref="AI365:AI368" si="1056">E365-S365</f>
        <v>-0.128429849368715</v>
      </c>
      <c r="AJ365" s="3">
        <f t="shared" ref="AJ365:AJ368" si="1057">(AI365)^2</f>
        <v>0.0164942262088709</v>
      </c>
    </row>
    <row r="366" spans="2:36">
      <c r="B366" s="18">
        <v>3</v>
      </c>
      <c r="C366" s="19">
        <v>0.75</v>
      </c>
      <c r="D366" s="19">
        <v>1</v>
      </c>
      <c r="E366" s="6">
        <v>0.444444444444444</v>
      </c>
      <c r="F366" s="10">
        <f>F359+AC359</f>
        <v>0.0205874188048536</v>
      </c>
      <c r="G366">
        <f t="shared" si="1049"/>
        <v>0.00744989173980477</v>
      </c>
      <c r="H366">
        <f t="shared" si="1049"/>
        <v>0.199004658051006</v>
      </c>
      <c r="I366">
        <f t="shared" si="1049"/>
        <v>0.298672877401341</v>
      </c>
      <c r="J366">
        <f t="shared" si="1049"/>
        <v>0.687449891739805</v>
      </c>
      <c r="K366">
        <f t="shared" si="1049"/>
        <v>0.298672877401341</v>
      </c>
      <c r="L366">
        <f t="shared" si="1050"/>
        <v>0.71034034758325</v>
      </c>
      <c r="M366">
        <f t="shared" si="1051"/>
        <v>0.746599248340936</v>
      </c>
      <c r="N366" s="3">
        <f t="shared" si="1052"/>
        <v>0.670476359821274</v>
      </c>
      <c r="O366" s="3">
        <f t="shared" si="1052"/>
        <v>0.678437241326842</v>
      </c>
      <c r="P366" s="25">
        <f t="shared" si="1053"/>
        <v>0.41613396359076</v>
      </c>
      <c r="Q366" s="25">
        <f>Q359+W359</f>
        <v>0.00554912352424443</v>
      </c>
      <c r="R366" s="25">
        <f t="shared" si="1054"/>
        <v>0.185571799190768</v>
      </c>
      <c r="S366" s="10">
        <f>R366+(N366*P366)+(O366*Q366)</f>
        <v>0.46834451635267</v>
      </c>
      <c r="T366" s="10">
        <f t="shared" si="1055"/>
        <v>0.614991850843252</v>
      </c>
      <c r="U366">
        <f>(E366-S366)*S366*(1-S366)</f>
        <v>-0.00595106844048506</v>
      </c>
      <c r="V366">
        <f t="shared" ref="V366:V368" si="1058">$S$3*U366*N366</f>
        <v>-0.000399005070502368</v>
      </c>
      <c r="W366">
        <f t="shared" ref="W366:W368" si="1059">$S$3*U366*O366</f>
        <v>-0.000403742645570992</v>
      </c>
      <c r="X366">
        <f t="shared" ref="X366:X368" si="1060">$S$3*U366*1</f>
        <v>-0.000595106844048506</v>
      </c>
      <c r="Y366">
        <f t="shared" ref="Y366:Y368" si="1061">U366*P366</f>
        <v>-0.00247644169773893</v>
      </c>
      <c r="Z366">
        <f t="shared" ref="Z366:Z368" si="1062">U366*Q366</f>
        <v>-3.30232138774842e-5</v>
      </c>
      <c r="AA366">
        <f t="shared" ref="AA366:AB368" si="1063">Y366*N366*(1-N366)</f>
        <v>-0.000547139607128858</v>
      </c>
      <c r="AB366">
        <f t="shared" si="1063"/>
        <v>-7.2043493229681e-6</v>
      </c>
      <c r="AC366">
        <f t="shared" ref="AC366:AC368" si="1064">$S$3*AA366*C366</f>
        <v>-4.10354705346644e-5</v>
      </c>
      <c r="AD366">
        <f t="shared" ref="AD366:AD368" si="1065">$S$3*AA366*D366</f>
        <v>-5.47139607128858e-5</v>
      </c>
      <c r="AE366">
        <f t="shared" ref="AE366:AE368" si="1066">$S$3*AB366*C366</f>
        <v>-5.40326199222607e-7</v>
      </c>
      <c r="AF366">
        <f t="shared" ref="AF366:AF368" si="1067">$S$3*AB366*D366</f>
        <v>-7.2043493229681e-7</v>
      </c>
      <c r="AG366">
        <f t="shared" ref="AG366:AH368" si="1068">$S$3*AA366*1</f>
        <v>-5.47139607128858e-5</v>
      </c>
      <c r="AH366">
        <f t="shared" si="1068"/>
        <v>-7.2043493229681e-7</v>
      </c>
      <c r="AI366" s="3">
        <f t="shared" si="1056"/>
        <v>-0.0239000719082253</v>
      </c>
      <c r="AJ366" s="3">
        <f t="shared" si="1057"/>
        <v>0.00057121343721834</v>
      </c>
    </row>
    <row r="367" spans="2:36">
      <c r="B367" s="18">
        <v>4</v>
      </c>
      <c r="C367" s="19">
        <v>0.25</v>
      </c>
      <c r="D367" s="19">
        <v>0.5</v>
      </c>
      <c r="E367" s="20">
        <v>0.666666666666667</v>
      </c>
      <c r="F367" s="10">
        <f>F360+AC360</f>
        <v>0.0295468252713661</v>
      </c>
      <c r="G367">
        <f t="shared" si="1049"/>
        <v>0.0190936505427322</v>
      </c>
      <c r="H367">
        <f t="shared" si="1049"/>
        <v>0.199917017142672</v>
      </c>
      <c r="I367">
        <f>I360+AF360</f>
        <v>0.299834034285343</v>
      </c>
      <c r="J367">
        <f t="shared" si="1049"/>
        <v>0.698187301085464</v>
      </c>
      <c r="K367">
        <f t="shared" si="1049"/>
        <v>0.299668068570686</v>
      </c>
      <c r="L367">
        <f t="shared" si="1050"/>
        <v>0.715120832674672</v>
      </c>
      <c r="M367">
        <f t="shared" si="1051"/>
        <v>0.499564339999025</v>
      </c>
      <c r="N367" s="3">
        <f t="shared" si="1052"/>
        <v>0.671531687672206</v>
      </c>
      <c r="O367" s="3">
        <f t="shared" si="1052"/>
        <v>0.622356944023566</v>
      </c>
      <c r="P367" s="25">
        <f t="shared" si="1053"/>
        <v>0.488832202534915</v>
      </c>
      <c r="Q367" s="25">
        <f>Q360+W360</f>
        <v>0.0796532714390608</v>
      </c>
      <c r="R367" s="25">
        <f t="shared" si="1054"/>
        <v>0.293376304219488</v>
      </c>
      <c r="S367" s="10">
        <f>R367+(N367*P367)+(O367*Q367)</f>
        <v>0.671215384770575</v>
      </c>
      <c r="T367" s="10">
        <f t="shared" si="1055"/>
        <v>0.661775250744017</v>
      </c>
      <c r="U367">
        <f t="shared" ref="U367:U368" si="1069">(E367-S367)*S367*(1-S367)</f>
        <v>-0.00100383518306786</v>
      </c>
      <c r="V367">
        <f t="shared" si="1058"/>
        <v>-6.74107134630296e-5</v>
      </c>
      <c r="W367">
        <f t="shared" si="1059"/>
        <v>-6.24743796837449e-5</v>
      </c>
      <c r="X367">
        <f t="shared" si="1060"/>
        <v>-0.000100383518306786</v>
      </c>
      <c r="Y367">
        <f t="shared" si="1061"/>
        <v>-0.000490706963521101</v>
      </c>
      <c r="Z367">
        <f t="shared" si="1062"/>
        <v>-7.99587563169833e-5</v>
      </c>
      <c r="AA367">
        <f t="shared" si="1063"/>
        <v>-0.000108238611068765</v>
      </c>
      <c r="AB367">
        <f t="shared" si="1063"/>
        <v>-1.87926088075072e-5</v>
      </c>
      <c r="AC367">
        <f t="shared" si="1064"/>
        <v>-2.70596527671913e-6</v>
      </c>
      <c r="AD367">
        <f t="shared" si="1065"/>
        <v>-5.41193055343827e-6</v>
      </c>
      <c r="AE367">
        <f t="shared" si="1066"/>
        <v>-4.6981522018768e-7</v>
      </c>
      <c r="AF367">
        <f t="shared" si="1067"/>
        <v>-9.3963044037536e-7</v>
      </c>
      <c r="AG367">
        <f t="shared" si="1068"/>
        <v>-1.08238611068765e-5</v>
      </c>
      <c r="AH367">
        <f t="shared" si="1068"/>
        <v>-1.87926088075072e-6</v>
      </c>
      <c r="AI367" s="3">
        <f t="shared" si="1056"/>
        <v>-0.00454871810390789</v>
      </c>
      <c r="AJ367" s="3">
        <f t="shared" si="1057"/>
        <v>2.06908363888194e-5</v>
      </c>
    </row>
    <row r="368" spans="2:37">
      <c r="B368" s="18">
        <v>5</v>
      </c>
      <c r="C368" s="19">
        <v>1</v>
      </c>
      <c r="D368" s="19">
        <v>1</v>
      </c>
      <c r="E368" s="6">
        <v>1</v>
      </c>
      <c r="F368" s="10">
        <f>F361+AC361</f>
        <v>0.0419961309502749</v>
      </c>
      <c r="G368">
        <f t="shared" si="1049"/>
        <v>0.0319961309502749</v>
      </c>
      <c r="H368">
        <f t="shared" si="1049"/>
        <v>0.202762902894113</v>
      </c>
      <c r="I368">
        <f t="shared" si="1049"/>
        <v>0.302762902894113</v>
      </c>
      <c r="J368">
        <f t="shared" si="1049"/>
        <v>0.711996130950275</v>
      </c>
      <c r="K368">
        <f t="shared" si="1049"/>
        <v>0.302762902894113</v>
      </c>
      <c r="L368">
        <f t="shared" si="1050"/>
        <v>0.785988392850825</v>
      </c>
      <c r="M368">
        <f t="shared" si="1051"/>
        <v>0.80828870868234</v>
      </c>
      <c r="N368" s="3">
        <f t="shared" si="1052"/>
        <v>0.686969312358386</v>
      </c>
      <c r="O368" s="3">
        <f t="shared" si="1052"/>
        <v>0.691744718659032</v>
      </c>
      <c r="P368" s="25">
        <f t="shared" si="1053"/>
        <v>0.570814784183252</v>
      </c>
      <c r="Q368" s="25">
        <f>Q361+W361</f>
        <v>0.161629798399314</v>
      </c>
      <c r="R368" s="25">
        <f t="shared" si="1054"/>
        <v>0.413698594278236</v>
      </c>
      <c r="S368" s="10">
        <f>R368+(N368*P368)+(O368*Q368)</f>
        <v>0.917637393473254</v>
      </c>
      <c r="T368" s="10">
        <f t="shared" si="1055"/>
        <v>0.71456046385739</v>
      </c>
      <c r="U368">
        <f t="shared" si="1069"/>
        <v>0.00622488406240589</v>
      </c>
      <c r="V368">
        <f t="shared" si="1058"/>
        <v>0.000427630432386165</v>
      </c>
      <c r="W368">
        <f t="shared" si="1059"/>
        <v>0.000430603067443405</v>
      </c>
      <c r="X368">
        <f t="shared" si="1060"/>
        <v>0.000622488406240589</v>
      </c>
      <c r="Y368">
        <f t="shared" si="1061"/>
        <v>0.00355325585264798</v>
      </c>
      <c r="Z368">
        <f t="shared" si="1062"/>
        <v>0.00100612675606576</v>
      </c>
      <c r="AA368">
        <f t="shared" si="1063"/>
        <v>0.000764100937254307</v>
      </c>
      <c r="AB368">
        <f t="shared" si="1063"/>
        <v>0.000214540395341787</v>
      </c>
      <c r="AC368">
        <f t="shared" si="1064"/>
        <v>7.64100937254307e-5</v>
      </c>
      <c r="AD368">
        <f t="shared" si="1065"/>
        <v>7.64100937254307e-5</v>
      </c>
      <c r="AE368">
        <f t="shared" si="1066"/>
        <v>2.14540395341787e-5</v>
      </c>
      <c r="AF368">
        <f t="shared" si="1067"/>
        <v>2.14540395341787e-5</v>
      </c>
      <c r="AG368">
        <f t="shared" si="1068"/>
        <v>7.64100937254307e-5</v>
      </c>
      <c r="AH368">
        <f t="shared" si="1068"/>
        <v>2.14540395341787e-5</v>
      </c>
      <c r="AI368" s="3">
        <f t="shared" si="1056"/>
        <v>0.0823626065267455</v>
      </c>
      <c r="AJ368" s="3">
        <f t="shared" si="1057"/>
        <v>0.00678359895387951</v>
      </c>
      <c r="AK368">
        <f>SUM(AJ364:AJ368)/$S$4</f>
        <v>0.00686338536898508</v>
      </c>
    </row>
    <row r="369" spans="2:34">
      <c r="B369" s="4" t="s">
        <v>40</v>
      </c>
      <c r="C369" s="4"/>
      <c r="D369" s="4"/>
      <c r="E369" s="4"/>
      <c r="F369" s="5" t="s">
        <v>41</v>
      </c>
      <c r="G369" s="5"/>
      <c r="H369" s="5"/>
      <c r="I369" s="5"/>
      <c r="J369" s="5"/>
      <c r="K369" s="5"/>
      <c r="L369" s="5" t="s">
        <v>42</v>
      </c>
      <c r="M369" s="5"/>
      <c r="N369" s="5" t="s">
        <v>43</v>
      </c>
      <c r="O369" s="5"/>
      <c r="P369" s="5" t="s">
        <v>44</v>
      </c>
      <c r="Q369" s="5"/>
      <c r="R369" s="5"/>
      <c r="S369" s="5" t="s">
        <v>45</v>
      </c>
      <c r="T369" s="5"/>
      <c r="U369" s="8" t="s">
        <v>46</v>
      </c>
      <c r="V369" s="5" t="s">
        <v>47</v>
      </c>
      <c r="W369" s="5"/>
      <c r="X369" s="5"/>
      <c r="Y369" s="5" t="s">
        <v>48</v>
      </c>
      <c r="Z369" s="5"/>
      <c r="AA369" s="5"/>
      <c r="AB369" s="5"/>
      <c r="AC369" s="5" t="s">
        <v>49</v>
      </c>
      <c r="AD369" s="5"/>
      <c r="AE369" s="5"/>
      <c r="AF369" s="5"/>
      <c r="AG369" s="5"/>
      <c r="AH369" s="5"/>
    </row>
    <row r="370" ht="15.6" spans="1:37">
      <c r="A370">
        <f>A363+1</f>
        <v>52</v>
      </c>
      <c r="B370" s="17" t="s">
        <v>50</v>
      </c>
      <c r="C370" s="4" t="s">
        <v>51</v>
      </c>
      <c r="D370" s="4" t="s">
        <v>52</v>
      </c>
      <c r="E370" s="4" t="s">
        <v>53</v>
      </c>
      <c r="F370" s="5" t="s">
        <v>54</v>
      </c>
      <c r="G370" s="5" t="s">
        <v>55</v>
      </c>
      <c r="H370" s="5" t="s">
        <v>56</v>
      </c>
      <c r="I370" s="5" t="s">
        <v>57</v>
      </c>
      <c r="J370" s="5" t="s">
        <v>58</v>
      </c>
      <c r="K370" s="5" t="s">
        <v>59</v>
      </c>
      <c r="L370" s="5" t="s">
        <v>60</v>
      </c>
      <c r="M370" s="5" t="s">
        <v>61</v>
      </c>
      <c r="N370" s="5" t="s">
        <v>60</v>
      </c>
      <c r="O370" s="5" t="s">
        <v>61</v>
      </c>
      <c r="P370" s="5" t="s">
        <v>62</v>
      </c>
      <c r="Q370" s="5" t="s">
        <v>63</v>
      </c>
      <c r="R370" s="5" t="s">
        <v>64</v>
      </c>
      <c r="S370" s="5" t="s">
        <v>65</v>
      </c>
      <c r="T370" s="5" t="s">
        <v>43</v>
      </c>
      <c r="U370" s="28" t="s">
        <v>66</v>
      </c>
      <c r="V370" s="29" t="s">
        <v>67</v>
      </c>
      <c r="W370" s="29" t="s">
        <v>68</v>
      </c>
      <c r="X370" s="29" t="s">
        <v>69</v>
      </c>
      <c r="Y370" s="29" t="s">
        <v>70</v>
      </c>
      <c r="Z370" s="29" t="s">
        <v>71</v>
      </c>
      <c r="AA370" s="28" t="s">
        <v>72</v>
      </c>
      <c r="AB370" s="28" t="s">
        <v>73</v>
      </c>
      <c r="AC370" s="29" t="s">
        <v>74</v>
      </c>
      <c r="AD370" s="29" t="s">
        <v>75</v>
      </c>
      <c r="AE370" s="29" t="s">
        <v>76</v>
      </c>
      <c r="AF370" s="29" t="s">
        <v>77</v>
      </c>
      <c r="AG370" s="29" t="s">
        <v>78</v>
      </c>
      <c r="AH370" s="29" t="s">
        <v>79</v>
      </c>
      <c r="AI370" s="31" t="s">
        <v>80</v>
      </c>
      <c r="AJ370" s="31" t="s">
        <v>81</v>
      </c>
      <c r="AK370" s="31" t="s">
        <v>82</v>
      </c>
    </row>
    <row r="371" spans="2:36">
      <c r="B371" s="18">
        <v>1</v>
      </c>
      <c r="C371" s="19">
        <v>0.5</v>
      </c>
      <c r="D371" s="19">
        <v>0.25</v>
      </c>
      <c r="E371" s="6">
        <v>0.0555555555555556</v>
      </c>
      <c r="F371" s="10">
        <f>F364+AC364</f>
        <v>0.0167170916039919</v>
      </c>
      <c r="G371">
        <f t="shared" ref="G371:K375" si="1070">G364+AD364</f>
        <v>0.013358545801996</v>
      </c>
      <c r="H371">
        <f t="shared" si="1070"/>
        <v>0.199963576568049</v>
      </c>
      <c r="I371">
        <f t="shared" si="1070"/>
        <v>0.299981788284024</v>
      </c>
      <c r="J371">
        <f t="shared" si="1070"/>
        <v>0.673434183207984</v>
      </c>
      <c r="K371">
        <f t="shared" si="1070"/>
        <v>0.299927153136098</v>
      </c>
      <c r="L371">
        <f>J371+(C371*F371)+(D371*G371)</f>
        <v>0.685132365460479</v>
      </c>
      <c r="M371">
        <f>K371+(C371*H371)+(D371*I371)</f>
        <v>0.474904388491128</v>
      </c>
      <c r="N371" s="3">
        <f>1/(1+EXP(-(L371)))</f>
        <v>0.664883223864126</v>
      </c>
      <c r="O371" s="3">
        <f>1/(1+EXP(-(M371)))</f>
        <v>0.616543900537472</v>
      </c>
      <c r="P371" s="25">
        <f>P364+V364</f>
        <v>0.301149899280126</v>
      </c>
      <c r="Q371" s="25">
        <f>Q364+W364</f>
        <v>-0.0932844836416443</v>
      </c>
      <c r="R371" s="25">
        <f>R364+X364</f>
        <v>0.0125677900289542</v>
      </c>
      <c r="S371" s="10">
        <f>R371+(N371*P371)+(O371*Q371)</f>
        <v>0.155283326524638</v>
      </c>
      <c r="T371" s="10">
        <f>1/(1+EXP(-S371))</f>
        <v>0.538743012330985</v>
      </c>
      <c r="U371">
        <f>(E371-S371)*S371*(1-S371)</f>
        <v>-0.0130813331078398</v>
      </c>
      <c r="V371">
        <f>$S$3*U371*N371</f>
        <v>-0.000869755892918107</v>
      </c>
      <c r="W371">
        <f>$S$3*U371*O371</f>
        <v>-0.000806521613853755</v>
      </c>
      <c r="X371">
        <f>$S$3*U371*1</f>
        <v>-0.00130813331078398</v>
      </c>
      <c r="Y371">
        <f>U371*P371</f>
        <v>-0.00393944214787574</v>
      </c>
      <c r="Z371">
        <f>U371*Q371</f>
        <v>0.00122028540430919</v>
      </c>
      <c r="AA371">
        <f>Y371*N371*(1-N371)</f>
        <v>-0.000877760981606566</v>
      </c>
      <c r="AB371">
        <f>Z371*O371*(1-O371)</f>
        <v>0.000288496848060725</v>
      </c>
      <c r="AC371">
        <f>$S$3*AA371*C371</f>
        <v>-4.38880490803283e-5</v>
      </c>
      <c r="AD371">
        <f>$S$3*AA371*D371</f>
        <v>-2.19440245401642e-5</v>
      </c>
      <c r="AE371">
        <f>$S$3*AB371*C371</f>
        <v>1.44248424030362e-5</v>
      </c>
      <c r="AF371">
        <f>$S$3*AB371*D371</f>
        <v>7.21242120151811e-6</v>
      </c>
      <c r="AG371">
        <f>$S$3*AA371*1</f>
        <v>-8.77760981606567e-5</v>
      </c>
      <c r="AH371">
        <f>$S$3*AB371*1</f>
        <v>2.88496848060725e-5</v>
      </c>
      <c r="AI371" s="3">
        <f>E371-S371</f>
        <v>-0.099727770969082</v>
      </c>
      <c r="AJ371" s="3">
        <f>(AI371)^2</f>
        <v>0.00994562830246168</v>
      </c>
    </row>
    <row r="372" spans="2:36">
      <c r="B372" s="18">
        <v>2</v>
      </c>
      <c r="C372" s="19">
        <v>0</v>
      </c>
      <c r="D372" s="19">
        <v>0</v>
      </c>
      <c r="E372" s="20">
        <v>0</v>
      </c>
      <c r="F372" s="10">
        <f>F365+AC365</f>
        <v>0.03</v>
      </c>
      <c r="G372">
        <f t="shared" si="1070"/>
        <v>0.02</v>
      </c>
      <c r="H372">
        <f t="shared" si="1070"/>
        <v>0.2</v>
      </c>
      <c r="I372">
        <f t="shared" si="1070"/>
        <v>0.3</v>
      </c>
      <c r="J372">
        <f t="shared" si="1070"/>
        <v>0.671719284343303</v>
      </c>
      <c r="K372">
        <f t="shared" si="1070"/>
        <v>0.299938276455933</v>
      </c>
      <c r="L372">
        <f t="shared" ref="L372:L375" si="1071">J372+(C372*F372)+(D372*G372)</f>
        <v>0.671719284343303</v>
      </c>
      <c r="M372">
        <f t="shared" ref="M372:M375" si="1072">K372+(C372*H372)+(D372*I372)</f>
        <v>0.299938276455933</v>
      </c>
      <c r="N372" s="3">
        <f t="shared" ref="N372:O375" si="1073">1/(1+EXP(-(L372)))</f>
        <v>0.661888028768821</v>
      </c>
      <c r="O372" s="3">
        <f>1/(1+EXP(-(M372)))</f>
        <v>0.574427427908958</v>
      </c>
      <c r="P372" s="25">
        <f t="shared" ref="P372:P375" si="1074">P365+V365</f>
        <v>0.287093236169271</v>
      </c>
      <c r="Q372" s="25">
        <f>Q365+W365</f>
        <v>-0.0938566851631508</v>
      </c>
      <c r="R372" s="25">
        <f t="shared" ref="R372:R375" si="1075">R365+X365</f>
        <v>-0.010228347448199</v>
      </c>
      <c r="S372" s="10">
        <f>R372+(N372*P372)+(O372*Q372)</f>
        <v>0.125881374462412</v>
      </c>
      <c r="T372" s="10">
        <f t="shared" ref="T372:T375" si="1076">1/(1+EXP(-S372))</f>
        <v>0.53142885245716</v>
      </c>
      <c r="U372">
        <f>(E372-S372)*S372*(1-S372)</f>
        <v>-0.0138513890160966</v>
      </c>
      <c r="V372">
        <f>$S$3*U372*N372</f>
        <v>-0.00091680685715743</v>
      </c>
      <c r="W372">
        <f>$S$3*U372*O372</f>
        <v>-0.000795661776548279</v>
      </c>
      <c r="X372">
        <f>$S$3*U372*1</f>
        <v>-0.00138513890160966</v>
      </c>
      <c r="Y372">
        <f>U372*P372</f>
        <v>-0.00397664009807067</v>
      </c>
      <c r="Z372">
        <f>U372*Q372</f>
        <v>0.00130004545795611</v>
      </c>
      <c r="AA372">
        <f>Y372*N372*(1-N372)</f>
        <v>-0.000889941299175778</v>
      </c>
      <c r="AB372">
        <f>Z372*O372*(1-O372)</f>
        <v>0.000317809838044628</v>
      </c>
      <c r="AC372">
        <f>$S$3*AA372*C372</f>
        <v>0</v>
      </c>
      <c r="AD372">
        <f>$S$3*AA372*D372</f>
        <v>0</v>
      </c>
      <c r="AE372">
        <f>$S$3*AB372*C372</f>
        <v>0</v>
      </c>
      <c r="AF372">
        <f>$S$3*AB372*D372</f>
        <v>0</v>
      </c>
      <c r="AG372">
        <f>$S$3*AA372*1</f>
        <v>-8.89941299175778e-5</v>
      </c>
      <c r="AH372">
        <f>$S$3*AB372*1</f>
        <v>3.17809838044628e-5</v>
      </c>
      <c r="AI372" s="3">
        <f t="shared" ref="AI372:AI375" si="1077">E372-S372</f>
        <v>-0.125881374462412</v>
      </c>
      <c r="AJ372" s="3">
        <f t="shared" ref="AJ372:AJ375" si="1078">(AI372)^2</f>
        <v>0.0158461204365459</v>
      </c>
    </row>
    <row r="373" spans="2:36">
      <c r="B373" s="18">
        <v>3</v>
      </c>
      <c r="C373" s="19">
        <v>0.75</v>
      </c>
      <c r="D373" s="19">
        <v>1</v>
      </c>
      <c r="E373" s="6">
        <v>0.444444444444444</v>
      </c>
      <c r="F373" s="10">
        <f>F366+AC366</f>
        <v>0.0205463833343189</v>
      </c>
      <c r="G373">
        <f t="shared" si="1070"/>
        <v>0.00739517777909189</v>
      </c>
      <c r="H373">
        <f t="shared" si="1070"/>
        <v>0.199004117724806</v>
      </c>
      <c r="I373">
        <f t="shared" si="1070"/>
        <v>0.298672156966408</v>
      </c>
      <c r="J373">
        <f t="shared" si="1070"/>
        <v>0.687395177779092</v>
      </c>
      <c r="K373">
        <f t="shared" si="1070"/>
        <v>0.298672156966408</v>
      </c>
      <c r="L373">
        <f t="shared" si="1071"/>
        <v>0.710200143058923</v>
      </c>
      <c r="M373">
        <f t="shared" si="1072"/>
        <v>0.746597402226422</v>
      </c>
      <c r="N373" s="3">
        <f t="shared" si="1073"/>
        <v>0.670445382600259</v>
      </c>
      <c r="O373" s="3">
        <f t="shared" si="1073"/>
        <v>0.678436838578089</v>
      </c>
      <c r="P373" s="25">
        <f t="shared" si="1074"/>
        <v>0.415734958520258</v>
      </c>
      <c r="Q373" s="25">
        <f>Q366+W366</f>
        <v>0.00514538087867344</v>
      </c>
      <c r="R373" s="25">
        <f t="shared" si="1075"/>
        <v>0.18497669234672</v>
      </c>
      <c r="S373" s="10">
        <f>R373+(N373*P373)+(O373*Q373)</f>
        <v>0.467195091608744</v>
      </c>
      <c r="T373" s="10">
        <f t="shared" si="1076"/>
        <v>0.614719657698192</v>
      </c>
      <c r="U373">
        <f>(E373-S373)*S373*(1-S373)</f>
        <v>-0.00566317840879012</v>
      </c>
      <c r="V373">
        <f t="shared" ref="V373:V375" si="1079">$S$3*U373*N373</f>
        <v>-0.000379685181501482</v>
      </c>
      <c r="W373">
        <f t="shared" ref="W373:W375" si="1080">$S$3*U373*O373</f>
        <v>-0.000384210885596326</v>
      </c>
      <c r="X373">
        <f t="shared" ref="X373:X375" si="1081">$S$3*U373*1</f>
        <v>-0.000566317840879012</v>
      </c>
      <c r="Y373">
        <f t="shared" ref="Y373:Y375" si="1082">U373*P373</f>
        <v>-0.00235438124087118</v>
      </c>
      <c r="Z373">
        <f t="shared" ref="Z373:Z375" si="1083">U373*Q373</f>
        <v>-2.91392098971049e-5</v>
      </c>
      <c r="AA373">
        <f t="shared" ref="AA373:AB375" si="1084">Y373*N373*(1-N373)</f>
        <v>-0.000520196701178947</v>
      </c>
      <c r="AB373">
        <f t="shared" si="1084"/>
        <v>-6.35701861667843e-6</v>
      </c>
      <c r="AC373">
        <f t="shared" ref="AC373:AC375" si="1085">$S$3*AA373*C373</f>
        <v>-3.9014752588421e-5</v>
      </c>
      <c r="AD373">
        <f t="shared" ref="AD373:AD375" si="1086">$S$3*AA373*D373</f>
        <v>-5.20196701178947e-5</v>
      </c>
      <c r="AE373">
        <f t="shared" ref="AE373:AE375" si="1087">$S$3*AB373*C373</f>
        <v>-4.76776396250882e-7</v>
      </c>
      <c r="AF373">
        <f t="shared" ref="AF373:AF375" si="1088">$S$3*AB373*D373</f>
        <v>-6.35701861667843e-7</v>
      </c>
      <c r="AG373">
        <f t="shared" ref="AG373:AH375" si="1089">$S$3*AA373*1</f>
        <v>-5.20196701178947e-5</v>
      </c>
      <c r="AH373">
        <f t="shared" si="1089"/>
        <v>-6.35701861667843e-7</v>
      </c>
      <c r="AI373" s="3">
        <f t="shared" si="1077"/>
        <v>-0.0227506471642999</v>
      </c>
      <c r="AJ373" s="3">
        <f t="shared" si="1078"/>
        <v>0.000517591946394465</v>
      </c>
    </row>
    <row r="374" spans="2:36">
      <c r="B374" s="18">
        <v>4</v>
      </c>
      <c r="C374" s="19">
        <v>0.25</v>
      </c>
      <c r="D374" s="19">
        <v>0.5</v>
      </c>
      <c r="E374" s="20">
        <v>0.666666666666667</v>
      </c>
      <c r="F374" s="10">
        <f>F367+AC367</f>
        <v>0.0295441193060893</v>
      </c>
      <c r="G374">
        <f t="shared" si="1070"/>
        <v>0.0190882386121787</v>
      </c>
      <c r="H374">
        <f t="shared" si="1070"/>
        <v>0.199916547327451</v>
      </c>
      <c r="I374">
        <f>I367+AF367</f>
        <v>0.299833094654903</v>
      </c>
      <c r="J374">
        <f t="shared" si="1070"/>
        <v>0.698176477224357</v>
      </c>
      <c r="K374">
        <f t="shared" si="1070"/>
        <v>0.299666189309805</v>
      </c>
      <c r="L374">
        <f t="shared" si="1071"/>
        <v>0.715106626356969</v>
      </c>
      <c r="M374">
        <f t="shared" si="1072"/>
        <v>0.499561873469119</v>
      </c>
      <c r="N374" s="3">
        <f t="shared" si="1073"/>
        <v>0.671528554079333</v>
      </c>
      <c r="O374" s="3">
        <f t="shared" si="1073"/>
        <v>0.622356364317881</v>
      </c>
      <c r="P374" s="25">
        <f t="shared" si="1074"/>
        <v>0.488764791821452</v>
      </c>
      <c r="Q374" s="25">
        <f>Q367+W367</f>
        <v>0.079590797059377</v>
      </c>
      <c r="R374" s="25">
        <f t="shared" si="1075"/>
        <v>0.293275920701181</v>
      </c>
      <c r="S374" s="10">
        <f>R374+(N374*P374)+(O374*Q374)</f>
        <v>0.671029273728963</v>
      </c>
      <c r="T374" s="10">
        <f t="shared" si="1076"/>
        <v>0.661733592484683</v>
      </c>
      <c r="U374">
        <f t="shared" ref="U374:U375" si="1090">(E374-S374)*S374*(1-S374)</f>
        <v>-0.000963041091983364</v>
      </c>
      <c r="V374">
        <f t="shared" si="1079"/>
        <v>-6.4670959201857e-5</v>
      </c>
      <c r="W374">
        <f t="shared" si="1080"/>
        <v>-5.99354752695489e-5</v>
      </c>
      <c r="X374">
        <f t="shared" si="1081"/>
        <v>-9.63041091983364e-5</v>
      </c>
      <c r="Y374">
        <f t="shared" si="1082"/>
        <v>-0.000470700578838753</v>
      </c>
      <c r="Z374">
        <f t="shared" si="1083"/>
        <v>-7.66492081118888e-5</v>
      </c>
      <c r="AA374">
        <f t="shared" si="1084"/>
        <v>-0.000103826171161326</v>
      </c>
      <c r="AB374">
        <f t="shared" si="1084"/>
        <v>-1.80147806098936e-5</v>
      </c>
      <c r="AC374">
        <f t="shared" si="1085"/>
        <v>-2.59565427903316e-6</v>
      </c>
      <c r="AD374">
        <f t="shared" si="1086"/>
        <v>-5.19130855806632e-6</v>
      </c>
      <c r="AE374">
        <f t="shared" si="1087"/>
        <v>-4.5036951524734e-7</v>
      </c>
      <c r="AF374">
        <f t="shared" si="1088"/>
        <v>-9.00739030494681e-7</v>
      </c>
      <c r="AG374">
        <f t="shared" si="1089"/>
        <v>-1.03826171161326e-5</v>
      </c>
      <c r="AH374">
        <f t="shared" si="1089"/>
        <v>-1.80147806098936e-6</v>
      </c>
      <c r="AI374" s="3">
        <f t="shared" si="1077"/>
        <v>-0.00436260706229663</v>
      </c>
      <c r="AJ374" s="3">
        <f t="shared" si="1078"/>
        <v>1.90323403800004e-5</v>
      </c>
    </row>
    <row r="375" spans="2:37">
      <c r="B375" s="18">
        <v>5</v>
      </c>
      <c r="C375" s="19">
        <v>1</v>
      </c>
      <c r="D375" s="19">
        <v>1</v>
      </c>
      <c r="E375" s="6">
        <v>1</v>
      </c>
      <c r="F375" s="10">
        <f>F368+AC368</f>
        <v>0.0420725410440003</v>
      </c>
      <c r="G375">
        <f t="shared" si="1070"/>
        <v>0.0320725410440003</v>
      </c>
      <c r="H375">
        <f t="shared" si="1070"/>
        <v>0.202784356933648</v>
      </c>
      <c r="I375">
        <f t="shared" si="1070"/>
        <v>0.302784356933647</v>
      </c>
      <c r="J375">
        <f t="shared" si="1070"/>
        <v>0.712072541044</v>
      </c>
      <c r="K375">
        <f t="shared" si="1070"/>
        <v>0.302784356933647</v>
      </c>
      <c r="L375">
        <f t="shared" si="1071"/>
        <v>0.786217623132001</v>
      </c>
      <c r="M375">
        <f t="shared" si="1072"/>
        <v>0.808353070800943</v>
      </c>
      <c r="N375" s="3">
        <f t="shared" si="1073"/>
        <v>0.68701860449285</v>
      </c>
      <c r="O375" s="3">
        <f t="shared" si="1073"/>
        <v>0.691758442679266</v>
      </c>
      <c r="P375" s="25">
        <f t="shared" si="1074"/>
        <v>0.571242414615638</v>
      </c>
      <c r="Q375" s="25">
        <f>Q368+W368</f>
        <v>0.162060401466757</v>
      </c>
      <c r="R375" s="25">
        <f t="shared" si="1075"/>
        <v>0.414321082684476</v>
      </c>
      <c r="S375" s="10">
        <f>R375+(N375*P375)+(O375*Q375)</f>
        <v>0.918881900139459</v>
      </c>
      <c r="T375" s="10">
        <f t="shared" si="1076"/>
        <v>0.714814230381322</v>
      </c>
      <c r="U375">
        <f t="shared" si="1090"/>
        <v>0.0060463771745213</v>
      </c>
      <c r="V375">
        <f t="shared" si="1079"/>
        <v>0.000415397360867704</v>
      </c>
      <c r="W375">
        <f t="shared" si="1080"/>
        <v>0.000418263245809832</v>
      </c>
      <c r="X375">
        <f t="shared" si="1081"/>
        <v>0.00060463771745213</v>
      </c>
      <c r="Y375">
        <f t="shared" si="1082"/>
        <v>0.00345394709685043</v>
      </c>
      <c r="Z375">
        <f t="shared" si="1083"/>
        <v>0.000979878312322359</v>
      </c>
      <c r="AA375">
        <f t="shared" si="1084"/>
        <v>0.000742681664145999</v>
      </c>
      <c r="AB375">
        <f t="shared" si="1084"/>
        <v>0.00020893817836273</v>
      </c>
      <c r="AC375">
        <f t="shared" si="1085"/>
        <v>7.42681664145999e-5</v>
      </c>
      <c r="AD375">
        <f t="shared" si="1086"/>
        <v>7.42681664145999e-5</v>
      </c>
      <c r="AE375">
        <f t="shared" si="1087"/>
        <v>2.0893817836273e-5</v>
      </c>
      <c r="AF375">
        <f t="shared" si="1088"/>
        <v>2.0893817836273e-5</v>
      </c>
      <c r="AG375">
        <f t="shared" si="1089"/>
        <v>7.42681664145999e-5</v>
      </c>
      <c r="AH375">
        <f t="shared" si="1089"/>
        <v>2.0893817836273e-5</v>
      </c>
      <c r="AI375" s="3">
        <f t="shared" si="1077"/>
        <v>0.0811180998605414</v>
      </c>
      <c r="AJ375" s="3">
        <f t="shared" si="1078"/>
        <v>0.00658014612498477</v>
      </c>
      <c r="AK375">
        <f>SUM(AJ371:AJ375)/$S$4</f>
        <v>0.00658170383015337</v>
      </c>
    </row>
    <row r="376" spans="2:34">
      <c r="B376" s="4" t="s">
        <v>40</v>
      </c>
      <c r="C376" s="4"/>
      <c r="D376" s="4"/>
      <c r="E376" s="4"/>
      <c r="F376" s="5" t="s">
        <v>41</v>
      </c>
      <c r="G376" s="5"/>
      <c r="H376" s="5"/>
      <c r="I376" s="5"/>
      <c r="J376" s="5"/>
      <c r="K376" s="5"/>
      <c r="L376" s="5" t="s">
        <v>42</v>
      </c>
      <c r="M376" s="5"/>
      <c r="N376" s="5" t="s">
        <v>43</v>
      </c>
      <c r="O376" s="5"/>
      <c r="P376" s="5" t="s">
        <v>44</v>
      </c>
      <c r="Q376" s="5"/>
      <c r="R376" s="5"/>
      <c r="S376" s="5" t="s">
        <v>45</v>
      </c>
      <c r="T376" s="5"/>
      <c r="U376" s="8" t="s">
        <v>46</v>
      </c>
      <c r="V376" s="5" t="s">
        <v>47</v>
      </c>
      <c r="W376" s="5"/>
      <c r="X376" s="5"/>
      <c r="Y376" s="5" t="s">
        <v>48</v>
      </c>
      <c r="Z376" s="5"/>
      <c r="AA376" s="5"/>
      <c r="AB376" s="5"/>
      <c r="AC376" s="5" t="s">
        <v>49</v>
      </c>
      <c r="AD376" s="5"/>
      <c r="AE376" s="5"/>
      <c r="AF376" s="5"/>
      <c r="AG376" s="5"/>
      <c r="AH376" s="5"/>
    </row>
    <row r="377" ht="15.6" spans="1:37">
      <c r="A377">
        <f>A370+1</f>
        <v>53</v>
      </c>
      <c r="B377" s="17" t="s">
        <v>50</v>
      </c>
      <c r="C377" s="4" t="s">
        <v>51</v>
      </c>
      <c r="D377" s="4" t="s">
        <v>52</v>
      </c>
      <c r="E377" s="4" t="s">
        <v>53</v>
      </c>
      <c r="F377" s="5" t="s">
        <v>54</v>
      </c>
      <c r="G377" s="5" t="s">
        <v>55</v>
      </c>
      <c r="H377" s="5" t="s">
        <v>56</v>
      </c>
      <c r="I377" s="5" t="s">
        <v>57</v>
      </c>
      <c r="J377" s="5" t="s">
        <v>58</v>
      </c>
      <c r="K377" s="5" t="s">
        <v>59</v>
      </c>
      <c r="L377" s="5" t="s">
        <v>60</v>
      </c>
      <c r="M377" s="5" t="s">
        <v>61</v>
      </c>
      <c r="N377" s="5" t="s">
        <v>60</v>
      </c>
      <c r="O377" s="5" t="s">
        <v>61</v>
      </c>
      <c r="P377" s="5" t="s">
        <v>62</v>
      </c>
      <c r="Q377" s="5" t="s">
        <v>63</v>
      </c>
      <c r="R377" s="5" t="s">
        <v>64</v>
      </c>
      <c r="S377" s="5" t="s">
        <v>65</v>
      </c>
      <c r="T377" s="5" t="s">
        <v>43</v>
      </c>
      <c r="U377" s="28" t="s">
        <v>66</v>
      </c>
      <c r="V377" s="29" t="s">
        <v>67</v>
      </c>
      <c r="W377" s="29" t="s">
        <v>68</v>
      </c>
      <c r="X377" s="29" t="s">
        <v>69</v>
      </c>
      <c r="Y377" s="29" t="s">
        <v>70</v>
      </c>
      <c r="Z377" s="29" t="s">
        <v>71</v>
      </c>
      <c r="AA377" s="28" t="s">
        <v>72</v>
      </c>
      <c r="AB377" s="28" t="s">
        <v>73</v>
      </c>
      <c r="AC377" s="29" t="s">
        <v>74</v>
      </c>
      <c r="AD377" s="29" t="s">
        <v>75</v>
      </c>
      <c r="AE377" s="29" t="s">
        <v>76</v>
      </c>
      <c r="AF377" s="29" t="s">
        <v>77</v>
      </c>
      <c r="AG377" s="29" t="s">
        <v>78</v>
      </c>
      <c r="AH377" s="29" t="s">
        <v>79</v>
      </c>
      <c r="AI377" s="31" t="s">
        <v>80</v>
      </c>
      <c r="AJ377" s="31" t="s">
        <v>81</v>
      </c>
      <c r="AK377" s="31" t="s">
        <v>82</v>
      </c>
    </row>
    <row r="378" spans="2:36">
      <c r="B378" s="18">
        <v>1</v>
      </c>
      <c r="C378" s="19">
        <v>0.5</v>
      </c>
      <c r="D378" s="19">
        <v>0.25</v>
      </c>
      <c r="E378" s="6">
        <v>0.0555555555555556</v>
      </c>
      <c r="F378" s="10">
        <f>F371+AC371</f>
        <v>0.0166732035549116</v>
      </c>
      <c r="G378">
        <f t="shared" ref="G378:K382" si="1091">G371+AD371</f>
        <v>0.0133366017774558</v>
      </c>
      <c r="H378">
        <f t="shared" si="1091"/>
        <v>0.199978001410452</v>
      </c>
      <c r="I378">
        <f t="shared" si="1091"/>
        <v>0.299989000705226</v>
      </c>
      <c r="J378">
        <f t="shared" si="1091"/>
        <v>0.673346407109823</v>
      </c>
      <c r="K378">
        <f t="shared" si="1091"/>
        <v>0.299956002820904</v>
      </c>
      <c r="L378">
        <f>J378+(C378*F378)+(D378*G378)</f>
        <v>0.685017159331643</v>
      </c>
      <c r="M378">
        <f>K378+(C378*H378)+(D378*I378)</f>
        <v>0.474942253702436</v>
      </c>
      <c r="N378" s="3">
        <f>1/(1+EXP(-(L378)))</f>
        <v>0.664857553893161</v>
      </c>
      <c r="O378" s="3">
        <f>1/(1+EXP(-(M378)))</f>
        <v>0.61655285249729</v>
      </c>
      <c r="P378" s="25">
        <f>P371+V371</f>
        <v>0.300280143387208</v>
      </c>
      <c r="Q378" s="25">
        <f>Q371+W371</f>
        <v>-0.0940910052554981</v>
      </c>
      <c r="R378" s="25">
        <f>R371+X371</f>
        <v>0.0112596567181702</v>
      </c>
      <c r="S378" s="10">
        <f>R378+(N378*P378)+(O378*Q378)</f>
        <v>0.152891100648662</v>
      </c>
      <c r="T378" s="10">
        <f>1/(1+EXP(-S378))</f>
        <v>0.538148491825432</v>
      </c>
      <c r="U378">
        <f>(E378-S378)*S378*(1-S378)</f>
        <v>-0.0126064532241122</v>
      </c>
      <c r="V378">
        <f>$S$3*U378*N378</f>
        <v>-0.000838149565385179</v>
      </c>
      <c r="W378">
        <f>$S$3*U378*O378</f>
        <v>-0.000777254469520003</v>
      </c>
      <c r="X378">
        <f>$S$3*U378*1</f>
        <v>-0.00126064532241122</v>
      </c>
      <c r="Y378">
        <f>U378*P378</f>
        <v>-0.00378546758174054</v>
      </c>
      <c r="Z378">
        <f>U378*Q378</f>
        <v>0.00118615385656313</v>
      </c>
      <c r="AA378">
        <f>Y378*N378*(1-N378)</f>
        <v>-0.000843485408001193</v>
      </c>
      <c r="AB378">
        <f>Z378*O378*(1-O378)</f>
        <v>0.000280425077099575</v>
      </c>
      <c r="AC378">
        <f>$S$3*AA378*C378</f>
        <v>-4.21742704000596e-5</v>
      </c>
      <c r="AD378">
        <f>$S$3*AA378*D378</f>
        <v>-2.10871352000298e-5</v>
      </c>
      <c r="AE378">
        <f>$S$3*AB378*C378</f>
        <v>1.40212538549787e-5</v>
      </c>
      <c r="AF378">
        <f>$S$3*AB378*D378</f>
        <v>7.01062692748937e-6</v>
      </c>
      <c r="AG378">
        <f>$S$3*AA378*1</f>
        <v>-8.43485408001193e-5</v>
      </c>
      <c r="AH378">
        <f>$S$3*AB378*1</f>
        <v>2.80425077099575e-5</v>
      </c>
      <c r="AI378" s="3">
        <f>E378-S378</f>
        <v>-0.0973355450931063</v>
      </c>
      <c r="AJ378" s="3">
        <f>(AI378)^2</f>
        <v>0.00947420833857212</v>
      </c>
    </row>
    <row r="379" spans="2:36">
      <c r="B379" s="18">
        <v>2</v>
      </c>
      <c r="C379" s="19">
        <v>0</v>
      </c>
      <c r="D379" s="19">
        <v>0</v>
      </c>
      <c r="E379" s="20">
        <v>0</v>
      </c>
      <c r="F379" s="10">
        <f>F372+AC372</f>
        <v>0.03</v>
      </c>
      <c r="G379">
        <f t="shared" si="1091"/>
        <v>0.02</v>
      </c>
      <c r="H379">
        <f t="shared" si="1091"/>
        <v>0.2</v>
      </c>
      <c r="I379">
        <f t="shared" si="1091"/>
        <v>0.3</v>
      </c>
      <c r="J379">
        <f t="shared" si="1091"/>
        <v>0.671630290213386</v>
      </c>
      <c r="K379">
        <f t="shared" si="1091"/>
        <v>0.299970057439738</v>
      </c>
      <c r="L379">
        <f t="shared" ref="L379:L382" si="1092">J379+(C379*F379)+(D379*G379)</f>
        <v>0.671630290213386</v>
      </c>
      <c r="M379">
        <f t="shared" ref="M379:M382" si="1093">K379+(C379*H379)+(D379*I379)</f>
        <v>0.299970057439738</v>
      </c>
      <c r="N379" s="3">
        <f t="shared" ref="N379:O382" si="1094">1/(1+EXP(-(L379)))</f>
        <v>0.661868112283889</v>
      </c>
      <c r="O379" s="3">
        <f>1/(1+EXP(-(M379)))</f>
        <v>0.574435197087614</v>
      </c>
      <c r="P379" s="25">
        <f t="shared" ref="P379:P382" si="1095">P372+V372</f>
        <v>0.286176429312113</v>
      </c>
      <c r="Q379" s="25">
        <f>Q372+W372</f>
        <v>-0.0946523469396991</v>
      </c>
      <c r="R379" s="25">
        <f t="shared" ref="R379:R382" si="1096">R372+X372</f>
        <v>-0.0116134863498087</v>
      </c>
      <c r="S379" s="10">
        <f>R379+(N379*P379)+(O379*Q379)</f>
        <v>0.123425927130032</v>
      </c>
      <c r="T379" s="10">
        <f t="shared" ref="T379:T382" si="1097">1/(1+EXP(-S379))</f>
        <v>0.530817369165978</v>
      </c>
      <c r="U379">
        <f>(E379-S379)*S379*(1-S379)</f>
        <v>-0.0133536939142516</v>
      </c>
      <c r="V379">
        <f>$S$3*U379*N379</f>
        <v>-0.000883838418304258</v>
      </c>
      <c r="W379">
        <f>$S$3*U379*O379</f>
        <v>-0.000767083179548081</v>
      </c>
      <c r="X379">
        <f>$S$3*U379*1</f>
        <v>-0.00133536939142516</v>
      </c>
      <c r="Y379">
        <f>U379*P379</f>
        <v>-0.00382151244250743</v>
      </c>
      <c r="Z379">
        <f>U379*Q379</f>
        <v>0.00126395846929829</v>
      </c>
      <c r="AA379">
        <f>Y379*N379*(1-N379)</f>
        <v>-0.000855249571030488</v>
      </c>
      <c r="AB379">
        <f>Z379*O379*(1-O379)</f>
        <v>0.000308986530842763</v>
      </c>
      <c r="AC379">
        <f>$S$3*AA379*C379</f>
        <v>0</v>
      </c>
      <c r="AD379">
        <f>$S$3*AA379*D379</f>
        <v>0</v>
      </c>
      <c r="AE379">
        <f>$S$3*AB379*C379</f>
        <v>0</v>
      </c>
      <c r="AF379">
        <f>$S$3*AB379*D379</f>
        <v>0</v>
      </c>
      <c r="AG379">
        <f>$S$3*AA379*1</f>
        <v>-8.55249571030488e-5</v>
      </c>
      <c r="AH379">
        <f>$S$3*AB379*1</f>
        <v>3.08986530842763e-5</v>
      </c>
      <c r="AI379" s="3">
        <f t="shared" ref="AI379:AI382" si="1098">E379-S379</f>
        <v>-0.123425927130032</v>
      </c>
      <c r="AJ379" s="3">
        <f t="shared" ref="AJ379:AJ382" si="1099">(AI379)^2</f>
        <v>0.015233959487908</v>
      </c>
    </row>
    <row r="380" spans="2:36">
      <c r="B380" s="18">
        <v>3</v>
      </c>
      <c r="C380" s="19">
        <v>0.75</v>
      </c>
      <c r="D380" s="19">
        <v>1</v>
      </c>
      <c r="E380" s="6">
        <v>0.444444444444444</v>
      </c>
      <c r="F380" s="10">
        <f>F373+AC373</f>
        <v>0.0205073685817305</v>
      </c>
      <c r="G380">
        <f t="shared" si="1091"/>
        <v>0.00734315810897399</v>
      </c>
      <c r="H380">
        <f t="shared" si="1091"/>
        <v>0.19900364094841</v>
      </c>
      <c r="I380">
        <f t="shared" si="1091"/>
        <v>0.298671521264547</v>
      </c>
      <c r="J380">
        <f t="shared" si="1091"/>
        <v>0.687343158108974</v>
      </c>
      <c r="K380">
        <f t="shared" si="1091"/>
        <v>0.298671521264547</v>
      </c>
      <c r="L380">
        <f t="shared" si="1092"/>
        <v>0.710066842654246</v>
      </c>
      <c r="M380">
        <f t="shared" si="1093"/>
        <v>0.746595773240401</v>
      </c>
      <c r="N380" s="3">
        <f t="shared" si="1094"/>
        <v>0.670415929423774</v>
      </c>
      <c r="O380" s="3">
        <f t="shared" si="1094"/>
        <v>0.678436483197915</v>
      </c>
      <c r="P380" s="25">
        <f t="shared" si="1095"/>
        <v>0.415355273338756</v>
      </c>
      <c r="Q380" s="25">
        <f>Q373+W373</f>
        <v>0.00476116999307711</v>
      </c>
      <c r="R380" s="25">
        <f t="shared" si="1096"/>
        <v>0.184410374505841</v>
      </c>
      <c r="S380" s="10">
        <f>R380+(N380*P380)+(O380*Q380)</f>
        <v>0.466101317548319</v>
      </c>
      <c r="T380" s="10">
        <f t="shared" si="1097"/>
        <v>0.614460576422823</v>
      </c>
      <c r="U380">
        <f>(E380-S380)*S380*(1-S380)</f>
        <v>-0.00538933191539502</v>
      </c>
      <c r="V380">
        <f t="shared" ref="V380:V382" si="1100">$S$3*U380*N380</f>
        <v>-0.000361309396503276</v>
      </c>
      <c r="W380">
        <f t="shared" ref="W380:W382" si="1101">$S$3*U380*O380</f>
        <v>-0.000365631939146688</v>
      </c>
      <c r="X380">
        <f t="shared" ref="X380:X382" si="1102">$S$3*U380*1</f>
        <v>-0.000538933191539502</v>
      </c>
      <c r="Y380">
        <f t="shared" ref="Y380:Y382" si="1103">U380*P380</f>
        <v>-0.00223848743083218</v>
      </c>
      <c r="Z380">
        <f t="shared" ref="Z380:Z382" si="1104">U380*Q380</f>
        <v>-2.56595253983116e-5</v>
      </c>
      <c r="AA380">
        <f t="shared" ref="AA380:AB382" si="1105">Y380*N380*(1-N380)</f>
        <v>-0.000494612625757087</v>
      </c>
      <c r="AB380">
        <f t="shared" si="1105"/>
        <v>-5.59789287546084e-6</v>
      </c>
      <c r="AC380">
        <f t="shared" ref="AC380:AC382" si="1106">$S$3*AA380*C380</f>
        <v>-3.70959469317816e-5</v>
      </c>
      <c r="AD380">
        <f t="shared" ref="AD380:AD382" si="1107">$S$3*AA380*D380</f>
        <v>-4.94612625757087e-5</v>
      </c>
      <c r="AE380">
        <f t="shared" ref="AE380:AE382" si="1108">$S$3*AB380*C380</f>
        <v>-4.19841965659563e-7</v>
      </c>
      <c r="AF380">
        <f t="shared" ref="AF380:AF382" si="1109">$S$3*AB380*D380</f>
        <v>-5.59789287546084e-7</v>
      </c>
      <c r="AG380">
        <f t="shared" ref="AG380:AH382" si="1110">$S$3*AA380*1</f>
        <v>-4.94612625757087e-5</v>
      </c>
      <c r="AH380">
        <f t="shared" si="1110"/>
        <v>-5.59789287546084e-7</v>
      </c>
      <c r="AI380" s="3">
        <f t="shared" si="1098"/>
        <v>-0.0216568731038748</v>
      </c>
      <c r="AJ380" s="3">
        <f t="shared" si="1099"/>
        <v>0.000469020152637334</v>
      </c>
    </row>
    <row r="381" spans="2:36">
      <c r="B381" s="18">
        <v>4</v>
      </c>
      <c r="C381" s="19">
        <v>0.25</v>
      </c>
      <c r="D381" s="19">
        <v>0.5</v>
      </c>
      <c r="E381" s="20">
        <v>0.666666666666667</v>
      </c>
      <c r="F381" s="10">
        <f>F374+AC374</f>
        <v>0.0295415236518103</v>
      </c>
      <c r="G381">
        <f t="shared" si="1091"/>
        <v>0.0190830473036207</v>
      </c>
      <c r="H381">
        <f t="shared" si="1091"/>
        <v>0.199916096957936</v>
      </c>
      <c r="I381">
        <f>I374+AF374</f>
        <v>0.299832193915872</v>
      </c>
      <c r="J381">
        <f t="shared" si="1091"/>
        <v>0.698166094607241</v>
      </c>
      <c r="K381">
        <f t="shared" si="1091"/>
        <v>0.299664387831744</v>
      </c>
      <c r="L381">
        <f t="shared" si="1092"/>
        <v>0.715092999172004</v>
      </c>
      <c r="M381">
        <f t="shared" si="1093"/>
        <v>0.499559509029164</v>
      </c>
      <c r="N381" s="3">
        <f t="shared" si="1094"/>
        <v>0.671525548215713</v>
      </c>
      <c r="O381" s="3">
        <f t="shared" si="1094"/>
        <v>0.622355808605951</v>
      </c>
      <c r="P381" s="25">
        <f t="shared" si="1095"/>
        <v>0.488700120862251</v>
      </c>
      <c r="Q381" s="25">
        <f>Q374+W374</f>
        <v>0.0795308615841075</v>
      </c>
      <c r="R381" s="25">
        <f t="shared" si="1096"/>
        <v>0.293179616591983</v>
      </c>
      <c r="S381" s="10">
        <f>R381+(N381*P381)+(O381*Q381)</f>
        <v>0.670850726837396</v>
      </c>
      <c r="T381" s="10">
        <f t="shared" si="1097"/>
        <v>0.661693624993589</v>
      </c>
      <c r="U381">
        <f t="shared" ref="U381:U382" si="1111">(E381-S381)*S381*(1-S381)</f>
        <v>-0.000923882448218614</v>
      </c>
      <c r="V381">
        <f t="shared" si="1100"/>
        <v>-6.2041066752688e-5</v>
      </c>
      <c r="W381">
        <f t="shared" si="1101"/>
        <v>-5.74983608117942e-5</v>
      </c>
      <c r="X381">
        <f t="shared" si="1102"/>
        <v>-9.23882448218615e-5</v>
      </c>
      <c r="Y381">
        <f t="shared" si="1103"/>
        <v>-0.000451501464106949</v>
      </c>
      <c r="Z381">
        <f t="shared" si="1104"/>
        <v>-7.3477167109261e-5</v>
      </c>
      <c r="AA381">
        <f t="shared" si="1105"/>
        <v>-9.95917352698752e-5</v>
      </c>
      <c r="AB381">
        <f t="shared" si="1105"/>
        <v>-1.72692692306198e-5</v>
      </c>
      <c r="AC381">
        <f t="shared" si="1106"/>
        <v>-2.48979338174688e-6</v>
      </c>
      <c r="AD381">
        <f t="shared" si="1107"/>
        <v>-4.97958676349376e-6</v>
      </c>
      <c r="AE381">
        <f t="shared" si="1108"/>
        <v>-4.31731730765494e-7</v>
      </c>
      <c r="AF381">
        <f t="shared" si="1109"/>
        <v>-8.63463461530989e-7</v>
      </c>
      <c r="AG381">
        <f t="shared" si="1110"/>
        <v>-9.95917352698752e-6</v>
      </c>
      <c r="AH381">
        <f t="shared" si="1110"/>
        <v>-1.72692692306198e-6</v>
      </c>
      <c r="AI381" s="3">
        <f t="shared" si="1098"/>
        <v>-0.00418406017072925</v>
      </c>
      <c r="AJ381" s="3">
        <f t="shared" si="1099"/>
        <v>1.75063595122829e-5</v>
      </c>
    </row>
    <row r="382" spans="2:37">
      <c r="B382" s="18">
        <v>5</v>
      </c>
      <c r="C382" s="19">
        <v>1</v>
      </c>
      <c r="D382" s="19">
        <v>1</v>
      </c>
      <c r="E382" s="6">
        <v>1</v>
      </c>
      <c r="F382" s="10">
        <f>F375+AC375</f>
        <v>0.0421468092104149</v>
      </c>
      <c r="G382">
        <f t="shared" si="1091"/>
        <v>0.0321468092104149</v>
      </c>
      <c r="H382">
        <f t="shared" si="1091"/>
        <v>0.202805250751484</v>
      </c>
      <c r="I382">
        <f t="shared" si="1091"/>
        <v>0.302805250751484</v>
      </c>
      <c r="J382">
        <f t="shared" si="1091"/>
        <v>0.712146809210415</v>
      </c>
      <c r="K382">
        <f t="shared" si="1091"/>
        <v>0.302805250751484</v>
      </c>
      <c r="L382">
        <f t="shared" si="1092"/>
        <v>0.786440427631245</v>
      </c>
      <c r="M382">
        <f t="shared" si="1093"/>
        <v>0.808415752254451</v>
      </c>
      <c r="N382" s="3">
        <f t="shared" si="1094"/>
        <v>0.687066510820371</v>
      </c>
      <c r="O382" s="3">
        <f t="shared" si="1094"/>
        <v>0.691771808003439</v>
      </c>
      <c r="P382" s="25">
        <f t="shared" si="1095"/>
        <v>0.571657811976506</v>
      </c>
      <c r="Q382" s="25">
        <f>Q375+W375</f>
        <v>0.162478664712567</v>
      </c>
      <c r="R382" s="25">
        <f t="shared" si="1096"/>
        <v>0.414925720401928</v>
      </c>
      <c r="S382" s="10">
        <f>R382+(N382*P382)+(O382*Q382)</f>
        <v>0.920090818310031</v>
      </c>
      <c r="T382" s="10">
        <f t="shared" si="1097"/>
        <v>0.715060610196248</v>
      </c>
      <c r="U382">
        <f t="shared" si="1111"/>
        <v>0.00587521905115043</v>
      </c>
      <c r="V382">
        <f t="shared" si="1100"/>
        <v>0.00040366662537793</v>
      </c>
      <c r="W382">
        <f t="shared" si="1101"/>
        <v>0.000406431090543058</v>
      </c>
      <c r="X382">
        <f t="shared" si="1102"/>
        <v>0.000587521905115043</v>
      </c>
      <c r="Y382">
        <f t="shared" si="1103"/>
        <v>0.00335861486766334</v>
      </c>
      <c r="Z382">
        <f t="shared" si="1104"/>
        <v>0.000954597746324757</v>
      </c>
      <c r="AA382">
        <f t="shared" si="1105"/>
        <v>0.000722122753048968</v>
      </c>
      <c r="AB382">
        <f t="shared" si="1105"/>
        <v>0.000203542742874462</v>
      </c>
      <c r="AC382">
        <f t="shared" si="1106"/>
        <v>7.22122753048968e-5</v>
      </c>
      <c r="AD382">
        <f t="shared" si="1107"/>
        <v>7.22122753048968e-5</v>
      </c>
      <c r="AE382">
        <f t="shared" si="1108"/>
        <v>2.03542742874462e-5</v>
      </c>
      <c r="AF382">
        <f t="shared" si="1109"/>
        <v>2.03542742874462e-5</v>
      </c>
      <c r="AG382">
        <f t="shared" si="1110"/>
        <v>7.22122753048968e-5</v>
      </c>
      <c r="AH382">
        <f t="shared" si="1110"/>
        <v>2.03542742874462e-5</v>
      </c>
      <c r="AI382" s="3">
        <f t="shared" si="1098"/>
        <v>0.079909181689969</v>
      </c>
      <c r="AJ382" s="3">
        <f t="shared" si="1099"/>
        <v>0.00638547731836047</v>
      </c>
      <c r="AK382">
        <f>SUM(AJ378:AJ382)/$S$4</f>
        <v>0.00631603433139805</v>
      </c>
    </row>
    <row r="383" spans="2:34">
      <c r="B383" s="4" t="s">
        <v>40</v>
      </c>
      <c r="C383" s="4"/>
      <c r="D383" s="4"/>
      <c r="E383" s="4"/>
      <c r="F383" s="5" t="s">
        <v>41</v>
      </c>
      <c r="G383" s="5"/>
      <c r="H383" s="5"/>
      <c r="I383" s="5"/>
      <c r="J383" s="5"/>
      <c r="K383" s="5"/>
      <c r="L383" s="5" t="s">
        <v>42</v>
      </c>
      <c r="M383" s="5"/>
      <c r="N383" s="5" t="s">
        <v>43</v>
      </c>
      <c r="O383" s="5"/>
      <c r="P383" s="5" t="s">
        <v>44</v>
      </c>
      <c r="Q383" s="5"/>
      <c r="R383" s="5"/>
      <c r="S383" s="5" t="s">
        <v>45</v>
      </c>
      <c r="T383" s="5"/>
      <c r="U383" s="8" t="s">
        <v>46</v>
      </c>
      <c r="V383" s="5" t="s">
        <v>47</v>
      </c>
      <c r="W383" s="5"/>
      <c r="X383" s="5"/>
      <c r="Y383" s="5" t="s">
        <v>48</v>
      </c>
      <c r="Z383" s="5"/>
      <c r="AA383" s="5"/>
      <c r="AB383" s="5"/>
      <c r="AC383" s="5" t="s">
        <v>49</v>
      </c>
      <c r="AD383" s="5"/>
      <c r="AE383" s="5"/>
      <c r="AF383" s="5"/>
      <c r="AG383" s="5"/>
      <c r="AH383" s="5"/>
    </row>
    <row r="384" ht="15.6" spans="1:37">
      <c r="A384">
        <f>A377+1</f>
        <v>54</v>
      </c>
      <c r="B384" s="17" t="s">
        <v>50</v>
      </c>
      <c r="C384" s="4" t="s">
        <v>51</v>
      </c>
      <c r="D384" s="4" t="s">
        <v>52</v>
      </c>
      <c r="E384" s="4" t="s">
        <v>53</v>
      </c>
      <c r="F384" s="5" t="s">
        <v>54</v>
      </c>
      <c r="G384" s="5" t="s">
        <v>55</v>
      </c>
      <c r="H384" s="5" t="s">
        <v>56</v>
      </c>
      <c r="I384" s="5" t="s">
        <v>57</v>
      </c>
      <c r="J384" s="5" t="s">
        <v>58</v>
      </c>
      <c r="K384" s="5" t="s">
        <v>59</v>
      </c>
      <c r="L384" s="5" t="s">
        <v>60</v>
      </c>
      <c r="M384" s="5" t="s">
        <v>61</v>
      </c>
      <c r="N384" s="5" t="s">
        <v>60</v>
      </c>
      <c r="O384" s="5" t="s">
        <v>61</v>
      </c>
      <c r="P384" s="5" t="s">
        <v>62</v>
      </c>
      <c r="Q384" s="5" t="s">
        <v>63</v>
      </c>
      <c r="R384" s="5" t="s">
        <v>64</v>
      </c>
      <c r="S384" s="5" t="s">
        <v>65</v>
      </c>
      <c r="T384" s="5" t="s">
        <v>43</v>
      </c>
      <c r="U384" s="28" t="s">
        <v>66</v>
      </c>
      <c r="V384" s="29" t="s">
        <v>67</v>
      </c>
      <c r="W384" s="29" t="s">
        <v>68</v>
      </c>
      <c r="X384" s="29" t="s">
        <v>69</v>
      </c>
      <c r="Y384" s="29" t="s">
        <v>70</v>
      </c>
      <c r="Z384" s="29" t="s">
        <v>71</v>
      </c>
      <c r="AA384" s="28" t="s">
        <v>72</v>
      </c>
      <c r="AB384" s="28" t="s">
        <v>73</v>
      </c>
      <c r="AC384" s="29" t="s">
        <v>74</v>
      </c>
      <c r="AD384" s="29" t="s">
        <v>75</v>
      </c>
      <c r="AE384" s="29" t="s">
        <v>76</v>
      </c>
      <c r="AF384" s="29" t="s">
        <v>77</v>
      </c>
      <c r="AG384" s="29" t="s">
        <v>78</v>
      </c>
      <c r="AH384" s="29" t="s">
        <v>79</v>
      </c>
      <c r="AI384" s="31" t="s">
        <v>80</v>
      </c>
      <c r="AJ384" s="31" t="s">
        <v>81</v>
      </c>
      <c r="AK384" s="31" t="s">
        <v>82</v>
      </c>
    </row>
    <row r="385" spans="2:36">
      <c r="B385" s="18">
        <v>1</v>
      </c>
      <c r="C385" s="19">
        <v>0.5</v>
      </c>
      <c r="D385" s="19">
        <v>0.25</v>
      </c>
      <c r="E385" s="6">
        <v>0.0555555555555556</v>
      </c>
      <c r="F385" s="10">
        <f>F378+AC378</f>
        <v>0.0166310292845115</v>
      </c>
      <c r="G385">
        <f t="shared" ref="G385:K389" si="1112">G378+AD378</f>
        <v>0.0133155146422558</v>
      </c>
      <c r="H385">
        <f t="shared" si="1112"/>
        <v>0.199992022664307</v>
      </c>
      <c r="I385">
        <f t="shared" si="1112"/>
        <v>0.299996011332153</v>
      </c>
      <c r="J385">
        <f t="shared" si="1112"/>
        <v>0.673262058569023</v>
      </c>
      <c r="K385">
        <f t="shared" si="1112"/>
        <v>0.299984045328614</v>
      </c>
      <c r="L385">
        <f>J385+(C385*F385)+(D385*G385)</f>
        <v>0.684906451871843</v>
      </c>
      <c r="M385">
        <f>K385+(C385*H385)+(D385*I385)</f>
        <v>0.474979059493805</v>
      </c>
      <c r="N385" s="3">
        <f>1/(1+EXP(-(L385)))</f>
        <v>0.664832885386802</v>
      </c>
      <c r="O385" s="3">
        <f>1/(1+EXP(-(M385)))</f>
        <v>0.616561553917049</v>
      </c>
      <c r="P385" s="25">
        <f>P378+V378</f>
        <v>0.299441993821823</v>
      </c>
      <c r="Q385" s="25">
        <f>Q378+W378</f>
        <v>-0.0948682597250181</v>
      </c>
      <c r="R385" s="25">
        <f>R378+X378</f>
        <v>0.00999901139575901</v>
      </c>
      <c r="S385" s="10">
        <f>R385+(N385*P385)+(O385*Q385)</f>
        <v>0.150585774520835</v>
      </c>
      <c r="T385" s="10">
        <f>1/(1+EXP(-S385))</f>
        <v>0.537575465110823</v>
      </c>
      <c r="U385">
        <f>(E385-S385)*S385*(1-S385)</f>
        <v>-0.0121552867068695</v>
      </c>
      <c r="V385">
        <f>$S$3*U385*N385</f>
        <v>-0.000808123433403188</v>
      </c>
      <c r="W385">
        <f>$S$3*U385*O385</f>
        <v>-0.00074944824602947</v>
      </c>
      <c r="X385">
        <f>$S$3*U385*1</f>
        <v>-0.00121552867068695</v>
      </c>
      <c r="Y385">
        <f>U385*P385</f>
        <v>-0.00363980328698089</v>
      </c>
      <c r="Z385">
        <f>U385*Q385</f>
        <v>0.00115315089633935</v>
      </c>
      <c r="AA385">
        <f>Y385*N385*(1-N385)</f>
        <v>-0.000811057802832391</v>
      </c>
      <c r="AB385">
        <f>Z385*O385*(1-O385)</f>
        <v>0.000272620328900415</v>
      </c>
      <c r="AC385">
        <f>$S$3*AA385*C385</f>
        <v>-4.05528901416196e-5</v>
      </c>
      <c r="AD385">
        <f>$S$3*AA385*D385</f>
        <v>-2.02764450708098e-5</v>
      </c>
      <c r="AE385">
        <f>$S$3*AB385*C385</f>
        <v>1.36310164450207e-5</v>
      </c>
      <c r="AF385">
        <f>$S$3*AB385*D385</f>
        <v>6.81550822251037e-6</v>
      </c>
      <c r="AG385">
        <f>$S$3*AA385*1</f>
        <v>-8.11057802832391e-5</v>
      </c>
      <c r="AH385">
        <f>$S$3*AB385*1</f>
        <v>2.72620328900415e-5</v>
      </c>
      <c r="AI385" s="3">
        <f>E385-S385</f>
        <v>-0.0950302189652792</v>
      </c>
      <c r="AJ385" s="3">
        <f>(AI385)^2</f>
        <v>0.00903074251658892</v>
      </c>
    </row>
    <row r="386" spans="2:36">
      <c r="B386" s="18">
        <v>2</v>
      </c>
      <c r="C386" s="19">
        <v>0</v>
      </c>
      <c r="D386" s="19">
        <v>0</v>
      </c>
      <c r="E386" s="20">
        <v>0</v>
      </c>
      <c r="F386" s="10">
        <f>F379+AC379</f>
        <v>0.03</v>
      </c>
      <c r="G386">
        <f t="shared" si="1112"/>
        <v>0.02</v>
      </c>
      <c r="H386">
        <f t="shared" si="1112"/>
        <v>0.2</v>
      </c>
      <c r="I386">
        <f t="shared" si="1112"/>
        <v>0.3</v>
      </c>
      <c r="J386">
        <f t="shared" si="1112"/>
        <v>0.671544765256283</v>
      </c>
      <c r="K386">
        <f t="shared" si="1112"/>
        <v>0.300000956092822</v>
      </c>
      <c r="L386">
        <f t="shared" ref="L386:L389" si="1113">J386+(C386*F386)+(D386*G386)</f>
        <v>0.671544765256283</v>
      </c>
      <c r="M386">
        <f t="shared" ref="M386:M389" si="1114">K386+(C386*H386)+(D386*I386)</f>
        <v>0.300000956092822</v>
      </c>
      <c r="N386" s="3">
        <f t="shared" ref="N386:O389" si="1115">1/(1+EXP(-(L386)))</f>
        <v>0.661848971643488</v>
      </c>
      <c r="O386" s="3">
        <f>1/(1+EXP(-(M386)))</f>
        <v>0.574442750536479</v>
      </c>
      <c r="P386" s="25">
        <f t="shared" ref="P386:P389" si="1116">P379+V379</f>
        <v>0.285292590893809</v>
      </c>
      <c r="Q386" s="25">
        <f>Q379+W379</f>
        <v>-0.0954194301192472</v>
      </c>
      <c r="R386" s="25">
        <f t="shared" ref="R386:R389" si="1117">R379+X379</f>
        <v>-0.0129488557412338</v>
      </c>
      <c r="S386" s="10">
        <f>R386+(N386*P386)+(O386*Q386)</f>
        <v>0.121058752267016</v>
      </c>
      <c r="T386" s="10">
        <f t="shared" ref="T386:T389" si="1118">1/(1+EXP(-S386))</f>
        <v>0.530227780845223</v>
      </c>
      <c r="U386">
        <f>(E386-S386)*S386*(1-S386)</f>
        <v>-0.012881078671406</v>
      </c>
      <c r="V386">
        <f>$S$3*U386*N386</f>
        <v>-0.000852532867232892</v>
      </c>
      <c r="W386">
        <f>$S$3*U386*O386</f>
        <v>-0.000739944226187924</v>
      </c>
      <c r="X386">
        <f>$S$3*U386*1</f>
        <v>-0.0012881078671406</v>
      </c>
      <c r="Y386">
        <f>U386*P386</f>
        <v>-0.0036748763076724</v>
      </c>
      <c r="Z386">
        <f>U386*Q386</f>
        <v>0.00122910518614675</v>
      </c>
      <c r="AA386">
        <f>Y386*N386*(1-N386)</f>
        <v>-0.000822455362688657</v>
      </c>
      <c r="AB386">
        <f>Z386*O386*(1-O386)</f>
        <v>0.000300464935925148</v>
      </c>
      <c r="AC386">
        <f>$S$3*AA386*C386</f>
        <v>0</v>
      </c>
      <c r="AD386">
        <f>$S$3*AA386*D386</f>
        <v>0</v>
      </c>
      <c r="AE386">
        <f>$S$3*AB386*C386</f>
        <v>0</v>
      </c>
      <c r="AF386">
        <f>$S$3*AB386*D386</f>
        <v>0</v>
      </c>
      <c r="AG386">
        <f>$S$3*AA386*1</f>
        <v>-8.22455362688657e-5</v>
      </c>
      <c r="AH386">
        <f>$S$3*AB386*1</f>
        <v>3.00464935925148e-5</v>
      </c>
      <c r="AI386" s="3">
        <f t="shared" ref="AI386:AI389" si="1119">E386-S386</f>
        <v>-0.121058752267016</v>
      </c>
      <c r="AJ386" s="3">
        <f t="shared" ref="AJ386:AJ389" si="1120">(AI386)^2</f>
        <v>0.0146552215004468</v>
      </c>
    </row>
    <row r="387" spans="2:36">
      <c r="B387" s="18">
        <v>3</v>
      </c>
      <c r="C387" s="19">
        <v>0.75</v>
      </c>
      <c r="D387" s="19">
        <v>1</v>
      </c>
      <c r="E387" s="6">
        <v>0.444444444444444</v>
      </c>
      <c r="F387" s="10">
        <f>F380+AC380</f>
        <v>0.0204702726347987</v>
      </c>
      <c r="G387">
        <f t="shared" si="1112"/>
        <v>0.00729369684639828</v>
      </c>
      <c r="H387">
        <f t="shared" si="1112"/>
        <v>0.199003221106445</v>
      </c>
      <c r="I387">
        <f t="shared" si="1112"/>
        <v>0.298670961475259</v>
      </c>
      <c r="J387">
        <f t="shared" si="1112"/>
        <v>0.687293696846398</v>
      </c>
      <c r="K387">
        <f t="shared" si="1112"/>
        <v>0.298670961475259</v>
      </c>
      <c r="L387">
        <f t="shared" si="1113"/>
        <v>0.709940098168895</v>
      </c>
      <c r="M387">
        <f t="shared" si="1114"/>
        <v>0.746594338780352</v>
      </c>
      <c r="N387" s="3">
        <f t="shared" si="1115"/>
        <v>0.670387923558819</v>
      </c>
      <c r="O387" s="3">
        <f t="shared" si="1115"/>
        <v>0.678436170255426</v>
      </c>
      <c r="P387" s="25">
        <f t="shared" si="1116"/>
        <v>0.414993963942253</v>
      </c>
      <c r="Q387" s="25">
        <f>Q380+W380</f>
        <v>0.00439553805393042</v>
      </c>
      <c r="R387" s="25">
        <f t="shared" si="1117"/>
        <v>0.183871441314301</v>
      </c>
      <c r="S387" s="10">
        <f>R387+(N387*P387)+(O387*Q387)</f>
        <v>0.465060475094512</v>
      </c>
      <c r="T387" s="10">
        <f t="shared" si="1118"/>
        <v>0.614213972762075</v>
      </c>
      <c r="U387">
        <f>(E387-S387)*S387*(1-S387)</f>
        <v>-0.00512884022252099</v>
      </c>
      <c r="V387">
        <f t="shared" ref="V387:V389" si="1121">$S$3*U387*N387</f>
        <v>-0.00034383125470408</v>
      </c>
      <c r="W387">
        <f t="shared" ref="W387:W389" si="1122">$S$3*U387*O387</f>
        <v>-0.000347959071841913</v>
      </c>
      <c r="X387">
        <f t="shared" ref="X387:X389" si="1123">$S$3*U387*1</f>
        <v>-0.000512884022252099</v>
      </c>
      <c r="Y387">
        <f t="shared" ref="Y387:Y389" si="1124">U387*P387</f>
        <v>-0.00212843773437045</v>
      </c>
      <c r="Z387">
        <f t="shared" ref="Z387:Z389" si="1125">U387*Q387</f>
        <v>-2.254401237062e-5</v>
      </c>
      <c r="AA387">
        <f t="shared" ref="AA387:AB389" si="1126">Y387*N387*(1-N387)</f>
        <v>-0.000470316534584202</v>
      </c>
      <c r="AB387">
        <f t="shared" si="1126"/>
        <v>-4.91821375799239e-6</v>
      </c>
      <c r="AC387">
        <f t="shared" ref="AC387:AC389" si="1127">$S$3*AA387*C387</f>
        <v>-3.52737400938151e-5</v>
      </c>
      <c r="AD387">
        <f t="shared" ref="AD387:AD389" si="1128">$S$3*AA387*D387</f>
        <v>-4.70316534584202e-5</v>
      </c>
      <c r="AE387">
        <f t="shared" ref="AE387:AE389" si="1129">$S$3*AB387*C387</f>
        <v>-3.68866031849429e-7</v>
      </c>
      <c r="AF387">
        <f t="shared" ref="AF387:AF389" si="1130">$S$3*AB387*D387</f>
        <v>-4.91821375799239e-7</v>
      </c>
      <c r="AG387">
        <f t="shared" ref="AG387:AH389" si="1131">$S$3*AA387*1</f>
        <v>-4.70316534584202e-5</v>
      </c>
      <c r="AH387">
        <f t="shared" si="1131"/>
        <v>-4.91821375799239e-7</v>
      </c>
      <c r="AI387" s="3">
        <f t="shared" si="1119"/>
        <v>-0.0206160306500676</v>
      </c>
      <c r="AJ387" s="3">
        <f t="shared" si="1120"/>
        <v>0.000425020719764525</v>
      </c>
    </row>
    <row r="388" spans="2:36">
      <c r="B388" s="18">
        <v>4</v>
      </c>
      <c r="C388" s="19">
        <v>0.25</v>
      </c>
      <c r="D388" s="19">
        <v>0.5</v>
      </c>
      <c r="E388" s="20">
        <v>0.666666666666667</v>
      </c>
      <c r="F388" s="10">
        <f>F381+AC381</f>
        <v>0.0295390338584286</v>
      </c>
      <c r="G388">
        <f t="shared" si="1112"/>
        <v>0.0190780677168572</v>
      </c>
      <c r="H388">
        <f t="shared" si="1112"/>
        <v>0.199915665226205</v>
      </c>
      <c r="I388">
        <f>I381+AF381</f>
        <v>0.299831330452411</v>
      </c>
      <c r="J388">
        <f t="shared" si="1112"/>
        <v>0.698156135433714</v>
      </c>
      <c r="K388">
        <f t="shared" si="1112"/>
        <v>0.299662660904821</v>
      </c>
      <c r="L388">
        <f t="shared" si="1113"/>
        <v>0.71507992775675</v>
      </c>
      <c r="M388">
        <f t="shared" si="1114"/>
        <v>0.499557242437577</v>
      </c>
      <c r="N388" s="3">
        <f t="shared" si="1115"/>
        <v>0.671522664929722</v>
      </c>
      <c r="O388" s="3">
        <f t="shared" si="1115"/>
        <v>0.622355275890922</v>
      </c>
      <c r="P388" s="25">
        <f t="shared" si="1116"/>
        <v>0.488638079795498</v>
      </c>
      <c r="Q388" s="25">
        <f>Q381+W381</f>
        <v>0.0794733632232957</v>
      </c>
      <c r="R388" s="25">
        <f t="shared" si="1117"/>
        <v>0.293087228347161</v>
      </c>
      <c r="S388" s="10">
        <f>R388+(N388*P388)+(O388*Q388)</f>
        <v>0.670679440772389</v>
      </c>
      <c r="T388" s="10">
        <f t="shared" si="1118"/>
        <v>0.661655280660222</v>
      </c>
      <c r="U388">
        <f t="shared" ref="U388:U389" si="1132">(E388-S388)*S388*(1-S388)</f>
        <v>-0.000886295511924357</v>
      </c>
      <c r="V388">
        <f t="shared" si="1121"/>
        <v>-5.95167524082696e-5</v>
      </c>
      <c r="W388">
        <f t="shared" si="1122"/>
        <v>-5.51590687844569e-5</v>
      </c>
      <c r="X388">
        <f t="shared" si="1123"/>
        <v>-8.86295511924357e-5</v>
      </c>
      <c r="Y388">
        <f t="shared" si="1124"/>
        <v>-0.000433077737078085</v>
      </c>
      <c r="Z388">
        <f t="shared" si="1125"/>
        <v>-7.04368851423412e-5</v>
      </c>
      <c r="AA388">
        <f t="shared" si="1126"/>
        <v>-9.55282765976439e-5</v>
      </c>
      <c r="AB388">
        <f t="shared" si="1126"/>
        <v>-1.65547238118976e-5</v>
      </c>
      <c r="AC388">
        <f t="shared" si="1127"/>
        <v>-2.3882069149411e-6</v>
      </c>
      <c r="AD388">
        <f t="shared" si="1128"/>
        <v>-4.77641382988219e-6</v>
      </c>
      <c r="AE388">
        <f t="shared" si="1129"/>
        <v>-4.13868095297439e-7</v>
      </c>
      <c r="AF388">
        <f t="shared" si="1130"/>
        <v>-8.27736190594879e-7</v>
      </c>
      <c r="AG388">
        <f t="shared" si="1131"/>
        <v>-9.55282765976439e-6</v>
      </c>
      <c r="AH388">
        <f t="shared" si="1131"/>
        <v>-1.65547238118976e-6</v>
      </c>
      <c r="AI388" s="3">
        <f t="shared" si="1119"/>
        <v>-0.00401277410572276</v>
      </c>
      <c r="AJ388" s="3">
        <f t="shared" si="1120"/>
        <v>1.61023560235591e-5</v>
      </c>
    </row>
    <row r="389" spans="2:37">
      <c r="B389" s="18">
        <v>5</v>
      </c>
      <c r="C389" s="19">
        <v>1</v>
      </c>
      <c r="D389" s="19">
        <v>1</v>
      </c>
      <c r="E389" s="6">
        <v>1</v>
      </c>
      <c r="F389" s="10">
        <f>F382+AC382</f>
        <v>0.0422190214857198</v>
      </c>
      <c r="G389">
        <f t="shared" si="1112"/>
        <v>0.0322190214857198</v>
      </c>
      <c r="H389">
        <f t="shared" si="1112"/>
        <v>0.202825605025771</v>
      </c>
      <c r="I389">
        <f t="shared" si="1112"/>
        <v>0.302825605025771</v>
      </c>
      <c r="J389">
        <f t="shared" si="1112"/>
        <v>0.71221902148572</v>
      </c>
      <c r="K389">
        <f t="shared" si="1112"/>
        <v>0.302825605025771</v>
      </c>
      <c r="L389">
        <f t="shared" si="1113"/>
        <v>0.786657064457159</v>
      </c>
      <c r="M389">
        <f t="shared" si="1114"/>
        <v>0.808476815077314</v>
      </c>
      <c r="N389" s="3">
        <f t="shared" si="1115"/>
        <v>0.687113087176162</v>
      </c>
      <c r="O389" s="3">
        <f t="shared" si="1115"/>
        <v>0.691784827884279</v>
      </c>
      <c r="P389" s="25">
        <f t="shared" si="1116"/>
        <v>0.572061478601884</v>
      </c>
      <c r="Q389" s="25">
        <f>Q382+W382</f>
        <v>0.16288509580311</v>
      </c>
      <c r="R389" s="25">
        <f t="shared" si="1117"/>
        <v>0.415513242307043</v>
      </c>
      <c r="S389" s="10">
        <f>R389+(N389*P389)+(O389*Q389)</f>
        <v>0.921265608888813</v>
      </c>
      <c r="T389" s="10">
        <f t="shared" si="1118"/>
        <v>0.715299912036865</v>
      </c>
      <c r="U389">
        <f t="shared" si="1132"/>
        <v>0.00571102163771743</v>
      </c>
      <c r="V389">
        <f t="shared" si="1121"/>
        <v>0.000392411770842188</v>
      </c>
      <c r="W389">
        <f t="shared" si="1122"/>
        <v>0.000395079812069174</v>
      </c>
      <c r="X389">
        <f t="shared" si="1123"/>
        <v>0.000571102163771743</v>
      </c>
      <c r="Y389">
        <f t="shared" si="1124"/>
        <v>0.00326705548239998</v>
      </c>
      <c r="Z389">
        <f t="shared" si="1125"/>
        <v>0.000930240306593238</v>
      </c>
      <c r="AA389">
        <f t="shared" si="1126"/>
        <v>0.00070237998683703</v>
      </c>
      <c r="AB389">
        <f t="shared" si="1126"/>
        <v>0.000198344517038385</v>
      </c>
      <c r="AC389">
        <f t="shared" si="1127"/>
        <v>7.0237998683703e-5</v>
      </c>
      <c r="AD389">
        <f t="shared" si="1128"/>
        <v>7.0237998683703e-5</v>
      </c>
      <c r="AE389">
        <f t="shared" si="1129"/>
        <v>1.98344517038385e-5</v>
      </c>
      <c r="AF389">
        <f t="shared" si="1130"/>
        <v>1.98344517038385e-5</v>
      </c>
      <c r="AG389">
        <f t="shared" si="1131"/>
        <v>7.0237998683703e-5</v>
      </c>
      <c r="AH389">
        <f t="shared" si="1131"/>
        <v>1.98344517038385e-5</v>
      </c>
      <c r="AI389" s="3">
        <f t="shared" si="1119"/>
        <v>0.0787343911111871</v>
      </c>
      <c r="AJ389" s="3">
        <f t="shared" si="1120"/>
        <v>0.00619910434364937</v>
      </c>
      <c r="AK389">
        <f>SUM(AJ385:AJ389)/$S$4</f>
        <v>0.00606523828729464</v>
      </c>
    </row>
    <row r="390" spans="2:34">
      <c r="B390" s="4" t="s">
        <v>40</v>
      </c>
      <c r="C390" s="4"/>
      <c r="D390" s="4"/>
      <c r="E390" s="4"/>
      <c r="F390" s="5" t="s">
        <v>41</v>
      </c>
      <c r="G390" s="5"/>
      <c r="H390" s="5"/>
      <c r="I390" s="5"/>
      <c r="J390" s="5"/>
      <c r="K390" s="5"/>
      <c r="L390" s="5" t="s">
        <v>42</v>
      </c>
      <c r="M390" s="5"/>
      <c r="N390" s="5" t="s">
        <v>43</v>
      </c>
      <c r="O390" s="5"/>
      <c r="P390" s="5" t="s">
        <v>44</v>
      </c>
      <c r="Q390" s="5"/>
      <c r="R390" s="5"/>
      <c r="S390" s="5" t="s">
        <v>45</v>
      </c>
      <c r="T390" s="5"/>
      <c r="U390" s="8" t="s">
        <v>46</v>
      </c>
      <c r="V390" s="5" t="s">
        <v>47</v>
      </c>
      <c r="W390" s="5"/>
      <c r="X390" s="5"/>
      <c r="Y390" s="5" t="s">
        <v>48</v>
      </c>
      <c r="Z390" s="5"/>
      <c r="AA390" s="5"/>
      <c r="AB390" s="5"/>
      <c r="AC390" s="5" t="s">
        <v>49</v>
      </c>
      <c r="AD390" s="5"/>
      <c r="AE390" s="5"/>
      <c r="AF390" s="5"/>
      <c r="AG390" s="5"/>
      <c r="AH390" s="5"/>
    </row>
    <row r="391" ht="15.6" spans="1:37">
      <c r="A391">
        <f>A384+1</f>
        <v>55</v>
      </c>
      <c r="B391" s="17" t="s">
        <v>50</v>
      </c>
      <c r="C391" s="4" t="s">
        <v>51</v>
      </c>
      <c r="D391" s="4" t="s">
        <v>52</v>
      </c>
      <c r="E391" s="4" t="s">
        <v>53</v>
      </c>
      <c r="F391" s="5" t="s">
        <v>54</v>
      </c>
      <c r="G391" s="5" t="s">
        <v>55</v>
      </c>
      <c r="H391" s="5" t="s">
        <v>56</v>
      </c>
      <c r="I391" s="5" t="s">
        <v>57</v>
      </c>
      <c r="J391" s="5" t="s">
        <v>58</v>
      </c>
      <c r="K391" s="5" t="s">
        <v>59</v>
      </c>
      <c r="L391" s="5" t="s">
        <v>60</v>
      </c>
      <c r="M391" s="5" t="s">
        <v>61</v>
      </c>
      <c r="N391" s="5" t="s">
        <v>60</v>
      </c>
      <c r="O391" s="5" t="s">
        <v>61</v>
      </c>
      <c r="P391" s="5" t="s">
        <v>62</v>
      </c>
      <c r="Q391" s="5" t="s">
        <v>63</v>
      </c>
      <c r="R391" s="5" t="s">
        <v>64</v>
      </c>
      <c r="S391" s="5" t="s">
        <v>65</v>
      </c>
      <c r="T391" s="5" t="s">
        <v>43</v>
      </c>
      <c r="U391" s="28" t="s">
        <v>66</v>
      </c>
      <c r="V391" s="29" t="s">
        <v>67</v>
      </c>
      <c r="W391" s="29" t="s">
        <v>68</v>
      </c>
      <c r="X391" s="29" t="s">
        <v>69</v>
      </c>
      <c r="Y391" s="29" t="s">
        <v>70</v>
      </c>
      <c r="Z391" s="29" t="s">
        <v>71</v>
      </c>
      <c r="AA391" s="28" t="s">
        <v>72</v>
      </c>
      <c r="AB391" s="28" t="s">
        <v>73</v>
      </c>
      <c r="AC391" s="29" t="s">
        <v>74</v>
      </c>
      <c r="AD391" s="29" t="s">
        <v>75</v>
      </c>
      <c r="AE391" s="29" t="s">
        <v>76</v>
      </c>
      <c r="AF391" s="29" t="s">
        <v>77</v>
      </c>
      <c r="AG391" s="29" t="s">
        <v>78</v>
      </c>
      <c r="AH391" s="29" t="s">
        <v>79</v>
      </c>
      <c r="AI391" s="31" t="s">
        <v>80</v>
      </c>
      <c r="AJ391" s="31" t="s">
        <v>81</v>
      </c>
      <c r="AK391" s="31" t="s">
        <v>82</v>
      </c>
    </row>
    <row r="392" spans="2:36">
      <c r="B392" s="18">
        <v>1</v>
      </c>
      <c r="C392" s="19">
        <v>0.5</v>
      </c>
      <c r="D392" s="19">
        <v>0.25</v>
      </c>
      <c r="E392" s="6">
        <v>0.0555555555555556</v>
      </c>
      <c r="F392" s="10">
        <f>F385+AC385</f>
        <v>0.0165904763943699</v>
      </c>
      <c r="G392">
        <f t="shared" ref="G392:K396" si="1133">G385+AD385</f>
        <v>0.013295238197185</v>
      </c>
      <c r="H392">
        <f t="shared" si="1133"/>
        <v>0.200005653680752</v>
      </c>
      <c r="I392">
        <f t="shared" si="1133"/>
        <v>0.300002826840376</v>
      </c>
      <c r="J392">
        <f t="shared" si="1133"/>
        <v>0.67318095278874</v>
      </c>
      <c r="K392">
        <f t="shared" si="1133"/>
        <v>0.300011307361504</v>
      </c>
      <c r="L392">
        <f>J392+(C392*F392)+(D392*G392)</f>
        <v>0.684800000535221</v>
      </c>
      <c r="M392">
        <f>K392+(C392*H392)+(D392*I392)</f>
        <v>0.475014840911974</v>
      </c>
      <c r="N392" s="3">
        <f>1/(1+EXP(-(L392)))</f>
        <v>0.664809164406497</v>
      </c>
      <c r="O392" s="3">
        <f>1/(1+EXP(-(M392)))</f>
        <v>0.616570013088642</v>
      </c>
      <c r="P392" s="25">
        <f>P385+V385</f>
        <v>0.298633870388419</v>
      </c>
      <c r="Q392" s="25">
        <f>Q385+W385</f>
        <v>-0.0956177079710476</v>
      </c>
      <c r="R392" s="25">
        <f>R385+X385</f>
        <v>0.00878348272507206</v>
      </c>
      <c r="S392" s="10">
        <f>R392+(N392*P392)+(O392*Q392)</f>
        <v>0.148363005106261</v>
      </c>
      <c r="T392" s="10">
        <f>1/(1+EXP(-S392))</f>
        <v>0.537022865193436</v>
      </c>
      <c r="U392">
        <f>(E392-S392)*S392*(1-S392)</f>
        <v>-0.0117263533920293</v>
      </c>
      <c r="V392">
        <f>$S$3*U392*N392</f>
        <v>-0.000779578720009031</v>
      </c>
      <c r="W392">
        <f>$S$3*U392*O392</f>
        <v>-0.000723011786440556</v>
      </c>
      <c r="X392">
        <f>$S$3*U392*1</f>
        <v>-0.00117263533920293</v>
      </c>
      <c r="Y392">
        <f>U392*P392</f>
        <v>-0.00350188629900409</v>
      </c>
      <c r="Z392">
        <f>U392*Q392</f>
        <v>0.00112124703420436</v>
      </c>
      <c r="AA392">
        <f>Y392*N392*(1-N392)</f>
        <v>-0.000780353126629739</v>
      </c>
      <c r="AB392">
        <f>Z392*O392*(1-O392)</f>
        <v>0.000265075617036403</v>
      </c>
      <c r="AC392">
        <f>$S$3*AA392*C392</f>
        <v>-3.9017656331487e-5</v>
      </c>
      <c r="AD392">
        <f>$S$3*AA392*D392</f>
        <v>-1.95088281657435e-5</v>
      </c>
      <c r="AE392">
        <f>$S$3*AB392*C392</f>
        <v>1.32537808518201e-5</v>
      </c>
      <c r="AF392">
        <f>$S$3*AB392*D392</f>
        <v>6.62689042591007e-6</v>
      </c>
      <c r="AG392">
        <f>$S$3*AA392*1</f>
        <v>-7.80353126629739e-5</v>
      </c>
      <c r="AH392">
        <f>$S$3*AB392*1</f>
        <v>2.65075617036403e-5</v>
      </c>
      <c r="AI392" s="3">
        <f>E392-S392</f>
        <v>-0.0928074495507051</v>
      </c>
      <c r="AJ392" s="3">
        <f>(AI392)^2</f>
        <v>0.00861322269210666</v>
      </c>
    </row>
    <row r="393" spans="2:36">
      <c r="B393" s="18">
        <v>2</v>
      </c>
      <c r="C393" s="19">
        <v>0</v>
      </c>
      <c r="D393" s="19">
        <v>0</v>
      </c>
      <c r="E393" s="20">
        <v>0</v>
      </c>
      <c r="F393" s="10">
        <f>F386+AC386</f>
        <v>0.03</v>
      </c>
      <c r="G393">
        <f t="shared" si="1133"/>
        <v>0.02</v>
      </c>
      <c r="H393">
        <f t="shared" si="1133"/>
        <v>0.2</v>
      </c>
      <c r="I393">
        <f t="shared" si="1133"/>
        <v>0.3</v>
      </c>
      <c r="J393">
        <f t="shared" si="1133"/>
        <v>0.671462519720014</v>
      </c>
      <c r="K393">
        <f t="shared" si="1133"/>
        <v>0.300031002586415</v>
      </c>
      <c r="L393">
        <f t="shared" ref="L393:L396" si="1134">J393+(C393*F393)+(D393*G393)</f>
        <v>0.671462519720014</v>
      </c>
      <c r="M393">
        <f t="shared" ref="M393:M396" si="1135">K393+(C393*H393)+(D393*I393)</f>
        <v>0.300031002586415</v>
      </c>
      <c r="N393" s="3">
        <f t="shared" ref="N393:O396" si="1136">1/(1+EXP(-(L393)))</f>
        <v>0.6618305644436</v>
      </c>
      <c r="O393" s="3">
        <f>1/(1+EXP(-(M393)))</f>
        <v>0.5744500956341</v>
      </c>
      <c r="P393" s="25">
        <f t="shared" ref="P393:P396" si="1137">P386+V386</f>
        <v>0.284440058026576</v>
      </c>
      <c r="Q393" s="25">
        <f>Q386+W386</f>
        <v>-0.0961593743454351</v>
      </c>
      <c r="R393" s="25">
        <f t="shared" ref="R393:R396" si="1138">R386+X386</f>
        <v>-0.0142369636083744</v>
      </c>
      <c r="S393" s="10">
        <f>R393+(N393*P393)+(O393*Q393)</f>
        <v>0.118775398756874</v>
      </c>
      <c r="T393" s="10">
        <f t="shared" ref="T393:T396" si="1139">1/(1+EXP(-S393))</f>
        <v>0.529658989799332</v>
      </c>
      <c r="U393">
        <f>(E393-S393)*S393*(1-S393)</f>
        <v>-0.0124319600866749</v>
      </c>
      <c r="V393">
        <f>$S$3*U393*N393</f>
        <v>-0.000822785116130437</v>
      </c>
      <c r="W393">
        <f>$S$3*U393*O393</f>
        <v>-0.000714154066070973</v>
      </c>
      <c r="X393">
        <f>$S$3*U393*1</f>
        <v>-0.00124319600866749</v>
      </c>
      <c r="Y393">
        <f>U393*P393</f>
        <v>-0.0035361474484379</v>
      </c>
      <c r="Z393">
        <f>U393*Q393</f>
        <v>0.00119544950382208</v>
      </c>
      <c r="AA393">
        <f>Y393*N393*(1-N393)</f>
        <v>-0.000791428231267289</v>
      </c>
      <c r="AB393">
        <f>Z393*O393*(1-O393)</f>
        <v>0.000292236218433998</v>
      </c>
      <c r="AC393">
        <f>$S$3*AA393*C393</f>
        <v>0</v>
      </c>
      <c r="AD393">
        <f>$S$3*AA393*D393</f>
        <v>0</v>
      </c>
      <c r="AE393">
        <f>$S$3*AB393*C393</f>
        <v>0</v>
      </c>
      <c r="AF393">
        <f>$S$3*AB393*D393</f>
        <v>0</v>
      </c>
      <c r="AG393">
        <f>$S$3*AA393*1</f>
        <v>-7.91428231267289e-5</v>
      </c>
      <c r="AH393">
        <f>$S$3*AB393*1</f>
        <v>2.92236218433998e-5</v>
      </c>
      <c r="AI393" s="3">
        <f t="shared" ref="AI393:AI396" si="1140">E393-S393</f>
        <v>-0.118775398756874</v>
      </c>
      <c r="AJ393" s="3">
        <f t="shared" ref="AJ393:AJ396" si="1141">(AI393)^2</f>
        <v>0.0141075953498545</v>
      </c>
    </row>
    <row r="394" spans="2:36">
      <c r="B394" s="18">
        <v>3</v>
      </c>
      <c r="C394" s="19">
        <v>0.75</v>
      </c>
      <c r="D394" s="19">
        <v>1</v>
      </c>
      <c r="E394" s="6">
        <v>0.444444444444444</v>
      </c>
      <c r="F394" s="10">
        <f>F387+AC387</f>
        <v>0.0204349988947049</v>
      </c>
      <c r="G394">
        <f t="shared" si="1133"/>
        <v>0.00724666519293986</v>
      </c>
      <c r="H394">
        <f t="shared" si="1133"/>
        <v>0.199002852240413</v>
      </c>
      <c r="I394">
        <f t="shared" si="1133"/>
        <v>0.298670469653883</v>
      </c>
      <c r="J394">
        <f t="shared" si="1133"/>
        <v>0.68724666519294</v>
      </c>
      <c r="K394">
        <f t="shared" si="1133"/>
        <v>0.298670469653883</v>
      </c>
      <c r="L394">
        <f t="shared" si="1134"/>
        <v>0.709819579556908</v>
      </c>
      <c r="M394">
        <f t="shared" si="1135"/>
        <v>0.746593078488077</v>
      </c>
      <c r="N394" s="3">
        <f t="shared" si="1136"/>
        <v>0.670361292260688</v>
      </c>
      <c r="O394" s="3">
        <f t="shared" si="1136"/>
        <v>0.67843589530933</v>
      </c>
      <c r="P394" s="25">
        <f t="shared" si="1137"/>
        <v>0.414650132687549</v>
      </c>
      <c r="Q394" s="25">
        <f>Q387+W387</f>
        <v>0.00404757898208851</v>
      </c>
      <c r="R394" s="25">
        <f t="shared" si="1138"/>
        <v>0.183358557292049</v>
      </c>
      <c r="S394" s="10">
        <f>R394+(N394*P394)+(O394*Q394)</f>
        <v>0.464069978947089</v>
      </c>
      <c r="T394" s="10">
        <f t="shared" si="1139"/>
        <v>0.613979243045207</v>
      </c>
      <c r="U394">
        <f>(E394-S394)*S394*(1-S394)</f>
        <v>-0.00488104771978369</v>
      </c>
      <c r="V394">
        <f t="shared" ref="V394:V396" si="1142">$S$3*U394*N394</f>
        <v>-0.000327206545702028</v>
      </c>
      <c r="W394">
        <f t="shared" ref="W394:W396" si="1143">$S$3*U394*O394</f>
        <v>-0.000331147797981901</v>
      </c>
      <c r="X394">
        <f t="shared" ref="X394:X396" si="1144">$S$3*U394*1</f>
        <v>-0.000488104771978369</v>
      </c>
      <c r="Y394">
        <f t="shared" ref="Y394:Y396" si="1145">U394*P394</f>
        <v>-0.00202392708466256</v>
      </c>
      <c r="Z394">
        <f t="shared" ref="Z394:Z396" si="1146">U394*Q394</f>
        <v>-1.97564261611675e-5</v>
      </c>
      <c r="AA394">
        <f t="shared" ref="AA394:AB396" si="1147">Y394*N394*(1-N394)</f>
        <v>-0.000447241396306204</v>
      </c>
      <c r="AB394">
        <f t="shared" si="1147"/>
        <v>-4.31007440286378e-6</v>
      </c>
      <c r="AC394">
        <f t="shared" ref="AC394:AC396" si="1148">$S$3*AA394*C394</f>
        <v>-3.35431047229653e-5</v>
      </c>
      <c r="AD394">
        <f t="shared" ref="AD394:AD396" si="1149">$S$3*AA394*D394</f>
        <v>-4.47241396306204e-5</v>
      </c>
      <c r="AE394">
        <f t="shared" ref="AE394:AE396" si="1150">$S$3*AB394*C394</f>
        <v>-3.23255580214784e-7</v>
      </c>
      <c r="AF394">
        <f t="shared" ref="AF394:AF396" si="1151">$S$3*AB394*D394</f>
        <v>-4.31007440286378e-7</v>
      </c>
      <c r="AG394">
        <f t="shared" ref="AG394:AH396" si="1152">$S$3*AA394*1</f>
        <v>-4.47241396306204e-5</v>
      </c>
      <c r="AH394">
        <f t="shared" si="1152"/>
        <v>-4.31007440286378e-7</v>
      </c>
      <c r="AI394" s="3">
        <f t="shared" si="1140"/>
        <v>-0.0196255345026443</v>
      </c>
      <c r="AJ394" s="3">
        <f t="shared" si="1141"/>
        <v>0.000385161604514482</v>
      </c>
    </row>
    <row r="395" spans="2:36">
      <c r="B395" s="18">
        <v>4</v>
      </c>
      <c r="C395" s="19">
        <v>0.25</v>
      </c>
      <c r="D395" s="19">
        <v>0.5</v>
      </c>
      <c r="E395" s="20">
        <v>0.666666666666667</v>
      </c>
      <c r="F395" s="10">
        <f>F388+AC388</f>
        <v>0.0295366456515136</v>
      </c>
      <c r="G395">
        <f t="shared" si="1133"/>
        <v>0.0190732913030273</v>
      </c>
      <c r="H395">
        <f t="shared" si="1133"/>
        <v>0.19991525135811</v>
      </c>
      <c r="I395">
        <f>I388+AF388</f>
        <v>0.29983050271622</v>
      </c>
      <c r="J395">
        <f t="shared" si="1133"/>
        <v>0.698146582606054</v>
      </c>
      <c r="K395">
        <f t="shared" si="1133"/>
        <v>0.29966100543244</v>
      </c>
      <c r="L395">
        <f t="shared" si="1134"/>
        <v>0.715067389670446</v>
      </c>
      <c r="M395">
        <f t="shared" si="1135"/>
        <v>0.499555069630077</v>
      </c>
      <c r="N395" s="3">
        <f t="shared" si="1136"/>
        <v>0.671519899273006</v>
      </c>
      <c r="O395" s="3">
        <f t="shared" si="1136"/>
        <v>0.622354765217607</v>
      </c>
      <c r="P395" s="25">
        <f t="shared" si="1137"/>
        <v>0.48857856304309</v>
      </c>
      <c r="Q395" s="25">
        <f>Q388+W388</f>
        <v>0.0794182041545112</v>
      </c>
      <c r="R395" s="25">
        <f t="shared" si="1138"/>
        <v>0.292998598795968</v>
      </c>
      <c r="S395" s="10">
        <f>R395+(N395*P395)+(O395*Q395)</f>
        <v>0.670515124038199</v>
      </c>
      <c r="T395" s="10">
        <f t="shared" si="1139"/>
        <v>0.661618494495134</v>
      </c>
      <c r="U395">
        <f t="shared" ref="U395:U396" si="1153">(E395-S395)*S395*(1-S395)</f>
        <v>-0.000850218876460171</v>
      </c>
      <c r="V395">
        <f t="shared" si="1142"/>
        <v>-5.70938894280542e-5</v>
      </c>
      <c r="W395">
        <f t="shared" si="1143"/>
        <v>-5.29137769242947e-5</v>
      </c>
      <c r="X395">
        <f t="shared" si="1144"/>
        <v>-8.50218876460171e-5</v>
      </c>
      <c r="Y395">
        <f t="shared" si="1145"/>
        <v>-0.00041539871693302</v>
      </c>
      <c r="Z395">
        <f t="shared" si="1146"/>
        <v>-6.7522856306733e-5</v>
      </c>
      <c r="AA395">
        <f t="shared" si="1147"/>
        <v>-9.16290328732131e-5</v>
      </c>
      <c r="AB395">
        <f t="shared" si="1147"/>
        <v>-1.586985042346e-5</v>
      </c>
      <c r="AC395">
        <f t="shared" si="1148"/>
        <v>-2.29072582183033e-6</v>
      </c>
      <c r="AD395">
        <f t="shared" si="1149"/>
        <v>-4.58145164366065e-6</v>
      </c>
      <c r="AE395">
        <f t="shared" si="1150"/>
        <v>-3.967462605865e-7</v>
      </c>
      <c r="AF395">
        <f t="shared" si="1151"/>
        <v>-7.93492521172999e-7</v>
      </c>
      <c r="AG395">
        <f t="shared" si="1152"/>
        <v>-9.16290328732131e-6</v>
      </c>
      <c r="AH395">
        <f t="shared" si="1152"/>
        <v>-1.586985042346e-6</v>
      </c>
      <c r="AI395" s="3">
        <f t="shared" si="1140"/>
        <v>-0.00384845737153194</v>
      </c>
      <c r="AJ395" s="3">
        <f t="shared" si="1141"/>
        <v>1.48106241404986e-5</v>
      </c>
    </row>
    <row r="396" spans="2:37">
      <c r="B396" s="18">
        <v>5</v>
      </c>
      <c r="C396" s="19">
        <v>1</v>
      </c>
      <c r="D396" s="19">
        <v>1</v>
      </c>
      <c r="E396" s="6">
        <v>1</v>
      </c>
      <c r="F396" s="10">
        <f>F389+AC389</f>
        <v>0.0422892594844035</v>
      </c>
      <c r="G396">
        <f t="shared" si="1133"/>
        <v>0.0322892594844035</v>
      </c>
      <c r="H396">
        <f t="shared" si="1133"/>
        <v>0.202845439477475</v>
      </c>
      <c r="I396">
        <f t="shared" si="1133"/>
        <v>0.302845439477475</v>
      </c>
      <c r="J396">
        <f t="shared" si="1133"/>
        <v>0.712289259484403</v>
      </c>
      <c r="K396">
        <f t="shared" si="1133"/>
        <v>0.302845439477475</v>
      </c>
      <c r="L396">
        <f t="shared" si="1134"/>
        <v>0.78686777845321</v>
      </c>
      <c r="M396">
        <f t="shared" si="1135"/>
        <v>0.808536318432425</v>
      </c>
      <c r="N396" s="3">
        <f t="shared" si="1136"/>
        <v>0.687158386516487</v>
      </c>
      <c r="O396" s="3">
        <f t="shared" si="1136"/>
        <v>0.691797514960362</v>
      </c>
      <c r="P396" s="25">
        <f t="shared" si="1137"/>
        <v>0.572453890372726</v>
      </c>
      <c r="Q396" s="25">
        <f>Q389+W389</f>
        <v>0.163280175615179</v>
      </c>
      <c r="R396" s="25">
        <f t="shared" si="1138"/>
        <v>0.416084344470815</v>
      </c>
      <c r="S396" s="10">
        <f>R396+(N396*P396)+(O396*Q396)</f>
        <v>0.922407655867296</v>
      </c>
      <c r="T396" s="10">
        <f t="shared" si="1139"/>
        <v>0.715532428079394</v>
      </c>
      <c r="U396">
        <f t="shared" si="1153"/>
        <v>0.00555342158374978</v>
      </c>
      <c r="V396">
        <f t="shared" si="1142"/>
        <v>0.000381608021513534</v>
      </c>
      <c r="W396">
        <f t="shared" si="1143"/>
        <v>0.000384184325116534</v>
      </c>
      <c r="X396">
        <f t="shared" si="1144"/>
        <v>0.000555342158374978</v>
      </c>
      <c r="Y396">
        <f t="shared" si="1145"/>
        <v>0.00317907779049743</v>
      </c>
      <c r="Z396">
        <f t="shared" si="1146"/>
        <v>0.000906763651459792</v>
      </c>
      <c r="AA396">
        <f t="shared" si="1147"/>
        <v>0.000683411878993917</v>
      </c>
      <c r="AB396">
        <f t="shared" si="1147"/>
        <v>0.000193334445172432</v>
      </c>
      <c r="AC396">
        <f t="shared" si="1148"/>
        <v>6.83411878993917e-5</v>
      </c>
      <c r="AD396">
        <f t="shared" si="1149"/>
        <v>6.83411878993917e-5</v>
      </c>
      <c r="AE396">
        <f t="shared" si="1150"/>
        <v>1.93334445172432e-5</v>
      </c>
      <c r="AF396">
        <f t="shared" si="1151"/>
        <v>1.93334445172432e-5</v>
      </c>
      <c r="AG396">
        <f t="shared" si="1152"/>
        <v>6.83411878993917e-5</v>
      </c>
      <c r="AH396">
        <f t="shared" si="1152"/>
        <v>1.93334445172432e-5</v>
      </c>
      <c r="AI396" s="3">
        <f t="shared" si="1140"/>
        <v>0.0775923441327038</v>
      </c>
      <c r="AJ396" s="3">
        <f t="shared" si="1141"/>
        <v>0.00602057186800793</v>
      </c>
      <c r="AK396">
        <f>SUM(AJ392:AJ396)/$S$4</f>
        <v>0.00582827242772482</v>
      </c>
    </row>
    <row r="397" spans="2:34">
      <c r="B397" s="4" t="s">
        <v>40</v>
      </c>
      <c r="C397" s="4"/>
      <c r="D397" s="4"/>
      <c r="E397" s="4"/>
      <c r="F397" s="5" t="s">
        <v>41</v>
      </c>
      <c r="G397" s="5"/>
      <c r="H397" s="5"/>
      <c r="I397" s="5"/>
      <c r="J397" s="5"/>
      <c r="K397" s="5"/>
      <c r="L397" s="5" t="s">
        <v>42</v>
      </c>
      <c r="M397" s="5"/>
      <c r="N397" s="5" t="s">
        <v>43</v>
      </c>
      <c r="O397" s="5"/>
      <c r="P397" s="5" t="s">
        <v>44</v>
      </c>
      <c r="Q397" s="5"/>
      <c r="R397" s="5"/>
      <c r="S397" s="5" t="s">
        <v>45</v>
      </c>
      <c r="T397" s="5"/>
      <c r="U397" s="8" t="s">
        <v>46</v>
      </c>
      <c r="V397" s="5" t="s">
        <v>47</v>
      </c>
      <c r="W397" s="5"/>
      <c r="X397" s="5"/>
      <c r="Y397" s="5" t="s">
        <v>48</v>
      </c>
      <c r="Z397" s="5"/>
      <c r="AA397" s="5"/>
      <c r="AB397" s="5"/>
      <c r="AC397" s="5" t="s">
        <v>49</v>
      </c>
      <c r="AD397" s="5"/>
      <c r="AE397" s="5"/>
      <c r="AF397" s="5"/>
      <c r="AG397" s="5"/>
      <c r="AH397" s="5"/>
    </row>
    <row r="398" ht="15.6" spans="1:37">
      <c r="A398">
        <f>A391+1</f>
        <v>56</v>
      </c>
      <c r="B398" s="17" t="s">
        <v>50</v>
      </c>
      <c r="C398" s="4" t="s">
        <v>51</v>
      </c>
      <c r="D398" s="4" t="s">
        <v>52</v>
      </c>
      <c r="E398" s="4" t="s">
        <v>53</v>
      </c>
      <c r="F398" s="5" t="s">
        <v>54</v>
      </c>
      <c r="G398" s="5" t="s">
        <v>55</v>
      </c>
      <c r="H398" s="5" t="s">
        <v>56</v>
      </c>
      <c r="I398" s="5" t="s">
        <v>57</v>
      </c>
      <c r="J398" s="5" t="s">
        <v>58</v>
      </c>
      <c r="K398" s="5" t="s">
        <v>59</v>
      </c>
      <c r="L398" s="5" t="s">
        <v>60</v>
      </c>
      <c r="M398" s="5" t="s">
        <v>61</v>
      </c>
      <c r="N398" s="5" t="s">
        <v>60</v>
      </c>
      <c r="O398" s="5" t="s">
        <v>61</v>
      </c>
      <c r="P398" s="5" t="s">
        <v>62</v>
      </c>
      <c r="Q398" s="5" t="s">
        <v>63</v>
      </c>
      <c r="R398" s="5" t="s">
        <v>64</v>
      </c>
      <c r="S398" s="5" t="s">
        <v>65</v>
      </c>
      <c r="T398" s="5" t="s">
        <v>43</v>
      </c>
      <c r="U398" s="28" t="s">
        <v>66</v>
      </c>
      <c r="V398" s="29" t="s">
        <v>67</v>
      </c>
      <c r="W398" s="29" t="s">
        <v>68</v>
      </c>
      <c r="X398" s="29" t="s">
        <v>69</v>
      </c>
      <c r="Y398" s="29" t="s">
        <v>70</v>
      </c>
      <c r="Z398" s="29" t="s">
        <v>71</v>
      </c>
      <c r="AA398" s="28" t="s">
        <v>72</v>
      </c>
      <c r="AB398" s="28" t="s">
        <v>73</v>
      </c>
      <c r="AC398" s="29" t="s">
        <v>74</v>
      </c>
      <c r="AD398" s="29" t="s">
        <v>75</v>
      </c>
      <c r="AE398" s="29" t="s">
        <v>76</v>
      </c>
      <c r="AF398" s="29" t="s">
        <v>77</v>
      </c>
      <c r="AG398" s="29" t="s">
        <v>78</v>
      </c>
      <c r="AH398" s="29" t="s">
        <v>79</v>
      </c>
      <c r="AI398" s="31" t="s">
        <v>80</v>
      </c>
      <c r="AJ398" s="31" t="s">
        <v>81</v>
      </c>
      <c r="AK398" s="31" t="s">
        <v>82</v>
      </c>
    </row>
    <row r="399" spans="2:36">
      <c r="B399" s="18">
        <v>1</v>
      </c>
      <c r="C399" s="19">
        <v>0.5</v>
      </c>
      <c r="D399" s="19">
        <v>0.25</v>
      </c>
      <c r="E399" s="6">
        <v>0.0555555555555556</v>
      </c>
      <c r="F399" s="10">
        <f>F392+AC392</f>
        <v>0.0165514587380384</v>
      </c>
      <c r="G399">
        <f t="shared" ref="G399:K403" si="1154">G392+AD392</f>
        <v>0.0132757293690192</v>
      </c>
      <c r="H399">
        <f t="shared" si="1154"/>
        <v>0.200018907461604</v>
      </c>
      <c r="I399">
        <f t="shared" si="1154"/>
        <v>0.300009453730802</v>
      </c>
      <c r="J399">
        <f t="shared" si="1154"/>
        <v>0.673102917476077</v>
      </c>
      <c r="K399">
        <f t="shared" si="1154"/>
        <v>0.300037814923207</v>
      </c>
      <c r="L399">
        <f>J399+(C399*F399)+(D399*G399)</f>
        <v>0.684697579187351</v>
      </c>
      <c r="M399">
        <f>K399+(C399*H399)+(D399*I399)</f>
        <v>0.47504963208671</v>
      </c>
      <c r="N399" s="3">
        <f>1/(1+EXP(-(L399)))</f>
        <v>0.66478634065915</v>
      </c>
      <c r="O399" s="3">
        <f>1/(1+EXP(-(M399)))</f>
        <v>0.616578238086726</v>
      </c>
      <c r="P399" s="25">
        <f>P392+V392</f>
        <v>0.29785429166841</v>
      </c>
      <c r="Q399" s="25">
        <f>Q392+W392</f>
        <v>-0.0963407197574881</v>
      </c>
      <c r="R399" s="25">
        <f>R392+X392</f>
        <v>0.00761084738586912</v>
      </c>
      <c r="S399" s="10">
        <f>R399+(N399*P399)+(O399*Q399)</f>
        <v>0.146218720749656</v>
      </c>
      <c r="T399" s="10">
        <f>1/(1+EXP(-S399))</f>
        <v>0.536489691135782</v>
      </c>
      <c r="U399">
        <f>(E399-S399)*S399*(1-S399)</f>
        <v>-0.0113182813319911</v>
      </c>
      <c r="V399">
        <f>$S$3*U399*N399</f>
        <v>-0.000752423882924512</v>
      </c>
      <c r="W399">
        <f>$S$3*U399*O399</f>
        <v>-0.000697860596184893</v>
      </c>
      <c r="X399">
        <f>$S$3*U399*1</f>
        <v>-0.00113182813319911</v>
      </c>
      <c r="Y399">
        <f>U399*P399</f>
        <v>-0.00337119866904399</v>
      </c>
      <c r="Z399">
        <f>U399*Q399</f>
        <v>0.00109041136994176</v>
      </c>
      <c r="AA399">
        <f>Y399*N399*(1-N399)</f>
        <v>-0.000751256324668213</v>
      </c>
      <c r="AB399">
        <f>Z399*O399*(1-O399)</f>
        <v>0.000257783622469181</v>
      </c>
      <c r="AC399">
        <f>$S$3*AA399*C399</f>
        <v>-3.75628162334107e-5</v>
      </c>
      <c r="AD399">
        <f>$S$3*AA399*D399</f>
        <v>-1.87814081167053e-5</v>
      </c>
      <c r="AE399">
        <f>$S$3*AB399*C399</f>
        <v>1.2889181123459e-5</v>
      </c>
      <c r="AF399">
        <f>$S$3*AB399*D399</f>
        <v>6.44459056172952e-6</v>
      </c>
      <c r="AG399">
        <f>$S$3*AA399*1</f>
        <v>-7.51256324668214e-5</v>
      </c>
      <c r="AH399">
        <f>$S$3*AB399*1</f>
        <v>2.57783622469181e-5</v>
      </c>
      <c r="AI399" s="3">
        <f>E399-S399</f>
        <v>-0.0906631651941003</v>
      </c>
      <c r="AJ399" s="3">
        <f>(AI399)^2</f>
        <v>0.00821980952301271</v>
      </c>
    </row>
    <row r="400" spans="2:36">
      <c r="B400" s="18">
        <v>2</v>
      </c>
      <c r="C400" s="19">
        <v>0</v>
      </c>
      <c r="D400" s="19">
        <v>0</v>
      </c>
      <c r="E400" s="20">
        <v>0</v>
      </c>
      <c r="F400" s="10">
        <f>F393+AC393</f>
        <v>0.03</v>
      </c>
      <c r="G400">
        <f t="shared" si="1154"/>
        <v>0.02</v>
      </c>
      <c r="H400">
        <f t="shared" si="1154"/>
        <v>0.2</v>
      </c>
      <c r="I400">
        <f t="shared" si="1154"/>
        <v>0.3</v>
      </c>
      <c r="J400">
        <f t="shared" si="1154"/>
        <v>0.671383376896887</v>
      </c>
      <c r="K400">
        <f t="shared" si="1154"/>
        <v>0.300060226208258</v>
      </c>
      <c r="L400">
        <f t="shared" ref="L400:L403" si="1155">J400+(C400*F400)+(D400*G400)</f>
        <v>0.671383376896887</v>
      </c>
      <c r="M400">
        <f t="shared" ref="M400:M403" si="1156">K400+(C400*H400)+(D400*I400)</f>
        <v>0.300060226208258</v>
      </c>
      <c r="N400" s="3">
        <f t="shared" ref="N400:O403" si="1157">1/(1+EXP(-(L400)))</f>
        <v>0.66181285119277</v>
      </c>
      <c r="O400" s="3">
        <f>1/(1+EXP(-(M400)))</f>
        <v>0.574457239542837</v>
      </c>
      <c r="P400" s="25">
        <f t="shared" ref="P400:P403" si="1158">P393+V393</f>
        <v>0.283617272910446</v>
      </c>
      <c r="Q400" s="25">
        <f>Q393+W393</f>
        <v>-0.0968735284115061</v>
      </c>
      <c r="R400" s="25">
        <f t="shared" ref="R400:R403" si="1159">R393+X393</f>
        <v>-0.0154801596170419</v>
      </c>
      <c r="S400" s="10">
        <f>R400+(N400*P400)+(O400*Q400)</f>
        <v>0.11657169669929</v>
      </c>
      <c r="T400" s="10">
        <f t="shared" ref="T400:T403" si="1160">1/(1+EXP(-S400))</f>
        <v>0.529109967122254</v>
      </c>
      <c r="U400">
        <f>(E400-S400)*S400*(1-S400)</f>
        <v>-0.0120048722928262</v>
      </c>
      <c r="V400">
        <f>$S$3*U400*N400</f>
        <v>-0.000794497876032042</v>
      </c>
      <c r="W400">
        <f>$S$3*U400*O400</f>
        <v>-0.000689628579840125</v>
      </c>
      <c r="X400">
        <f>$S$3*U400*1</f>
        <v>-0.00120048722928262</v>
      </c>
      <c r="Y400">
        <f>U400*P400</f>
        <v>-0.00340478914132955</v>
      </c>
      <c r="Z400">
        <f>U400*Q400</f>
        <v>0.0011629543371356</v>
      </c>
      <c r="AA400">
        <f>Y400*N400*(1-N400)</f>
        <v>-0.000762048333377139</v>
      </c>
      <c r="AB400">
        <f>Z400*O400*(1-O400)</f>
        <v>0.000284291304388211</v>
      </c>
      <c r="AC400">
        <f>$S$3*AA400*C400</f>
        <v>0</v>
      </c>
      <c r="AD400">
        <f>$S$3*AA400*D400</f>
        <v>0</v>
      </c>
      <c r="AE400">
        <f>$S$3*AB400*C400</f>
        <v>0</v>
      </c>
      <c r="AF400">
        <f>$S$3*AB400*D400</f>
        <v>0</v>
      </c>
      <c r="AG400">
        <f>$S$3*AA400*1</f>
        <v>-7.62048333377139e-5</v>
      </c>
      <c r="AH400">
        <f>$S$3*AB400*1</f>
        <v>2.84291304388211e-5</v>
      </c>
      <c r="AI400" s="3">
        <f t="shared" ref="AI400:AI403" si="1161">E400-S400</f>
        <v>-0.11657169669929</v>
      </c>
      <c r="AJ400" s="3">
        <f t="shared" ref="AJ400:AJ403" si="1162">(AI400)^2</f>
        <v>0.0135889604713512</v>
      </c>
    </row>
    <row r="401" spans="2:36">
      <c r="B401" s="18">
        <v>3</v>
      </c>
      <c r="C401" s="19">
        <v>0.75</v>
      </c>
      <c r="D401" s="19">
        <v>1</v>
      </c>
      <c r="E401" s="6">
        <v>0.444444444444444</v>
      </c>
      <c r="F401" s="10">
        <f>F394+AC394</f>
        <v>0.0204014557899819</v>
      </c>
      <c r="G401">
        <f t="shared" si="1154"/>
        <v>0.00720194105330924</v>
      </c>
      <c r="H401">
        <f t="shared" si="1154"/>
        <v>0.199002528984832</v>
      </c>
      <c r="I401">
        <f t="shared" si="1154"/>
        <v>0.298670038646443</v>
      </c>
      <c r="J401">
        <f t="shared" si="1154"/>
        <v>0.687201941053309</v>
      </c>
      <c r="K401">
        <f t="shared" si="1154"/>
        <v>0.298670038646443</v>
      </c>
      <c r="L401">
        <f t="shared" si="1155"/>
        <v>0.709704973949105</v>
      </c>
      <c r="M401">
        <f t="shared" si="1156"/>
        <v>0.746591974031511</v>
      </c>
      <c r="N401" s="3">
        <f t="shared" si="1157"/>
        <v>0.670335966559403</v>
      </c>
      <c r="O401" s="3">
        <f t="shared" si="1157"/>
        <v>0.678435654360341</v>
      </c>
      <c r="P401" s="25">
        <f t="shared" si="1158"/>
        <v>0.414322926141847</v>
      </c>
      <c r="Q401" s="25">
        <f>Q394+W394</f>
        <v>0.00371643118410661</v>
      </c>
      <c r="R401" s="25">
        <f t="shared" si="1159"/>
        <v>0.182870452520071</v>
      </c>
      <c r="S401" s="10">
        <f>R401+(N401*P401)+(O401*Q401)</f>
        <v>0.46312737110536</v>
      </c>
      <c r="T401" s="10">
        <f t="shared" si="1160"/>
        <v>0.613755812767422</v>
      </c>
      <c r="U401">
        <f>(E401-S401)*S401*(1-S401)</f>
        <v>-0.00464533053074111</v>
      </c>
      <c r="V401">
        <f t="shared" ref="V401:V403" si="1163">$S$3*U401*N401</f>
        <v>-0.000311393213131225</v>
      </c>
      <c r="W401">
        <f t="shared" ref="W401:W403" si="1164">$S$3*U401*O401</f>
        <v>-0.000315155785834342</v>
      </c>
      <c r="X401">
        <f t="shared" ref="X401:X403" si="1165">$S$3*U401*1</f>
        <v>-0.000464533053074112</v>
      </c>
      <c r="Y401">
        <f t="shared" ref="Y401:Y403" si="1166">U401*P401</f>
        <v>-0.00192466693839272</v>
      </c>
      <c r="Z401">
        <f t="shared" ref="Z401:Z403" si="1167">U401*Q401</f>
        <v>-1.72640512449288e-5</v>
      </c>
      <c r="AA401">
        <f t="shared" ref="AA401:AB403" si="1168">Y401*N401*(1-N401)</f>
        <v>-0.000425323790766722</v>
      </c>
      <c r="AB401">
        <f t="shared" si="1168"/>
        <v>-3.76633780228616e-6</v>
      </c>
      <c r="AC401">
        <f t="shared" ref="AC401:AC403" si="1169">$S$3*AA401*C401</f>
        <v>-3.18992843075042e-5</v>
      </c>
      <c r="AD401">
        <f t="shared" ref="AD401:AD403" si="1170">$S$3*AA401*D401</f>
        <v>-4.25323790766722e-5</v>
      </c>
      <c r="AE401">
        <f t="shared" ref="AE401:AE403" si="1171">$S$3*AB401*C401</f>
        <v>-2.82475335171462e-7</v>
      </c>
      <c r="AF401">
        <f t="shared" ref="AF401:AF403" si="1172">$S$3*AB401*D401</f>
        <v>-3.76633780228616e-7</v>
      </c>
      <c r="AG401">
        <f t="shared" ref="AG401:AH403" si="1173">$S$3*AA401*1</f>
        <v>-4.25323790766722e-5</v>
      </c>
      <c r="AH401">
        <f t="shared" si="1173"/>
        <v>-3.76633780228616e-7</v>
      </c>
      <c r="AI401" s="3">
        <f t="shared" si="1161"/>
        <v>-0.0186829266609159</v>
      </c>
      <c r="AJ401" s="3">
        <f t="shared" si="1162"/>
        <v>0.000349051748617163</v>
      </c>
    </row>
    <row r="402" spans="2:36">
      <c r="B402" s="18">
        <v>4</v>
      </c>
      <c r="C402" s="19">
        <v>0.25</v>
      </c>
      <c r="D402" s="19">
        <v>0.5</v>
      </c>
      <c r="E402" s="20">
        <v>0.666666666666667</v>
      </c>
      <c r="F402" s="10">
        <f>F395+AC395</f>
        <v>0.0295343549256918</v>
      </c>
      <c r="G402">
        <f t="shared" si="1154"/>
        <v>0.0190687098513836</v>
      </c>
      <c r="H402">
        <f t="shared" si="1154"/>
        <v>0.199914854611849</v>
      </c>
      <c r="I402">
        <f>I395+AF395</f>
        <v>0.299829709223699</v>
      </c>
      <c r="J402">
        <f t="shared" si="1154"/>
        <v>0.698137419702767</v>
      </c>
      <c r="K402">
        <f t="shared" si="1154"/>
        <v>0.299659418447397</v>
      </c>
      <c r="L402">
        <f t="shared" si="1155"/>
        <v>0.715055363359882</v>
      </c>
      <c r="M402">
        <f t="shared" si="1156"/>
        <v>0.499552986712209</v>
      </c>
      <c r="N402" s="3">
        <f t="shared" si="1157"/>
        <v>0.671517246492835</v>
      </c>
      <c r="O402" s="3">
        <f t="shared" si="1157"/>
        <v>0.62235427567073</v>
      </c>
      <c r="P402" s="25">
        <f t="shared" si="1158"/>
        <v>0.488521469153662</v>
      </c>
      <c r="Q402" s="25">
        <f>Q395+W395</f>
        <v>0.0793652903775869</v>
      </c>
      <c r="R402" s="25">
        <f t="shared" si="1159"/>
        <v>0.292913576908322</v>
      </c>
      <c r="S402" s="10">
        <f>R402+(N402*P402)+(O402*Q402)</f>
        <v>0.670357496533364</v>
      </c>
      <c r="T402" s="10">
        <f t="shared" si="1160"/>
        <v>0.661583204035148</v>
      </c>
      <c r="U402">
        <f t="shared" ref="U402:U403" si="1174">(E402-S402)*S402*(1-S402)</f>
        <v>-0.00081559339580475</v>
      </c>
      <c r="V402">
        <f t="shared" si="1163"/>
        <v>-5.47685031408547e-5</v>
      </c>
      <c r="W402">
        <f t="shared" si="1164"/>
        <v>-5.07588037087897e-5</v>
      </c>
      <c r="X402">
        <f t="shared" si="1165"/>
        <v>-8.15593395804751e-5</v>
      </c>
      <c r="Y402">
        <f t="shared" si="1166"/>
        <v>-0.00039843488395056</v>
      </c>
      <c r="Z402">
        <f t="shared" si="1167"/>
        <v>-6.47298066880862e-5</v>
      </c>
      <c r="AA402">
        <f t="shared" si="1168"/>
        <v>-8.78874974933548e-5</v>
      </c>
      <c r="AB402">
        <f t="shared" si="1168"/>
        <v>-1.5213409649211e-5</v>
      </c>
      <c r="AC402">
        <f t="shared" si="1169"/>
        <v>-2.19718743733387e-6</v>
      </c>
      <c r="AD402">
        <f t="shared" si="1170"/>
        <v>-4.39437487466774e-6</v>
      </c>
      <c r="AE402">
        <f t="shared" si="1171"/>
        <v>-3.80335241230275e-7</v>
      </c>
      <c r="AF402">
        <f t="shared" si="1172"/>
        <v>-7.6067048246055e-7</v>
      </c>
      <c r="AG402">
        <f t="shared" si="1173"/>
        <v>-8.78874974933548e-6</v>
      </c>
      <c r="AH402">
        <f t="shared" si="1173"/>
        <v>-1.5213409649211e-6</v>
      </c>
      <c r="AI402" s="3">
        <f t="shared" si="1161"/>
        <v>-0.00369082986669744</v>
      </c>
      <c r="AJ402" s="3">
        <f t="shared" si="1162"/>
        <v>1.36222251049059e-5</v>
      </c>
    </row>
    <row r="403" spans="2:37">
      <c r="B403" s="18">
        <v>5</v>
      </c>
      <c r="C403" s="19">
        <v>1</v>
      </c>
      <c r="D403" s="19">
        <v>1</v>
      </c>
      <c r="E403" s="6">
        <v>1</v>
      </c>
      <c r="F403" s="10">
        <f>F396+AC396</f>
        <v>0.0423576006723029</v>
      </c>
      <c r="G403">
        <f t="shared" si="1154"/>
        <v>0.0323576006723029</v>
      </c>
      <c r="H403">
        <f t="shared" si="1154"/>
        <v>0.202864772921992</v>
      </c>
      <c r="I403">
        <f t="shared" si="1154"/>
        <v>0.302864772921992</v>
      </c>
      <c r="J403">
        <f t="shared" si="1154"/>
        <v>0.712357600672303</v>
      </c>
      <c r="K403">
        <f t="shared" si="1154"/>
        <v>0.302864772921992</v>
      </c>
      <c r="L403">
        <f t="shared" si="1155"/>
        <v>0.787072802016909</v>
      </c>
      <c r="M403">
        <f t="shared" si="1156"/>
        <v>0.808594318765977</v>
      </c>
      <c r="N403" s="3">
        <f t="shared" si="1157"/>
        <v>0.687202459097077</v>
      </c>
      <c r="O403" s="3">
        <f t="shared" si="1157"/>
        <v>0.691809881289278</v>
      </c>
      <c r="P403" s="25">
        <f t="shared" si="1158"/>
        <v>0.57283549839424</v>
      </c>
      <c r="Q403" s="25">
        <f>Q396+W396</f>
        <v>0.163664359940296</v>
      </c>
      <c r="R403" s="25">
        <f t="shared" si="1159"/>
        <v>0.41663968662919</v>
      </c>
      <c r="S403" s="10">
        <f>R403+(N403*P403)+(O403*Q403)</f>
        <v>0.923518271205393</v>
      </c>
      <c r="T403" s="10">
        <f t="shared" si="1160"/>
        <v>0.715758435012949</v>
      </c>
      <c r="U403">
        <f t="shared" si="1174"/>
        <v>0.00540207842078758</v>
      </c>
      <c r="V403">
        <f t="shared" si="1163"/>
        <v>0.000371232157500048</v>
      </c>
      <c r="W403">
        <f t="shared" si="1164"/>
        <v>0.000373721123100043</v>
      </c>
      <c r="X403">
        <f t="shared" si="1165"/>
        <v>0.000540207842078758</v>
      </c>
      <c r="Y403">
        <f t="shared" si="1166"/>
        <v>0.00309450228453662</v>
      </c>
      <c r="Z403">
        <f t="shared" si="1167"/>
        <v>0.000884127707085483</v>
      </c>
      <c r="AA403">
        <f t="shared" si="1168"/>
        <v>0.000665179479111744</v>
      </c>
      <c r="AB403">
        <f t="shared" si="1168"/>
        <v>0.000188503957280863</v>
      </c>
      <c r="AC403">
        <f t="shared" si="1169"/>
        <v>6.65179479111744e-5</v>
      </c>
      <c r="AD403">
        <f t="shared" si="1170"/>
        <v>6.65179479111744e-5</v>
      </c>
      <c r="AE403">
        <f t="shared" si="1171"/>
        <v>1.88503957280863e-5</v>
      </c>
      <c r="AF403">
        <f t="shared" si="1172"/>
        <v>1.88503957280863e-5</v>
      </c>
      <c r="AG403">
        <f t="shared" si="1173"/>
        <v>6.65179479111744e-5</v>
      </c>
      <c r="AH403">
        <f t="shared" si="1173"/>
        <v>1.88503957280863e-5</v>
      </c>
      <c r="AI403" s="3">
        <f t="shared" si="1161"/>
        <v>0.0764817287946067</v>
      </c>
      <c r="AJ403" s="3">
        <f t="shared" si="1162"/>
        <v>0.00584945483941177</v>
      </c>
      <c r="AK403">
        <f>SUM(AJ399:AJ403)/$S$4</f>
        <v>0.00560417976149956</v>
      </c>
    </row>
    <row r="404" spans="2:34">
      <c r="B404" s="4" t="s">
        <v>40</v>
      </c>
      <c r="C404" s="4"/>
      <c r="D404" s="4"/>
      <c r="E404" s="4"/>
      <c r="F404" s="5" t="s">
        <v>41</v>
      </c>
      <c r="G404" s="5"/>
      <c r="H404" s="5"/>
      <c r="I404" s="5"/>
      <c r="J404" s="5"/>
      <c r="K404" s="5"/>
      <c r="L404" s="5" t="s">
        <v>42</v>
      </c>
      <c r="M404" s="5"/>
      <c r="N404" s="5" t="s">
        <v>43</v>
      </c>
      <c r="O404" s="5"/>
      <c r="P404" s="5" t="s">
        <v>44</v>
      </c>
      <c r="Q404" s="5"/>
      <c r="R404" s="5"/>
      <c r="S404" s="5" t="s">
        <v>45</v>
      </c>
      <c r="T404" s="5"/>
      <c r="U404" s="8" t="s">
        <v>46</v>
      </c>
      <c r="V404" s="5" t="s">
        <v>47</v>
      </c>
      <c r="W404" s="5"/>
      <c r="X404" s="5"/>
      <c r="Y404" s="5" t="s">
        <v>48</v>
      </c>
      <c r="Z404" s="5"/>
      <c r="AA404" s="5"/>
      <c r="AB404" s="5"/>
      <c r="AC404" s="5" t="s">
        <v>49</v>
      </c>
      <c r="AD404" s="5"/>
      <c r="AE404" s="5"/>
      <c r="AF404" s="5"/>
      <c r="AG404" s="5"/>
      <c r="AH404" s="5"/>
    </row>
    <row r="405" ht="15.6" spans="1:37">
      <c r="A405">
        <f>A398+1</f>
        <v>57</v>
      </c>
      <c r="B405" s="17" t="s">
        <v>50</v>
      </c>
      <c r="C405" s="4" t="s">
        <v>51</v>
      </c>
      <c r="D405" s="4" t="s">
        <v>52</v>
      </c>
      <c r="E405" s="4" t="s">
        <v>53</v>
      </c>
      <c r="F405" s="5" t="s">
        <v>54</v>
      </c>
      <c r="G405" s="5" t="s">
        <v>55</v>
      </c>
      <c r="H405" s="5" t="s">
        <v>56</v>
      </c>
      <c r="I405" s="5" t="s">
        <v>57</v>
      </c>
      <c r="J405" s="5" t="s">
        <v>58</v>
      </c>
      <c r="K405" s="5" t="s">
        <v>59</v>
      </c>
      <c r="L405" s="5" t="s">
        <v>60</v>
      </c>
      <c r="M405" s="5" t="s">
        <v>61</v>
      </c>
      <c r="N405" s="5" t="s">
        <v>60</v>
      </c>
      <c r="O405" s="5" t="s">
        <v>61</v>
      </c>
      <c r="P405" s="5" t="s">
        <v>62</v>
      </c>
      <c r="Q405" s="5" t="s">
        <v>63</v>
      </c>
      <c r="R405" s="5" t="s">
        <v>64</v>
      </c>
      <c r="S405" s="5" t="s">
        <v>65</v>
      </c>
      <c r="T405" s="5" t="s">
        <v>43</v>
      </c>
      <c r="U405" s="28" t="s">
        <v>66</v>
      </c>
      <c r="V405" s="29" t="s">
        <v>67</v>
      </c>
      <c r="W405" s="29" t="s">
        <v>68</v>
      </c>
      <c r="X405" s="29" t="s">
        <v>69</v>
      </c>
      <c r="Y405" s="29" t="s">
        <v>70</v>
      </c>
      <c r="Z405" s="29" t="s">
        <v>71</v>
      </c>
      <c r="AA405" s="28" t="s">
        <v>72</v>
      </c>
      <c r="AB405" s="28" t="s">
        <v>73</v>
      </c>
      <c r="AC405" s="29" t="s">
        <v>74</v>
      </c>
      <c r="AD405" s="29" t="s">
        <v>75</v>
      </c>
      <c r="AE405" s="29" t="s">
        <v>76</v>
      </c>
      <c r="AF405" s="29" t="s">
        <v>77</v>
      </c>
      <c r="AG405" s="29" t="s">
        <v>78</v>
      </c>
      <c r="AH405" s="29" t="s">
        <v>79</v>
      </c>
      <c r="AI405" s="31" t="s">
        <v>80</v>
      </c>
      <c r="AJ405" s="31" t="s">
        <v>81</v>
      </c>
      <c r="AK405" s="31" t="s">
        <v>82</v>
      </c>
    </row>
    <row r="406" spans="2:36">
      <c r="B406" s="18">
        <v>1</v>
      </c>
      <c r="C406" s="19">
        <v>0.5</v>
      </c>
      <c r="D406" s="19">
        <v>0.25</v>
      </c>
      <c r="E406" s="6">
        <v>0.0555555555555556</v>
      </c>
      <c r="F406" s="10">
        <f>F399+AC399</f>
        <v>0.016513895921805</v>
      </c>
      <c r="G406">
        <f t="shared" ref="G406:K410" si="1175">G399+AD399</f>
        <v>0.0132569479609025</v>
      </c>
      <c r="H406">
        <f t="shared" si="1175"/>
        <v>0.200031796642727</v>
      </c>
      <c r="I406">
        <f t="shared" si="1175"/>
        <v>0.300015898321364</v>
      </c>
      <c r="J406">
        <f t="shared" si="1175"/>
        <v>0.67302779184361</v>
      </c>
      <c r="K406">
        <f t="shared" si="1175"/>
        <v>0.300063593285454</v>
      </c>
      <c r="L406">
        <f>J406+(C406*F406)+(D406*G406)</f>
        <v>0.684598976794738</v>
      </c>
      <c r="M406">
        <f>K406+(C406*H406)+(D406*I406)</f>
        <v>0.475083466187159</v>
      </c>
      <c r="N406" s="3">
        <f>1/(1+EXP(-(L406)))</f>
        <v>0.664764367206407</v>
      </c>
      <c r="O406" s="3">
        <f>1/(1+EXP(-(M406)))</f>
        <v>0.616586236758433</v>
      </c>
      <c r="P406" s="25">
        <f>P399+V399</f>
        <v>0.297101867785486</v>
      </c>
      <c r="Q406" s="25">
        <f>Q399+W399</f>
        <v>-0.097038580353673</v>
      </c>
      <c r="R406" s="25">
        <f>R399+X399</f>
        <v>0.00647901925267002</v>
      </c>
      <c r="S406" s="10">
        <f>R406+(N406*P406)+(O406*Q406)</f>
        <v>0.144149101306278</v>
      </c>
      <c r="T406" s="10">
        <f>1/(1+EXP(-S406))</f>
        <v>0.535975003282778</v>
      </c>
      <c r="U406">
        <f>(E406-S406)*S406*(1-S406)</f>
        <v>-0.0109297979562165</v>
      </c>
      <c r="V406">
        <f>$S$3*U406*N406</f>
        <v>-0.000726574022205815</v>
      </c>
      <c r="W406">
        <f>$S$3*U406*O406</f>
        <v>-0.000673916299035355</v>
      </c>
      <c r="X406">
        <f>$S$3*U406*1</f>
        <v>-0.00109297979562165</v>
      </c>
      <c r="Y406">
        <f>U406*P406</f>
        <v>-0.00324726338730991</v>
      </c>
      <c r="Z406">
        <f>U406*Q406</f>
        <v>0.00106061207722373</v>
      </c>
      <c r="AA406">
        <f>Y406*N406*(1-N406)</f>
        <v>-0.000723661424186116</v>
      </c>
      <c r="AB406">
        <f>Z406*O406*(1-O406)</f>
        <v>0.000250736808100129</v>
      </c>
      <c r="AC406">
        <f>$S$3*AA406*C406</f>
        <v>-3.61830712093058e-5</v>
      </c>
      <c r="AD406">
        <f>$S$3*AA406*D406</f>
        <v>-1.80915356046529e-5</v>
      </c>
      <c r="AE406">
        <f>$S$3*AB406*C406</f>
        <v>1.25368404050064e-5</v>
      </c>
      <c r="AF406">
        <f>$S$3*AB406*D406</f>
        <v>6.26842020250322e-6</v>
      </c>
      <c r="AG406">
        <f>$S$3*AA406*1</f>
        <v>-7.23661424186116e-5</v>
      </c>
      <c r="AH406">
        <f>$S$3*AB406*1</f>
        <v>2.50736808100129e-5</v>
      </c>
      <c r="AI406" s="3">
        <f>E406-S406</f>
        <v>-0.0885935457507225</v>
      </c>
      <c r="AJ406" s="3">
        <f>(AI406)^2</f>
        <v>0.00784881634868535</v>
      </c>
    </row>
    <row r="407" spans="2:36">
      <c r="B407" s="18">
        <v>2</v>
      </c>
      <c r="C407" s="19">
        <v>0</v>
      </c>
      <c r="D407" s="19">
        <v>0</v>
      </c>
      <c r="E407" s="20">
        <v>0</v>
      </c>
      <c r="F407" s="10">
        <f>F400+AC400</f>
        <v>0.03</v>
      </c>
      <c r="G407">
        <f t="shared" si="1175"/>
        <v>0.02</v>
      </c>
      <c r="H407">
        <f t="shared" si="1175"/>
        <v>0.2</v>
      </c>
      <c r="I407">
        <f t="shared" si="1175"/>
        <v>0.3</v>
      </c>
      <c r="J407">
        <f t="shared" si="1175"/>
        <v>0.671307172063549</v>
      </c>
      <c r="K407">
        <f t="shared" si="1175"/>
        <v>0.300088655338697</v>
      </c>
      <c r="L407">
        <f t="shared" ref="L407:L410" si="1176">J407+(C407*F407)+(D407*G407)</f>
        <v>0.671307172063549</v>
      </c>
      <c r="M407">
        <f t="shared" ref="M407:M410" si="1177">K407+(C407*H407)+(D407*I407)</f>
        <v>0.300088655338697</v>
      </c>
      <c r="N407" s="3">
        <f t="shared" ref="N407:O410" si="1178">1/(1+EXP(-(L407)))</f>
        <v>0.661795795075669</v>
      </c>
      <c r="O407" s="3">
        <f>1/(1+EXP(-(M407)))</f>
        <v>0.574464189203033</v>
      </c>
      <c r="P407" s="25">
        <f t="shared" ref="P407:P410" si="1179">P400+V400</f>
        <v>0.282822775034414</v>
      </c>
      <c r="Q407" s="25">
        <f>Q400+W400</f>
        <v>-0.0975631569913462</v>
      </c>
      <c r="R407" s="25">
        <f t="shared" ref="R407:R410" si="1180">R400+X400</f>
        <v>-0.0166806468463245</v>
      </c>
      <c r="S407" s="10">
        <f>R407+(N407*P407)+(O407*Q407)</f>
        <v>0.11444373654596</v>
      </c>
      <c r="T407" s="10">
        <f t="shared" ref="T407:T410" si="1181">1/(1+EXP(-S407))</f>
        <v>0.528579747652185</v>
      </c>
      <c r="U407">
        <f>(E407-S407)*S407*(1-S407)</f>
        <v>-0.0115984570062488</v>
      </c>
      <c r="V407">
        <f>$S$3*U407*N407</f>
        <v>-0.000767581007610141</v>
      </c>
      <c r="W407">
        <f>$S$3*U407*O407</f>
        <v>-0.000666289820010097</v>
      </c>
      <c r="X407">
        <f>$S$3*U407*1</f>
        <v>-0.00115984570062488</v>
      </c>
      <c r="Y407">
        <f>U407*P407</f>
        <v>-0.00328030779662463</v>
      </c>
      <c r="Z407">
        <f>U407*Q407</f>
        <v>0.00113158208175803</v>
      </c>
      <c r="AA407">
        <f>Y407*N407*(1-N407)</f>
        <v>-0.000734205447575598</v>
      </c>
      <c r="AB407">
        <f>Z407*O407*(1-O407)</f>
        <v>0.000276620993444646</v>
      </c>
      <c r="AC407">
        <f>$S$3*AA407*C407</f>
        <v>0</v>
      </c>
      <c r="AD407">
        <f>$S$3*AA407*D407</f>
        <v>0</v>
      </c>
      <c r="AE407">
        <f>$S$3*AB407*C407</f>
        <v>0</v>
      </c>
      <c r="AF407">
        <f>$S$3*AB407*D407</f>
        <v>0</v>
      </c>
      <c r="AG407">
        <f>$S$3*AA407*1</f>
        <v>-7.34205447575598e-5</v>
      </c>
      <c r="AH407">
        <f>$S$3*AB407*1</f>
        <v>2.76620993444646e-5</v>
      </c>
      <c r="AI407" s="3">
        <f t="shared" ref="AI407:AI410" si="1182">E407-S407</f>
        <v>-0.11444373654596</v>
      </c>
      <c r="AJ407" s="3">
        <f t="shared" ref="AJ407:AJ410" si="1183">(AI407)^2</f>
        <v>0.0130973688346012</v>
      </c>
    </row>
    <row r="408" spans="2:36">
      <c r="B408" s="18">
        <v>3</v>
      </c>
      <c r="C408" s="19">
        <v>0.75</v>
      </c>
      <c r="D408" s="19">
        <v>1</v>
      </c>
      <c r="E408" s="6">
        <v>0.444444444444444</v>
      </c>
      <c r="F408" s="10">
        <f>F401+AC401</f>
        <v>0.0203695565056744</v>
      </c>
      <c r="G408">
        <f t="shared" si="1175"/>
        <v>0.00715940867423257</v>
      </c>
      <c r="H408">
        <f t="shared" si="1175"/>
        <v>0.199002246509497</v>
      </c>
      <c r="I408">
        <f t="shared" si="1175"/>
        <v>0.298669662012663</v>
      </c>
      <c r="J408">
        <f t="shared" si="1175"/>
        <v>0.687159408674232</v>
      </c>
      <c r="K408">
        <f t="shared" si="1175"/>
        <v>0.298669662012663</v>
      </c>
      <c r="L408">
        <f t="shared" si="1176"/>
        <v>0.709595984727721</v>
      </c>
      <c r="M408">
        <f t="shared" si="1177"/>
        <v>0.746591008907449</v>
      </c>
      <c r="N408" s="3">
        <f t="shared" si="1178"/>
        <v>0.670311881057428</v>
      </c>
      <c r="O408" s="3">
        <f t="shared" si="1178"/>
        <v>0.678435443808147</v>
      </c>
      <c r="P408" s="25">
        <f t="shared" si="1179"/>
        <v>0.414011532928716</v>
      </c>
      <c r="Q408" s="25">
        <f>Q401+W401</f>
        <v>0.00340127539827227</v>
      </c>
      <c r="R408" s="25">
        <f t="shared" si="1180"/>
        <v>0.182405919466997</v>
      </c>
      <c r="S408" s="10">
        <f>R408+(N408*P408)+(O408*Q408)</f>
        <v>0.462230314668254</v>
      </c>
      <c r="T408" s="10">
        <f t="shared" si="1181"/>
        <v>0.613543135225253</v>
      </c>
      <c r="U408">
        <f>(E408-S408)*S408*(1-S408)</f>
        <v>-0.00442109513825726</v>
      </c>
      <c r="V408">
        <f t="shared" ref="V408:V410" si="1184">$S$3*U408*N408</f>
        <v>-0.000296351259845907</v>
      </c>
      <c r="W408">
        <f t="shared" ref="W408:W410" si="1185">$S$3*U408*O408</f>
        <v>-0.00029994276422416</v>
      </c>
      <c r="X408">
        <f t="shared" ref="X408:X410" si="1186">$S$3*U408*1</f>
        <v>-0.000442109513825726</v>
      </c>
      <c r="Y408">
        <f t="shared" ref="Y408:Y410" si="1187">U408*P408</f>
        <v>-0.00183038437541358</v>
      </c>
      <c r="Z408">
        <f t="shared" ref="Z408:Z410" si="1188">U408*Q408</f>
        <v>-1.50373621271755e-5</v>
      </c>
      <c r="AA408">
        <f t="shared" ref="AA408:AB410" si="1189">Y408*N408*(1-N408)</f>
        <v>-0.0004045037142099</v>
      </c>
      <c r="AB408">
        <f t="shared" si="1189"/>
        <v>-3.28056283716495e-6</v>
      </c>
      <c r="AC408">
        <f t="shared" ref="AC408:AC410" si="1190">$S$3*AA408*C408</f>
        <v>-3.03377785657425e-5</v>
      </c>
      <c r="AD408">
        <f t="shared" ref="AD408:AD410" si="1191">$S$3*AA408*D408</f>
        <v>-4.045037142099e-5</v>
      </c>
      <c r="AE408">
        <f t="shared" ref="AE408:AE410" si="1192">$S$3*AB408*C408</f>
        <v>-2.46042212787371e-7</v>
      </c>
      <c r="AF408">
        <f t="shared" ref="AF408:AF410" si="1193">$S$3*AB408*D408</f>
        <v>-3.28056283716495e-7</v>
      </c>
      <c r="AG408">
        <f t="shared" ref="AG408:AH410" si="1194">$S$3*AA408*1</f>
        <v>-4.045037142099e-5</v>
      </c>
      <c r="AH408">
        <f t="shared" si="1194"/>
        <v>-3.28056283716495e-7</v>
      </c>
      <c r="AI408" s="3">
        <f t="shared" si="1182"/>
        <v>-0.0177858702238095</v>
      </c>
      <c r="AJ408" s="3">
        <f t="shared" si="1183"/>
        <v>0.000316337179618194</v>
      </c>
    </row>
    <row r="409" spans="2:36">
      <c r="B409" s="18">
        <v>4</v>
      </c>
      <c r="C409" s="19">
        <v>0.25</v>
      </c>
      <c r="D409" s="19">
        <v>0.5</v>
      </c>
      <c r="E409" s="20">
        <v>0.666666666666667</v>
      </c>
      <c r="F409" s="10">
        <f>F402+AC402</f>
        <v>0.0295321577382545</v>
      </c>
      <c r="G409">
        <f t="shared" si="1175"/>
        <v>0.019064315476509</v>
      </c>
      <c r="H409">
        <f t="shared" si="1175"/>
        <v>0.199914474276608</v>
      </c>
      <c r="I409">
        <f>I402+AF402</f>
        <v>0.299828948553216</v>
      </c>
      <c r="J409">
        <f t="shared" si="1175"/>
        <v>0.698128630953018</v>
      </c>
      <c r="K409">
        <f t="shared" si="1175"/>
        <v>0.299657897106432</v>
      </c>
      <c r="L409">
        <f t="shared" si="1176"/>
        <v>0.715043828125836</v>
      </c>
      <c r="M409">
        <f t="shared" si="1177"/>
        <v>0.499550989952193</v>
      </c>
      <c r="N409" s="3">
        <f t="shared" si="1178"/>
        <v>0.671514702024718</v>
      </c>
      <c r="O409" s="3">
        <f t="shared" si="1178"/>
        <v>0.622353806373245</v>
      </c>
      <c r="P409" s="25">
        <f t="shared" si="1179"/>
        <v>0.488466700650521</v>
      </c>
      <c r="Q409" s="25">
        <f>Q402+W402</f>
        <v>0.0793145315738781</v>
      </c>
      <c r="R409" s="25">
        <f t="shared" si="1180"/>
        <v>0.292832017568742</v>
      </c>
      <c r="S409" s="10">
        <f>R409+(N409*P409)+(O409*Q409)</f>
        <v>0.670206289130787</v>
      </c>
      <c r="T409" s="10">
        <f t="shared" si="1181"/>
        <v>0.661549349251416</v>
      </c>
      <c r="U409">
        <f t="shared" ref="U409:U410" si="1195">(E409-S409)*S409*(1-S409)</f>
        <v>-0.000782362113069625</v>
      </c>
      <c r="V409">
        <f t="shared" si="1184"/>
        <v>-5.25367661233378e-5</v>
      </c>
      <c r="W409">
        <f t="shared" si="1185"/>
        <v>-4.86906039031096e-5</v>
      </c>
      <c r="X409">
        <f t="shared" si="1186"/>
        <v>-7.82362113069626e-5</v>
      </c>
      <c r="Y409">
        <f t="shared" si="1187"/>
        <v>-0.00038215784008509</v>
      </c>
      <c r="Z409">
        <f t="shared" si="1188"/>
        <v>-6.20526845192668e-5</v>
      </c>
      <c r="AA409">
        <f t="shared" si="1189"/>
        <v>-8.42974108631807e-5</v>
      </c>
      <c r="AB409">
        <f t="shared" si="1189"/>
        <v>-1.45842142747387e-5</v>
      </c>
      <c r="AC409">
        <f t="shared" si="1190"/>
        <v>-2.10743527157952e-6</v>
      </c>
      <c r="AD409">
        <f t="shared" si="1191"/>
        <v>-4.21487054315903e-6</v>
      </c>
      <c r="AE409">
        <f t="shared" si="1192"/>
        <v>-3.64605356868466e-7</v>
      </c>
      <c r="AF409">
        <f t="shared" si="1193"/>
        <v>-7.29210713736933e-7</v>
      </c>
      <c r="AG409">
        <f t="shared" si="1194"/>
        <v>-8.42974108631807e-6</v>
      </c>
      <c r="AH409">
        <f t="shared" si="1194"/>
        <v>-1.45842142747387e-6</v>
      </c>
      <c r="AI409" s="3">
        <f t="shared" si="1182"/>
        <v>-0.00353962246412065</v>
      </c>
      <c r="AJ409" s="3">
        <f t="shared" si="1183"/>
        <v>1.25289271885075e-5</v>
      </c>
    </row>
    <row r="410" spans="2:37">
      <c r="B410" s="18">
        <v>5</v>
      </c>
      <c r="C410" s="19">
        <v>1</v>
      </c>
      <c r="D410" s="19">
        <v>1</v>
      </c>
      <c r="E410" s="6">
        <v>1</v>
      </c>
      <c r="F410" s="10">
        <f>F403+AC403</f>
        <v>0.0424241186202141</v>
      </c>
      <c r="G410">
        <f t="shared" si="1175"/>
        <v>0.0324241186202141</v>
      </c>
      <c r="H410">
        <f t="shared" si="1175"/>
        <v>0.202883623317721</v>
      </c>
      <c r="I410">
        <f t="shared" si="1175"/>
        <v>0.30288362331772</v>
      </c>
      <c r="J410">
        <f t="shared" si="1175"/>
        <v>0.712424118620214</v>
      </c>
      <c r="K410">
        <f t="shared" si="1175"/>
        <v>0.30288362331772</v>
      </c>
      <c r="L410">
        <f t="shared" si="1176"/>
        <v>0.787272355860642</v>
      </c>
      <c r="M410">
        <f t="shared" si="1177"/>
        <v>0.808650869953161</v>
      </c>
      <c r="N410" s="3">
        <f t="shared" si="1178"/>
        <v>0.687245352638797</v>
      </c>
      <c r="O410" s="3">
        <f t="shared" si="1178"/>
        <v>0.691821938378831</v>
      </c>
      <c r="P410" s="25">
        <f t="shared" si="1179"/>
        <v>0.57320673055174</v>
      </c>
      <c r="Q410" s="25">
        <f>Q403+W403</f>
        <v>0.164038081063396</v>
      </c>
      <c r="R410" s="25">
        <f t="shared" si="1180"/>
        <v>0.417179894471269</v>
      </c>
      <c r="S410" s="10">
        <f>R410+(N410*P410)+(O410*Q410)</f>
        <v>0.924598699353453</v>
      </c>
      <c r="T410" s="10">
        <f t="shared" si="1181"/>
        <v>0.715978195030519</v>
      </c>
      <c r="U410">
        <f t="shared" si="1195"/>
        <v>0.0052566728916571</v>
      </c>
      <c r="V410">
        <f t="shared" si="1184"/>
        <v>0.000361262401513369</v>
      </c>
      <c r="W410">
        <f t="shared" si="1185"/>
        <v>0.000363668162932967</v>
      </c>
      <c r="X410">
        <f t="shared" si="1186"/>
        <v>0.00052566728916571</v>
      </c>
      <c r="Y410">
        <f t="shared" si="1187"/>
        <v>0.00301316028180673</v>
      </c>
      <c r="Z410">
        <f t="shared" si="1188"/>
        <v>0.000862294533925403</v>
      </c>
      <c r="AA410">
        <f t="shared" si="1189"/>
        <v>0.000647646193898188</v>
      </c>
      <c r="AB410">
        <f t="shared" si="1189"/>
        <v>0.000183844940402917</v>
      </c>
      <c r="AC410">
        <f t="shared" si="1190"/>
        <v>6.47646193898188e-5</v>
      </c>
      <c r="AD410">
        <f t="shared" si="1191"/>
        <v>6.47646193898188e-5</v>
      </c>
      <c r="AE410">
        <f t="shared" si="1192"/>
        <v>1.83844940402917e-5</v>
      </c>
      <c r="AF410">
        <f t="shared" si="1193"/>
        <v>1.83844940402917e-5</v>
      </c>
      <c r="AG410">
        <f t="shared" si="1194"/>
        <v>6.47646193898188e-5</v>
      </c>
      <c r="AH410">
        <f t="shared" si="1194"/>
        <v>1.83844940402917e-5</v>
      </c>
      <c r="AI410" s="3">
        <f t="shared" si="1182"/>
        <v>0.0754013006465467</v>
      </c>
      <c r="AJ410" s="3">
        <f t="shared" si="1183"/>
        <v>0.00568535613919093</v>
      </c>
      <c r="AK410">
        <f>SUM(AJ406:AJ410)/$S$4</f>
        <v>0.00539208148585684</v>
      </c>
    </row>
    <row r="411" spans="2:34">
      <c r="B411" s="4" t="s">
        <v>40</v>
      </c>
      <c r="C411" s="4"/>
      <c r="D411" s="4"/>
      <c r="E411" s="4"/>
      <c r="F411" s="5" t="s">
        <v>41</v>
      </c>
      <c r="G411" s="5"/>
      <c r="H411" s="5"/>
      <c r="I411" s="5"/>
      <c r="J411" s="5"/>
      <c r="K411" s="5"/>
      <c r="L411" s="5" t="s">
        <v>42</v>
      </c>
      <c r="M411" s="5"/>
      <c r="N411" s="5" t="s">
        <v>43</v>
      </c>
      <c r="O411" s="5"/>
      <c r="P411" s="5" t="s">
        <v>44</v>
      </c>
      <c r="Q411" s="5"/>
      <c r="R411" s="5"/>
      <c r="S411" s="5" t="s">
        <v>45</v>
      </c>
      <c r="T411" s="5"/>
      <c r="U411" s="8" t="s">
        <v>46</v>
      </c>
      <c r="V411" s="5" t="s">
        <v>47</v>
      </c>
      <c r="W411" s="5"/>
      <c r="X411" s="5"/>
      <c r="Y411" s="5" t="s">
        <v>48</v>
      </c>
      <c r="Z411" s="5"/>
      <c r="AA411" s="5"/>
      <c r="AB411" s="5"/>
      <c r="AC411" s="5" t="s">
        <v>49</v>
      </c>
      <c r="AD411" s="5"/>
      <c r="AE411" s="5"/>
      <c r="AF411" s="5"/>
      <c r="AG411" s="5"/>
      <c r="AH411" s="5"/>
    </row>
    <row r="412" ht="15.6" spans="1:37">
      <c r="A412">
        <f>A405+1</f>
        <v>58</v>
      </c>
      <c r="B412" s="17" t="s">
        <v>50</v>
      </c>
      <c r="C412" s="4" t="s">
        <v>51</v>
      </c>
      <c r="D412" s="4" t="s">
        <v>52</v>
      </c>
      <c r="E412" s="4" t="s">
        <v>53</v>
      </c>
      <c r="F412" s="5" t="s">
        <v>54</v>
      </c>
      <c r="G412" s="5" t="s">
        <v>55</v>
      </c>
      <c r="H412" s="5" t="s">
        <v>56</v>
      </c>
      <c r="I412" s="5" t="s">
        <v>57</v>
      </c>
      <c r="J412" s="5" t="s">
        <v>58</v>
      </c>
      <c r="K412" s="5" t="s">
        <v>59</v>
      </c>
      <c r="L412" s="5" t="s">
        <v>60</v>
      </c>
      <c r="M412" s="5" t="s">
        <v>61</v>
      </c>
      <c r="N412" s="5" t="s">
        <v>60</v>
      </c>
      <c r="O412" s="5" t="s">
        <v>61</v>
      </c>
      <c r="P412" s="5" t="s">
        <v>62</v>
      </c>
      <c r="Q412" s="5" t="s">
        <v>63</v>
      </c>
      <c r="R412" s="5" t="s">
        <v>64</v>
      </c>
      <c r="S412" s="5" t="s">
        <v>65</v>
      </c>
      <c r="T412" s="5" t="s">
        <v>43</v>
      </c>
      <c r="U412" s="28" t="s">
        <v>66</v>
      </c>
      <c r="V412" s="29" t="s">
        <v>67</v>
      </c>
      <c r="W412" s="29" t="s">
        <v>68</v>
      </c>
      <c r="X412" s="29" t="s">
        <v>69</v>
      </c>
      <c r="Y412" s="29" t="s">
        <v>70</v>
      </c>
      <c r="Z412" s="29" t="s">
        <v>71</v>
      </c>
      <c r="AA412" s="28" t="s">
        <v>72</v>
      </c>
      <c r="AB412" s="28" t="s">
        <v>73</v>
      </c>
      <c r="AC412" s="29" t="s">
        <v>74</v>
      </c>
      <c r="AD412" s="29" t="s">
        <v>75</v>
      </c>
      <c r="AE412" s="29" t="s">
        <v>76</v>
      </c>
      <c r="AF412" s="29" t="s">
        <v>77</v>
      </c>
      <c r="AG412" s="29" t="s">
        <v>78</v>
      </c>
      <c r="AH412" s="29" t="s">
        <v>79</v>
      </c>
      <c r="AI412" s="31" t="s">
        <v>80</v>
      </c>
      <c r="AJ412" s="31" t="s">
        <v>81</v>
      </c>
      <c r="AK412" s="31" t="s">
        <v>82</v>
      </c>
    </row>
    <row r="413" spans="2:36">
      <c r="B413" s="18">
        <v>1</v>
      </c>
      <c r="C413" s="19">
        <v>0.5</v>
      </c>
      <c r="D413" s="19">
        <v>0.25</v>
      </c>
      <c r="E413" s="6">
        <v>0.0555555555555556</v>
      </c>
      <c r="F413" s="10">
        <f>F406+AC406</f>
        <v>0.0164777128505957</v>
      </c>
      <c r="G413">
        <f t="shared" ref="G413:K417" si="1196">G406+AD406</f>
        <v>0.0132388564252978</v>
      </c>
      <c r="H413">
        <f t="shared" si="1196"/>
        <v>0.200044333483132</v>
      </c>
      <c r="I413">
        <f t="shared" si="1196"/>
        <v>0.300022166741566</v>
      </c>
      <c r="J413">
        <f t="shared" si="1196"/>
        <v>0.672955425701192</v>
      </c>
      <c r="K413">
        <f t="shared" si="1196"/>
        <v>0.300088666966264</v>
      </c>
      <c r="L413">
        <f>J413+(C413*F413)+(D413*G413)</f>
        <v>0.684503996232814</v>
      </c>
      <c r="M413">
        <f>K413+(C413*H413)+(D413*I413)</f>
        <v>0.475116375393222</v>
      </c>
      <c r="N413" s="3">
        <f>1/(1+EXP(-(L413)))</f>
        <v>0.664743200200186</v>
      </c>
      <c r="O413" s="3">
        <f>1/(1+EXP(-(M413)))</f>
        <v>0.616594016716631</v>
      </c>
      <c r="P413" s="25">
        <f>P406+V406</f>
        <v>0.29637529376328</v>
      </c>
      <c r="Q413" s="25">
        <f>Q406+W406</f>
        <v>-0.0977124966527084</v>
      </c>
      <c r="R413" s="25">
        <f>R406+X406</f>
        <v>0.00538603945704836</v>
      </c>
      <c r="S413" s="10">
        <f>R413+(N413*P413)+(O413*Q413)</f>
        <v>0.142150559899017</v>
      </c>
      <c r="T413" s="10">
        <f>1/(1+EXP(-S413))</f>
        <v>0.535477918871284</v>
      </c>
      <c r="U413">
        <f>(E413-S413)*S413*(1-S413)</f>
        <v>-0.0105597220045682</v>
      </c>
      <c r="V413">
        <f>$S$3*U413*N413</f>
        <v>-0.000701950339854102</v>
      </c>
      <c r="W413">
        <f>$S$3*U413*O413</f>
        <v>-0.000651106140620773</v>
      </c>
      <c r="X413">
        <f>$S$3*U413*1</f>
        <v>-0.00105597220045682</v>
      </c>
      <c r="Y413">
        <f>U413*P413</f>
        <v>-0.00312964071116248</v>
      </c>
      <c r="Z413">
        <f>U413*Q413</f>
        <v>0.00103181680102491</v>
      </c>
      <c r="AA413">
        <f>Y413*N413*(1-N413)</f>
        <v>-0.000697470721107185</v>
      </c>
      <c r="AB413">
        <f>Z413*O413*(1-O413)</f>
        <v>0.000243927512687663</v>
      </c>
      <c r="AC413">
        <f>$S$3*AA413*C413</f>
        <v>-3.48735360553593e-5</v>
      </c>
      <c r="AD413">
        <f>$S$3*AA413*D413</f>
        <v>-1.74367680276796e-5</v>
      </c>
      <c r="AE413">
        <f>$S$3*AB413*C413</f>
        <v>1.21963756343832e-5</v>
      </c>
      <c r="AF413">
        <f>$S$3*AB413*D413</f>
        <v>6.09818781719158e-6</v>
      </c>
      <c r="AG413">
        <f>$S$3*AA413*1</f>
        <v>-6.97470721107185e-5</v>
      </c>
      <c r="AH413">
        <f>$S$3*AB413*1</f>
        <v>2.43927512687663e-5</v>
      </c>
      <c r="AI413" s="3">
        <f>E413-S413</f>
        <v>-0.0865950043434619</v>
      </c>
      <c r="AJ413" s="3">
        <f>(AI413)^2</f>
        <v>0.00749869477724418</v>
      </c>
    </row>
    <row r="414" spans="2:36">
      <c r="B414" s="18">
        <v>2</v>
      </c>
      <c r="C414" s="19">
        <v>0</v>
      </c>
      <c r="D414" s="19">
        <v>0</v>
      </c>
      <c r="E414" s="20">
        <v>0</v>
      </c>
      <c r="F414" s="10">
        <f>F407+AC407</f>
        <v>0.03</v>
      </c>
      <c r="G414">
        <f t="shared" si="1196"/>
        <v>0.02</v>
      </c>
      <c r="H414">
        <f t="shared" si="1196"/>
        <v>0.2</v>
      </c>
      <c r="I414">
        <f t="shared" si="1196"/>
        <v>0.3</v>
      </c>
      <c r="J414">
        <f t="shared" si="1196"/>
        <v>0.671233751518792</v>
      </c>
      <c r="K414">
        <f t="shared" si="1196"/>
        <v>0.300116317438041</v>
      </c>
      <c r="L414">
        <f t="shared" ref="L414:L417" si="1197">J414+(C414*F414)+(D414*G414)</f>
        <v>0.671233751518792</v>
      </c>
      <c r="M414">
        <f t="shared" ref="M414:M417" si="1198">K414+(C414*H414)+(D414*I414)</f>
        <v>0.300116317438041</v>
      </c>
      <c r="N414" s="3">
        <f t="shared" ref="N414:O417" si="1199">1/(1+EXP(-(L414)))</f>
        <v>0.661779361738432</v>
      </c>
      <c r="O414" s="3">
        <f>1/(1+EXP(-(M414)))</f>
        <v>0.574470951329937</v>
      </c>
      <c r="P414" s="25">
        <f t="shared" ref="P414:P417" si="1200">P407+V407</f>
        <v>0.282055194026804</v>
      </c>
      <c r="Q414" s="25">
        <f>Q407+W407</f>
        <v>-0.0982294468113563</v>
      </c>
      <c r="R414" s="25">
        <f t="shared" ref="R414:R417" si="1201">R407+X407</f>
        <v>-0.0178404925469494</v>
      </c>
      <c r="S414" s="10">
        <f>R414+(N414*P414)+(O414*Q414)</f>
        <v>0.112387849972785</v>
      </c>
      <c r="T414" s="10">
        <f t="shared" ref="T414:T417" si="1202">1/(1+EXP(-S414))</f>
        <v>0.528067425339179</v>
      </c>
      <c r="U414">
        <f>(E414-S414)*S414*(1-S414)</f>
        <v>-0.011211454649312</v>
      </c>
      <c r="V414">
        <f>$S$3*U414*N414</f>
        <v>-0.000741950930198106</v>
      </c>
      <c r="W414">
        <f>$S$3*U414*O414</f>
        <v>-0.00064406550181827</v>
      </c>
      <c r="X414">
        <f>$S$3*U414*1</f>
        <v>-0.0011211454649312</v>
      </c>
      <c r="Y414">
        <f>U414*P414</f>
        <v>-0.0031622490164344</v>
      </c>
      <c r="Z414">
        <f>U414*Q414</f>
        <v>0.00110129498815252</v>
      </c>
      <c r="AA414">
        <f>Y414*N414*(1-N414)</f>
        <v>-0.000707798096031789</v>
      </c>
      <c r="AB414">
        <f>Z414*O414*(1-O414)</f>
        <v>0.000269216050282895</v>
      </c>
      <c r="AC414">
        <f>$S$3*AA414*C414</f>
        <v>0</v>
      </c>
      <c r="AD414">
        <f>$S$3*AA414*D414</f>
        <v>0</v>
      </c>
      <c r="AE414">
        <f>$S$3*AB414*C414</f>
        <v>0</v>
      </c>
      <c r="AF414">
        <f>$S$3*AB414*D414</f>
        <v>0</v>
      </c>
      <c r="AG414">
        <f>$S$3*AA414*1</f>
        <v>-7.07798096031789e-5</v>
      </c>
      <c r="AH414">
        <f>$S$3*AB414*1</f>
        <v>2.69216050282895e-5</v>
      </c>
      <c r="AI414" s="3">
        <f t="shared" ref="AI414:AI417" si="1203">E414-S414</f>
        <v>-0.112387849972785</v>
      </c>
      <c r="AJ414" s="3">
        <f t="shared" ref="AJ414:AJ417" si="1204">(AI414)^2</f>
        <v>0.0126310288215052</v>
      </c>
    </row>
    <row r="415" spans="2:36">
      <c r="B415" s="18">
        <v>3</v>
      </c>
      <c r="C415" s="19">
        <v>0.75</v>
      </c>
      <c r="D415" s="19">
        <v>1</v>
      </c>
      <c r="E415" s="6">
        <v>0.444444444444444</v>
      </c>
      <c r="F415" s="10">
        <f>F408+AC408</f>
        <v>0.0203392187271087</v>
      </c>
      <c r="G415">
        <f t="shared" si="1196"/>
        <v>0.00711895830281158</v>
      </c>
      <c r="H415">
        <f t="shared" si="1196"/>
        <v>0.199002000467284</v>
      </c>
      <c r="I415">
        <f t="shared" si="1196"/>
        <v>0.298669333956379</v>
      </c>
      <c r="J415">
        <f t="shared" si="1196"/>
        <v>0.687118958302811</v>
      </c>
      <c r="K415">
        <f t="shared" si="1196"/>
        <v>0.298669333956379</v>
      </c>
      <c r="L415">
        <f t="shared" si="1197"/>
        <v>0.709492330650955</v>
      </c>
      <c r="M415">
        <f t="shared" si="1198"/>
        <v>0.746590168263222</v>
      </c>
      <c r="N415" s="3">
        <f t="shared" si="1199"/>
        <v>0.670288973738196</v>
      </c>
      <c r="O415" s="3">
        <f t="shared" si="1199"/>
        <v>0.678435260412509</v>
      </c>
      <c r="P415" s="25">
        <f t="shared" si="1200"/>
        <v>0.41371518166887</v>
      </c>
      <c r="Q415" s="25">
        <f>Q408+W408</f>
        <v>0.00310133263404811</v>
      </c>
      <c r="R415" s="25">
        <f t="shared" si="1201"/>
        <v>0.181963809953171</v>
      </c>
      <c r="S415" s="10">
        <f>R415+(N415*P415)+(O415*Q415)</f>
        <v>0.461376587907115</v>
      </c>
      <c r="T415" s="10">
        <f t="shared" si="1202"/>
        <v>0.613340690205885</v>
      </c>
      <c r="U415">
        <f>(E415-S415)*S415*(1-S415)</f>
        <v>-0.00420777703652719</v>
      </c>
      <c r="V415">
        <f t="shared" ref="V415:V417" si="1205">$S$3*U415*N415</f>
        <v>-0.000282042655153296</v>
      </c>
      <c r="W415">
        <f t="shared" ref="W415:W417" si="1206">$S$3*U415*O415</f>
        <v>-0.00028547043095341</v>
      </c>
      <c r="X415">
        <f t="shared" ref="X415:X417" si="1207">$S$3*U415*1</f>
        <v>-0.000420777703652719</v>
      </c>
      <c r="Y415">
        <f t="shared" ref="Y415:Y417" si="1208">U415*P415</f>
        <v>-0.00174082124108895</v>
      </c>
      <c r="Z415">
        <f t="shared" ref="Z415:Z417" si="1209">U415*Q415</f>
        <v>-1.304971624018e-5</v>
      </c>
      <c r="AA415">
        <f t="shared" ref="AA415:AB417" si="1210">Y415*N415*(1-N415)</f>
        <v>-0.000384724393484725</v>
      </c>
      <c r="AB415">
        <f t="shared" si="1210"/>
        <v>-2.84693728954609e-6</v>
      </c>
      <c r="AC415">
        <f t="shared" ref="AC415:AC417" si="1211">$S$3*AA415*C415</f>
        <v>-2.88543295113544e-5</v>
      </c>
      <c r="AD415">
        <f t="shared" ref="AD415:AD417" si="1212">$S$3*AA415*D415</f>
        <v>-3.84724393484725e-5</v>
      </c>
      <c r="AE415">
        <f t="shared" ref="AE415:AE417" si="1213">$S$3*AB415*C415</f>
        <v>-2.13520296715957e-7</v>
      </c>
      <c r="AF415">
        <f t="shared" ref="AF415:AF417" si="1214">$S$3*AB415*D415</f>
        <v>-2.84693728954609e-7</v>
      </c>
      <c r="AG415">
        <f t="shared" ref="AG415:AH417" si="1215">$S$3*AA415*1</f>
        <v>-3.84724393484725e-5</v>
      </c>
      <c r="AH415">
        <f t="shared" si="1215"/>
        <v>-2.84693728954609e-7</v>
      </c>
      <c r="AI415" s="3">
        <f t="shared" si="1203"/>
        <v>-0.0169321434626706</v>
      </c>
      <c r="AJ415" s="3">
        <f t="shared" si="1204"/>
        <v>0.00028669748224046</v>
      </c>
    </row>
    <row r="416" spans="2:36">
      <c r="B416" s="18">
        <v>4</v>
      </c>
      <c r="C416" s="19">
        <v>0.25</v>
      </c>
      <c r="D416" s="19">
        <v>0.5</v>
      </c>
      <c r="E416" s="20">
        <v>0.666666666666667</v>
      </c>
      <c r="F416" s="10">
        <f>F409+AC409</f>
        <v>0.0295300503029829</v>
      </c>
      <c r="G416">
        <f t="shared" si="1196"/>
        <v>0.0190601006059658</v>
      </c>
      <c r="H416">
        <f t="shared" si="1196"/>
        <v>0.199914109671251</v>
      </c>
      <c r="I416">
        <f>I409+AF409</f>
        <v>0.299828219342503</v>
      </c>
      <c r="J416">
        <f t="shared" si="1196"/>
        <v>0.698120201211931</v>
      </c>
      <c r="K416">
        <f t="shared" si="1196"/>
        <v>0.299656438685005</v>
      </c>
      <c r="L416">
        <f t="shared" si="1197"/>
        <v>0.71503276409066</v>
      </c>
      <c r="M416">
        <f t="shared" si="1198"/>
        <v>0.499549075774069</v>
      </c>
      <c r="N416" s="3">
        <f t="shared" si="1199"/>
        <v>0.671512261485257</v>
      </c>
      <c r="O416" s="3">
        <f t="shared" si="1199"/>
        <v>0.622353356484724</v>
      </c>
      <c r="P416" s="25">
        <f t="shared" si="1200"/>
        <v>0.488414163884397</v>
      </c>
      <c r="Q416" s="25">
        <f>Q409+W409</f>
        <v>0.079265840969975</v>
      </c>
      <c r="R416" s="25">
        <f t="shared" si="1201"/>
        <v>0.292753781357435</v>
      </c>
      <c r="S416" s="10">
        <f>R416+(N416*P416)+(O416*Q416)</f>
        <v>0.670061243271126</v>
      </c>
      <c r="T416" s="10">
        <f t="shared" si="1202"/>
        <v>0.661516872460289</v>
      </c>
      <c r="U416">
        <f t="shared" ref="U416:U417" si="1216">(E416-S416)*S416*(1-S416)</f>
        <v>-0.00075047019022219</v>
      </c>
      <c r="V416">
        <f t="shared" si="1205"/>
        <v>-5.03949934613374e-5</v>
      </c>
      <c r="W416">
        <f t="shared" si="1206"/>
        <v>-4.67057641826509e-5</v>
      </c>
      <c r="X416">
        <f t="shared" si="1207"/>
        <v>-7.5047019022219e-5</v>
      </c>
      <c r="Y416">
        <f t="shared" si="1208"/>
        <v>-0.000366540270477535</v>
      </c>
      <c r="Z416">
        <f t="shared" si="1209"/>
        <v>-5.9486650750859e-5</v>
      </c>
      <c r="AA416">
        <f t="shared" si="1210"/>
        <v>-8.08527519393778e-5</v>
      </c>
      <c r="AB416">
        <f t="shared" si="1210"/>
        <v>-1.39811270719013e-5</v>
      </c>
      <c r="AC416">
        <f t="shared" si="1211"/>
        <v>-2.02131879848444e-6</v>
      </c>
      <c r="AD416">
        <f t="shared" si="1212"/>
        <v>-4.04263759696889e-6</v>
      </c>
      <c r="AE416">
        <f t="shared" si="1213"/>
        <v>-3.49528176797533e-7</v>
      </c>
      <c r="AF416">
        <f t="shared" si="1214"/>
        <v>-6.99056353595065e-7</v>
      </c>
      <c r="AG416">
        <f t="shared" si="1215"/>
        <v>-8.08527519393778e-6</v>
      </c>
      <c r="AH416">
        <f t="shared" si="1215"/>
        <v>-1.39811270719013e-6</v>
      </c>
      <c r="AI416" s="3">
        <f t="shared" si="1203"/>
        <v>-0.00339457660445941</v>
      </c>
      <c r="AJ416" s="3">
        <f t="shared" si="1204"/>
        <v>1.15231503235432e-5</v>
      </c>
    </row>
    <row r="417" spans="2:37">
      <c r="B417" s="18">
        <v>5</v>
      </c>
      <c r="C417" s="19">
        <v>1</v>
      </c>
      <c r="D417" s="19">
        <v>1</v>
      </c>
      <c r="E417" s="6">
        <v>1</v>
      </c>
      <c r="F417" s="10">
        <f>F410+AC410</f>
        <v>0.0424888832396039</v>
      </c>
      <c r="G417">
        <f t="shared" si="1196"/>
        <v>0.0324888832396039</v>
      </c>
      <c r="H417">
        <f t="shared" si="1196"/>
        <v>0.202902007811761</v>
      </c>
      <c r="I417">
        <f t="shared" si="1196"/>
        <v>0.302902007811761</v>
      </c>
      <c r="J417">
        <f t="shared" si="1196"/>
        <v>0.712488883239604</v>
      </c>
      <c r="K417">
        <f t="shared" si="1196"/>
        <v>0.302902007811761</v>
      </c>
      <c r="L417">
        <f t="shared" si="1197"/>
        <v>0.787466649718812</v>
      </c>
      <c r="M417">
        <f t="shared" si="1198"/>
        <v>0.808706023435282</v>
      </c>
      <c r="N417" s="3">
        <f t="shared" si="1199"/>
        <v>0.687287112481565</v>
      </c>
      <c r="O417" s="3">
        <f t="shared" si="1199"/>
        <v>0.691833697216396</v>
      </c>
      <c r="P417" s="25">
        <f t="shared" si="1200"/>
        <v>0.573567992953253</v>
      </c>
      <c r="Q417" s="25">
        <f>Q410+W410</f>
        <v>0.164401749226329</v>
      </c>
      <c r="R417" s="25">
        <f t="shared" si="1201"/>
        <v>0.417705561760435</v>
      </c>
      <c r="S417" s="10">
        <f>R417+(N417*P417)+(O417*Q417)</f>
        <v>0.925650121445216</v>
      </c>
      <c r="T417" s="10">
        <f t="shared" si="1202"/>
        <v>0.716191956746366</v>
      </c>
      <c r="U417">
        <f t="shared" si="1216"/>
        <v>0.00511690541725201</v>
      </c>
      <c r="V417">
        <f t="shared" si="1205"/>
        <v>0.000351678314906441</v>
      </c>
      <c r="W417">
        <f t="shared" si="1206"/>
        <v>0.000354004759312407</v>
      </c>
      <c r="X417">
        <f t="shared" si="1207"/>
        <v>0.000511690541725201</v>
      </c>
      <c r="Y417">
        <f t="shared" si="1208"/>
        <v>0.00293489317030486</v>
      </c>
      <c r="Z417">
        <f t="shared" si="1209"/>
        <v>0.000841228201221909</v>
      </c>
      <c r="AA417">
        <f t="shared" si="1210"/>
        <v>0.000630777622341574</v>
      </c>
      <c r="AB417">
        <f t="shared" si="1210"/>
        <v>0.000179349711689247</v>
      </c>
      <c r="AC417">
        <f t="shared" si="1211"/>
        <v>6.30777622341574e-5</v>
      </c>
      <c r="AD417">
        <f t="shared" si="1212"/>
        <v>6.30777622341574e-5</v>
      </c>
      <c r="AE417">
        <f t="shared" si="1213"/>
        <v>1.79349711689247e-5</v>
      </c>
      <c r="AF417">
        <f t="shared" si="1214"/>
        <v>1.79349711689247e-5</v>
      </c>
      <c r="AG417">
        <f t="shared" si="1215"/>
        <v>6.30777622341574e-5</v>
      </c>
      <c r="AH417">
        <f t="shared" si="1215"/>
        <v>1.79349711689247e-5</v>
      </c>
      <c r="AI417" s="3">
        <f t="shared" si="1203"/>
        <v>0.0743498785547836</v>
      </c>
      <c r="AJ417" s="3">
        <f t="shared" si="1204"/>
        <v>0.00552790444111107</v>
      </c>
      <c r="AK417">
        <f>SUM(AJ413:AJ417)/$S$4</f>
        <v>0.0051911697344849</v>
      </c>
    </row>
    <row r="418" spans="2:34">
      <c r="B418" s="4" t="s">
        <v>40</v>
      </c>
      <c r="C418" s="4"/>
      <c r="D418" s="4"/>
      <c r="E418" s="4"/>
      <c r="F418" s="5" t="s">
        <v>41</v>
      </c>
      <c r="G418" s="5"/>
      <c r="H418" s="5"/>
      <c r="I418" s="5"/>
      <c r="J418" s="5"/>
      <c r="K418" s="5"/>
      <c r="L418" s="5" t="s">
        <v>42</v>
      </c>
      <c r="M418" s="5"/>
      <c r="N418" s="5" t="s">
        <v>43</v>
      </c>
      <c r="O418" s="5"/>
      <c r="P418" s="5" t="s">
        <v>44</v>
      </c>
      <c r="Q418" s="5"/>
      <c r="R418" s="5"/>
      <c r="S418" s="5" t="s">
        <v>45</v>
      </c>
      <c r="T418" s="5"/>
      <c r="U418" s="8" t="s">
        <v>46</v>
      </c>
      <c r="V418" s="5" t="s">
        <v>47</v>
      </c>
      <c r="W418" s="5"/>
      <c r="X418" s="5"/>
      <c r="Y418" s="5" t="s">
        <v>48</v>
      </c>
      <c r="Z418" s="5"/>
      <c r="AA418" s="5"/>
      <c r="AB418" s="5"/>
      <c r="AC418" s="5" t="s">
        <v>49</v>
      </c>
      <c r="AD418" s="5"/>
      <c r="AE418" s="5"/>
      <c r="AF418" s="5"/>
      <c r="AG418" s="5"/>
      <c r="AH418" s="5"/>
    </row>
    <row r="419" ht="15.6" spans="1:37">
      <c r="A419">
        <f>A412+1</f>
        <v>59</v>
      </c>
      <c r="B419" s="17" t="s">
        <v>50</v>
      </c>
      <c r="C419" s="4" t="s">
        <v>51</v>
      </c>
      <c r="D419" s="4" t="s">
        <v>52</v>
      </c>
      <c r="E419" s="4" t="s">
        <v>53</v>
      </c>
      <c r="F419" s="5" t="s">
        <v>54</v>
      </c>
      <c r="G419" s="5" t="s">
        <v>55</v>
      </c>
      <c r="H419" s="5" t="s">
        <v>56</v>
      </c>
      <c r="I419" s="5" t="s">
        <v>57</v>
      </c>
      <c r="J419" s="5" t="s">
        <v>58</v>
      </c>
      <c r="K419" s="5" t="s">
        <v>59</v>
      </c>
      <c r="L419" s="5" t="s">
        <v>60</v>
      </c>
      <c r="M419" s="5" t="s">
        <v>61</v>
      </c>
      <c r="N419" s="5" t="s">
        <v>60</v>
      </c>
      <c r="O419" s="5" t="s">
        <v>61</v>
      </c>
      <c r="P419" s="5" t="s">
        <v>62</v>
      </c>
      <c r="Q419" s="5" t="s">
        <v>63</v>
      </c>
      <c r="R419" s="5" t="s">
        <v>64</v>
      </c>
      <c r="S419" s="5" t="s">
        <v>65</v>
      </c>
      <c r="T419" s="5" t="s">
        <v>43</v>
      </c>
      <c r="U419" s="28" t="s">
        <v>66</v>
      </c>
      <c r="V419" s="29" t="s">
        <v>67</v>
      </c>
      <c r="W419" s="29" t="s">
        <v>68</v>
      </c>
      <c r="X419" s="29" t="s">
        <v>69</v>
      </c>
      <c r="Y419" s="29" t="s">
        <v>70</v>
      </c>
      <c r="Z419" s="29" t="s">
        <v>71</v>
      </c>
      <c r="AA419" s="28" t="s">
        <v>72</v>
      </c>
      <c r="AB419" s="28" t="s">
        <v>73</v>
      </c>
      <c r="AC419" s="29" t="s">
        <v>74</v>
      </c>
      <c r="AD419" s="29" t="s">
        <v>75</v>
      </c>
      <c r="AE419" s="29" t="s">
        <v>76</v>
      </c>
      <c r="AF419" s="29" t="s">
        <v>77</v>
      </c>
      <c r="AG419" s="29" t="s">
        <v>78</v>
      </c>
      <c r="AH419" s="29" t="s">
        <v>79</v>
      </c>
      <c r="AI419" s="31" t="s">
        <v>80</v>
      </c>
      <c r="AJ419" s="31" t="s">
        <v>81</v>
      </c>
      <c r="AK419" s="31" t="s">
        <v>82</v>
      </c>
    </row>
    <row r="420" spans="2:36">
      <c r="B420" s="18">
        <v>1</v>
      </c>
      <c r="C420" s="19">
        <v>0.5</v>
      </c>
      <c r="D420" s="19">
        <v>0.25</v>
      </c>
      <c r="E420" s="6">
        <v>0.0555555555555556</v>
      </c>
      <c r="F420" s="10">
        <f>F413+AC413</f>
        <v>0.0164428393145403</v>
      </c>
      <c r="G420">
        <f t="shared" ref="G420:K424" si="1217">G413+AD413</f>
        <v>0.0132214196572702</v>
      </c>
      <c r="H420">
        <f t="shared" si="1217"/>
        <v>0.200056529858767</v>
      </c>
      <c r="I420">
        <f t="shared" si="1217"/>
        <v>0.300028264929383</v>
      </c>
      <c r="J420">
        <f t="shared" si="1217"/>
        <v>0.672885678629081</v>
      </c>
      <c r="K420">
        <f t="shared" si="1217"/>
        <v>0.300113059717533</v>
      </c>
      <c r="L420">
        <f>J420+(C420*F420)+(D420*G420)</f>
        <v>0.684412453200669</v>
      </c>
      <c r="M420">
        <f>K420+(C420*H420)+(D420*I420)</f>
        <v>0.475148390879262</v>
      </c>
      <c r="N420" s="3">
        <f>1/(1+EXP(-(L420)))</f>
        <v>0.664722798641856</v>
      </c>
      <c r="O420" s="3">
        <f>1/(1+EXP(-(M420)))</f>
        <v>0.616601585336097</v>
      </c>
      <c r="P420" s="25">
        <f>P413+V413</f>
        <v>0.295673343423426</v>
      </c>
      <c r="Q420" s="25">
        <f>Q413+W413</f>
        <v>-0.0983636027933291</v>
      </c>
      <c r="R420" s="25">
        <f>R413+X413</f>
        <v>0.00433006725659154</v>
      </c>
      <c r="S420" s="10">
        <f>R420+(N420*P420)+(O420*Q420)</f>
        <v>0.140219726159069</v>
      </c>
      <c r="T420" s="10">
        <f>1/(1+EXP(-S420))</f>
        <v>0.534997607990358</v>
      </c>
      <c r="U420">
        <f>(E420-S420)*S420*(1-S420)</f>
        <v>-0.0102069561648846</v>
      </c>
      <c r="V420">
        <f>$S$3*U420*N420</f>
        <v>-0.000678479646753683</v>
      </c>
      <c r="W420">
        <f>$S$3*U420*O420</f>
        <v>-0.000629362535272388</v>
      </c>
      <c r="X420">
        <f>$S$3*U420*1</f>
        <v>-0.00102069561648846</v>
      </c>
      <c r="Y420">
        <f>U420*P420</f>
        <v>-0.00301792485544777</v>
      </c>
      <c r="Z420">
        <f>U420*Q420</f>
        <v>0.00100399298193163</v>
      </c>
      <c r="AA420">
        <f>Y420*N420*(1-N420)</f>
        <v>-0.000672594046819915</v>
      </c>
      <c r="AB420">
        <f>Z420*O420*(1-O420)</f>
        <v>0.000237348027478369</v>
      </c>
      <c r="AC420">
        <f>$S$3*AA420*C420</f>
        <v>-3.36297023409957e-5</v>
      </c>
      <c r="AD420">
        <f>$S$3*AA420*D420</f>
        <v>-1.68148511704979e-5</v>
      </c>
      <c r="AE420">
        <f>$S$3*AB420*C420</f>
        <v>1.18674013739184e-5</v>
      </c>
      <c r="AF420">
        <f>$S$3*AB420*D420</f>
        <v>5.93370068695922e-6</v>
      </c>
      <c r="AG420">
        <f>$S$3*AA420*1</f>
        <v>-6.72594046819915e-5</v>
      </c>
      <c r="AH420">
        <f>$S$3*AB420*1</f>
        <v>2.37348027478369e-5</v>
      </c>
      <c r="AI420" s="3">
        <f>E420-S420</f>
        <v>-0.0846641706035134</v>
      </c>
      <c r="AJ420" s="3">
        <f>(AI420)^2</f>
        <v>0.00716802178398083</v>
      </c>
    </row>
    <row r="421" spans="2:36">
      <c r="B421" s="18">
        <v>2</v>
      </c>
      <c r="C421" s="19">
        <v>0</v>
      </c>
      <c r="D421" s="19">
        <v>0</v>
      </c>
      <c r="E421" s="20">
        <v>0</v>
      </c>
      <c r="F421" s="10">
        <f>F414+AC414</f>
        <v>0.03</v>
      </c>
      <c r="G421">
        <f t="shared" si="1217"/>
        <v>0.02</v>
      </c>
      <c r="H421">
        <f t="shared" si="1217"/>
        <v>0.2</v>
      </c>
      <c r="I421">
        <f t="shared" si="1217"/>
        <v>0.3</v>
      </c>
      <c r="J421">
        <f t="shared" si="1217"/>
        <v>0.671162971709189</v>
      </c>
      <c r="K421">
        <f t="shared" si="1217"/>
        <v>0.30014323904307</v>
      </c>
      <c r="L421">
        <f t="shared" ref="L421:L424" si="1218">J421+(C421*F421)+(D421*G421)</f>
        <v>0.671162971709189</v>
      </c>
      <c r="M421">
        <f t="shared" ref="M421:M424" si="1219">K421+(C421*H421)+(D421*I421)</f>
        <v>0.30014323904307</v>
      </c>
      <c r="N421" s="3">
        <f t="shared" ref="N421:O424" si="1220">1/(1+EXP(-(L421)))</f>
        <v>0.661763519093575</v>
      </c>
      <c r="O421" s="3">
        <f>1/(1+EXP(-(M421)))</f>
        <v>0.574477532412862</v>
      </c>
      <c r="P421" s="25">
        <f t="shared" ref="P421:P424" si="1221">P414+V414</f>
        <v>0.281313243096606</v>
      </c>
      <c r="Q421" s="25">
        <f>Q414+W414</f>
        <v>-0.0988735123131745</v>
      </c>
      <c r="R421" s="25">
        <f t="shared" ref="R421:R424" si="1222">R414+X414</f>
        <v>-0.0189616380118806</v>
      </c>
      <c r="S421" s="10">
        <f>R421+(N421*P421)+(O421*Q421)</f>
        <v>0.11040059233269</v>
      </c>
      <c r="T421" s="10">
        <f t="shared" ref="T421:T424" si="1223">1/(1+EXP(-S421))</f>
        <v>0.527572148989569</v>
      </c>
      <c r="U421">
        <f>(E421-S421)*S421*(1-S421)</f>
        <v>-0.0108426962649559</v>
      </c>
      <c r="V421">
        <f>$S$3*U421*N421</f>
        <v>-0.000717530083675996</v>
      </c>
      <c r="W421">
        <f>$S$3*U421*O421</f>
        <v>-0.0006228885394994</v>
      </c>
      <c r="X421">
        <f>$S$3*U421*1</f>
        <v>-0.00108426962649559</v>
      </c>
      <c r="Y421">
        <f>U421*P421</f>
        <v>-0.00305019405020619</v>
      </c>
      <c r="Z421">
        <f>U421*Q421</f>
        <v>0.00107205546266113</v>
      </c>
      <c r="AA421">
        <f>Y421*N421*(1-N421)</f>
        <v>-0.000682732754621084</v>
      </c>
      <c r="AB421">
        <f>Z421*O421*(1-O421)</f>
        <v>0.00026206727818091</v>
      </c>
      <c r="AC421">
        <f>$S$3*AA421*C421</f>
        <v>0</v>
      </c>
      <c r="AD421">
        <f>$S$3*AA421*D421</f>
        <v>0</v>
      </c>
      <c r="AE421">
        <f>$S$3*AB421*C421</f>
        <v>0</v>
      </c>
      <c r="AF421">
        <f>$S$3*AB421*D421</f>
        <v>0</v>
      </c>
      <c r="AG421">
        <f>$S$3*AA421*1</f>
        <v>-6.82732754621084e-5</v>
      </c>
      <c r="AH421">
        <f>$S$3*AB421*1</f>
        <v>2.6206727818091e-5</v>
      </c>
      <c r="AI421" s="3">
        <f t="shared" ref="AI421:AI424" si="1224">E421-S421</f>
        <v>-0.11040059233269</v>
      </c>
      <c r="AJ421" s="3">
        <f t="shared" ref="AJ421:AJ424" si="1225">(AI421)^2</f>
        <v>0.0121882907874089</v>
      </c>
    </row>
    <row r="422" spans="2:36">
      <c r="B422" s="18">
        <v>3</v>
      </c>
      <c r="C422" s="19">
        <v>0.75</v>
      </c>
      <c r="D422" s="19">
        <v>1</v>
      </c>
      <c r="E422" s="6">
        <v>0.444444444444444</v>
      </c>
      <c r="F422" s="10">
        <f>F415+AC415</f>
        <v>0.0203103643975973</v>
      </c>
      <c r="G422">
        <f t="shared" si="1217"/>
        <v>0.00708048586346311</v>
      </c>
      <c r="H422">
        <f t="shared" si="1217"/>
        <v>0.199001786946988</v>
      </c>
      <c r="I422">
        <f t="shared" si="1217"/>
        <v>0.29866904926265</v>
      </c>
      <c r="J422">
        <f t="shared" si="1217"/>
        <v>0.687080485863463</v>
      </c>
      <c r="K422">
        <f t="shared" si="1217"/>
        <v>0.29866904926265</v>
      </c>
      <c r="L422">
        <f t="shared" si="1218"/>
        <v>0.709393745025124</v>
      </c>
      <c r="M422">
        <f t="shared" si="1219"/>
        <v>0.746589438735541</v>
      </c>
      <c r="N422" s="3">
        <f t="shared" si="1220"/>
        <v>0.670267185784941</v>
      </c>
      <c r="O422" s="3">
        <f t="shared" si="1220"/>
        <v>0.678435101258103</v>
      </c>
      <c r="P422" s="25">
        <f t="shared" si="1221"/>
        <v>0.413433139013717</v>
      </c>
      <c r="Q422" s="25">
        <f>Q415+W415</f>
        <v>0.0028158622030947</v>
      </c>
      <c r="R422" s="25">
        <f t="shared" si="1222"/>
        <v>0.181543032249518</v>
      </c>
      <c r="S422" s="10">
        <f>R422+(N422*P422)+(O422*Q422)</f>
        <v>0.460564078605362</v>
      </c>
      <c r="T422" s="10">
        <f t="shared" si="1223"/>
        <v>0.613147982730083</v>
      </c>
      <c r="U422">
        <f>(E422-S422)*S422*(1-S422)</f>
        <v>-0.00400483941581181</v>
      </c>
      <c r="V422">
        <f t="shared" ref="V422:V424" si="1226">$S$3*U422*N422</f>
        <v>-0.000268431244475679</v>
      </c>
      <c r="W422">
        <f t="shared" ref="W422:W424" si="1227">$S$3*U422*O422</f>
        <v>-0.000271702363458873</v>
      </c>
      <c r="X422">
        <f t="shared" ref="X422:X424" si="1228">$S$3*U422*1</f>
        <v>-0.000400483941581181</v>
      </c>
      <c r="Y422">
        <f t="shared" ref="Y422:Y424" si="1229">U422*P422</f>
        <v>-0.00165573333092494</v>
      </c>
      <c r="Z422">
        <f t="shared" ref="Z422:Z424" si="1230">U422*Q422</f>
        <v>-1.12770759404483e-5</v>
      </c>
      <c r="AA422">
        <f t="shared" ref="AA422:AB424" si="1231">Y422*N422*(1-N422)</f>
        <v>-0.000365932109208319</v>
      </c>
      <c r="AB422">
        <f t="shared" si="1231"/>
        <v>-2.46021720162179e-6</v>
      </c>
      <c r="AC422">
        <f t="shared" ref="AC422:AC424" si="1232">$S$3*AA422*C422</f>
        <v>-2.74449081906239e-5</v>
      </c>
      <c r="AD422">
        <f t="shared" ref="AD422:AD424" si="1233">$S$3*AA422*D422</f>
        <v>-3.65932109208319e-5</v>
      </c>
      <c r="AE422">
        <f t="shared" ref="AE422:AE424" si="1234">$S$3*AB422*C422</f>
        <v>-1.84516290121634e-7</v>
      </c>
      <c r="AF422">
        <f t="shared" ref="AF422:AF424" si="1235">$S$3*AB422*D422</f>
        <v>-2.46021720162179e-7</v>
      </c>
      <c r="AG422">
        <f t="shared" ref="AG422:AH424" si="1236">$S$3*AA422*1</f>
        <v>-3.65932109208319e-5</v>
      </c>
      <c r="AH422">
        <f t="shared" si="1236"/>
        <v>-2.46021720162179e-7</v>
      </c>
      <c r="AI422" s="3">
        <f t="shared" si="1224"/>
        <v>-0.0161196341609172</v>
      </c>
      <c r="AJ422" s="3">
        <f t="shared" si="1225"/>
        <v>0.000259842605481808</v>
      </c>
    </row>
    <row r="423" spans="2:36">
      <c r="B423" s="18">
        <v>4</v>
      </c>
      <c r="C423" s="19">
        <v>0.25</v>
      </c>
      <c r="D423" s="19">
        <v>0.5</v>
      </c>
      <c r="E423" s="20">
        <v>0.666666666666667</v>
      </c>
      <c r="F423" s="10">
        <f>F416+AC416</f>
        <v>0.0295280289841844</v>
      </c>
      <c r="G423">
        <f t="shared" si="1217"/>
        <v>0.0190560579683688</v>
      </c>
      <c r="H423">
        <f t="shared" si="1217"/>
        <v>0.199913760143075</v>
      </c>
      <c r="I423">
        <f>I416+AF416</f>
        <v>0.299827520286149</v>
      </c>
      <c r="J423">
        <f t="shared" si="1217"/>
        <v>0.698112115936737</v>
      </c>
      <c r="K423">
        <f t="shared" si="1217"/>
        <v>0.299655040572298</v>
      </c>
      <c r="L423">
        <f t="shared" si="1218"/>
        <v>0.715022152166968</v>
      </c>
      <c r="M423">
        <f t="shared" si="1219"/>
        <v>0.499547240751141</v>
      </c>
      <c r="N423" s="3">
        <f t="shared" si="1220"/>
        <v>0.671509920665259</v>
      </c>
      <c r="O423" s="3">
        <f t="shared" si="1220"/>
        <v>0.622352925199819</v>
      </c>
      <c r="P423" s="25">
        <f t="shared" si="1221"/>
        <v>0.488363768890936</v>
      </c>
      <c r="Q423" s="25">
        <f>Q416+W416</f>
        <v>0.0792191352057924</v>
      </c>
      <c r="R423" s="25">
        <f t="shared" si="1222"/>
        <v>0.292678734338413</v>
      </c>
      <c r="S423" s="10">
        <f>R423+(N423*P423)+(O423*Q423)</f>
        <v>0.669922110569277</v>
      </c>
      <c r="T423" s="10">
        <f t="shared" si="1223"/>
        <v>0.661485718236969</v>
      </c>
      <c r="U423">
        <f t="shared" ref="U423:U424" si="1237">(E423-S423)*S423*(1-S423)</f>
        <v>-0.000719864839105656</v>
      </c>
      <c r="V423">
        <f t="shared" si="1226"/>
        <v>-4.83396380997549e-5</v>
      </c>
      <c r="W423">
        <f t="shared" si="1227"/>
        <v>-4.48009988365902e-5</v>
      </c>
      <c r="X423">
        <f t="shared" si="1228"/>
        <v>-7.19864839105656e-5</v>
      </c>
      <c r="Y423">
        <f t="shared" si="1229"/>
        <v>-0.000351555905917706</v>
      </c>
      <c r="Z423">
        <f t="shared" si="1230"/>
        <v>-5.7027070019007e-5</v>
      </c>
      <c r="AA423">
        <f t="shared" si="1231"/>
        <v>-7.75477299807158e-5</v>
      </c>
      <c r="AB423">
        <f t="shared" si="1231"/>
        <v>-1.3403058676734e-5</v>
      </c>
      <c r="AC423">
        <f t="shared" si="1232"/>
        <v>-1.93869324951789e-6</v>
      </c>
      <c r="AD423">
        <f t="shared" si="1233"/>
        <v>-3.87738649903579e-6</v>
      </c>
      <c r="AE423">
        <f t="shared" si="1234"/>
        <v>-3.3507646691835e-7</v>
      </c>
      <c r="AF423">
        <f t="shared" si="1235"/>
        <v>-6.701529338367e-7</v>
      </c>
      <c r="AG423">
        <f t="shared" si="1236"/>
        <v>-7.75477299807158e-6</v>
      </c>
      <c r="AH423">
        <f t="shared" si="1236"/>
        <v>-1.3403058676734e-6</v>
      </c>
      <c r="AI423" s="3">
        <f t="shared" si="1224"/>
        <v>-0.00325544390261001</v>
      </c>
      <c r="AJ423" s="3">
        <f t="shared" si="1225"/>
        <v>1.05979150030407e-5</v>
      </c>
    </row>
    <row r="424" spans="2:37">
      <c r="B424" s="18">
        <v>5</v>
      </c>
      <c r="C424" s="19">
        <v>1</v>
      </c>
      <c r="D424" s="19">
        <v>1</v>
      </c>
      <c r="E424" s="6">
        <v>1</v>
      </c>
      <c r="F424" s="10">
        <f>F417+AC417</f>
        <v>0.042551961001838</v>
      </c>
      <c r="G424">
        <f t="shared" si="1217"/>
        <v>0.032551961001838</v>
      </c>
      <c r="H424">
        <f t="shared" si="1217"/>
        <v>0.20291994278293</v>
      </c>
      <c r="I424">
        <f t="shared" si="1217"/>
        <v>0.302919942782929</v>
      </c>
      <c r="J424">
        <f t="shared" si="1217"/>
        <v>0.712551961001838</v>
      </c>
      <c r="K424">
        <f t="shared" si="1217"/>
        <v>0.302919942782929</v>
      </c>
      <c r="L424">
        <f t="shared" si="1218"/>
        <v>0.787655883005514</v>
      </c>
      <c r="M424">
        <f t="shared" si="1219"/>
        <v>0.808759828348789</v>
      </c>
      <c r="N424" s="3">
        <f t="shared" si="1220"/>
        <v>0.687327781727478</v>
      </c>
      <c r="O424" s="3">
        <f t="shared" si="1220"/>
        <v>0.691845168296547</v>
      </c>
      <c r="P424" s="25">
        <f t="shared" si="1221"/>
        <v>0.57391967126816</v>
      </c>
      <c r="Q424" s="25">
        <f>Q417+W417</f>
        <v>0.164755753985641</v>
      </c>
      <c r="R424" s="25">
        <f t="shared" si="1222"/>
        <v>0.41821725230216</v>
      </c>
      <c r="S424" s="10">
        <f>R424+(N424*P424)+(O424*Q424)</f>
        <v>0.926673659188687</v>
      </c>
      <c r="T424" s="10">
        <f t="shared" si="1223"/>
        <v>0.716399956045996</v>
      </c>
      <c r="U424">
        <f t="shared" si="1237"/>
        <v>0.00498249468833838</v>
      </c>
      <c r="V424">
        <f t="shared" si="1226"/>
        <v>0.000342460702160456</v>
      </c>
      <c r="W424">
        <f t="shared" si="1227"/>
        <v>0.000344711487619011</v>
      </c>
      <c r="X424">
        <f t="shared" si="1228"/>
        <v>0.000498249468833838</v>
      </c>
      <c r="Y424">
        <f t="shared" si="1229"/>
        <v>0.00285955171362651</v>
      </c>
      <c r="Z424">
        <f t="shared" si="1230"/>
        <v>0.000820894669106642</v>
      </c>
      <c r="AA424">
        <f t="shared" si="1231"/>
        <v>0.000614541403808736</v>
      </c>
      <c r="AB424">
        <f t="shared" si="1231"/>
        <v>0.000175010993115193</v>
      </c>
      <c r="AC424">
        <f t="shared" si="1232"/>
        <v>6.14541403808736e-5</v>
      </c>
      <c r="AD424">
        <f t="shared" si="1233"/>
        <v>6.14541403808736e-5</v>
      </c>
      <c r="AE424">
        <f t="shared" si="1234"/>
        <v>1.75010993115193e-5</v>
      </c>
      <c r="AF424">
        <f t="shared" si="1235"/>
        <v>1.75010993115193e-5</v>
      </c>
      <c r="AG424">
        <f t="shared" si="1236"/>
        <v>6.14541403808736e-5</v>
      </c>
      <c r="AH424">
        <f t="shared" si="1236"/>
        <v>1.75010993115193e-5</v>
      </c>
      <c r="AI424" s="3">
        <f t="shared" si="1224"/>
        <v>0.0733263408113127</v>
      </c>
      <c r="AJ424" s="3">
        <f t="shared" si="1225"/>
        <v>0.00537675225677679</v>
      </c>
      <c r="AK424">
        <f>SUM(AJ420:AJ424)/$S$4</f>
        <v>0.00500070106973027</v>
      </c>
    </row>
    <row r="425" spans="2:34">
      <c r="B425" s="4" t="s">
        <v>40</v>
      </c>
      <c r="C425" s="4"/>
      <c r="D425" s="4"/>
      <c r="E425" s="4"/>
      <c r="F425" s="5" t="s">
        <v>41</v>
      </c>
      <c r="G425" s="5"/>
      <c r="H425" s="5"/>
      <c r="I425" s="5"/>
      <c r="J425" s="5"/>
      <c r="K425" s="5"/>
      <c r="L425" s="5" t="s">
        <v>42</v>
      </c>
      <c r="M425" s="5"/>
      <c r="N425" s="5" t="s">
        <v>43</v>
      </c>
      <c r="O425" s="5"/>
      <c r="P425" s="5" t="s">
        <v>44</v>
      </c>
      <c r="Q425" s="5"/>
      <c r="R425" s="5"/>
      <c r="S425" s="5" t="s">
        <v>45</v>
      </c>
      <c r="T425" s="5"/>
      <c r="U425" s="8" t="s">
        <v>46</v>
      </c>
      <c r="V425" s="5" t="s">
        <v>47</v>
      </c>
      <c r="W425" s="5"/>
      <c r="X425" s="5"/>
      <c r="Y425" s="5" t="s">
        <v>48</v>
      </c>
      <c r="Z425" s="5"/>
      <c r="AA425" s="5"/>
      <c r="AB425" s="5"/>
      <c r="AC425" s="5" t="s">
        <v>49</v>
      </c>
      <c r="AD425" s="5"/>
      <c r="AE425" s="5"/>
      <c r="AF425" s="5"/>
      <c r="AG425" s="5"/>
      <c r="AH425" s="5"/>
    </row>
    <row r="426" ht="15.6" spans="1:37">
      <c r="A426">
        <f>A419+1</f>
        <v>60</v>
      </c>
      <c r="B426" s="17" t="s">
        <v>50</v>
      </c>
      <c r="C426" s="4" t="s">
        <v>51</v>
      </c>
      <c r="D426" s="4" t="s">
        <v>52</v>
      </c>
      <c r="E426" s="4" t="s">
        <v>53</v>
      </c>
      <c r="F426" s="5" t="s">
        <v>54</v>
      </c>
      <c r="G426" s="5" t="s">
        <v>55</v>
      </c>
      <c r="H426" s="5" t="s">
        <v>56</v>
      </c>
      <c r="I426" s="5" t="s">
        <v>57</v>
      </c>
      <c r="J426" s="5" t="s">
        <v>58</v>
      </c>
      <c r="K426" s="5" t="s">
        <v>59</v>
      </c>
      <c r="L426" s="5" t="s">
        <v>60</v>
      </c>
      <c r="M426" s="5" t="s">
        <v>61</v>
      </c>
      <c r="N426" s="5" t="s">
        <v>60</v>
      </c>
      <c r="O426" s="5" t="s">
        <v>61</v>
      </c>
      <c r="P426" s="5" t="s">
        <v>62</v>
      </c>
      <c r="Q426" s="5" t="s">
        <v>63</v>
      </c>
      <c r="R426" s="5" t="s">
        <v>64</v>
      </c>
      <c r="S426" s="5" t="s">
        <v>65</v>
      </c>
      <c r="T426" s="5" t="s">
        <v>43</v>
      </c>
      <c r="U426" s="28" t="s">
        <v>66</v>
      </c>
      <c r="V426" s="29" t="s">
        <v>67</v>
      </c>
      <c r="W426" s="29" t="s">
        <v>68</v>
      </c>
      <c r="X426" s="29" t="s">
        <v>69</v>
      </c>
      <c r="Y426" s="29" t="s">
        <v>70</v>
      </c>
      <c r="Z426" s="29" t="s">
        <v>71</v>
      </c>
      <c r="AA426" s="28" t="s">
        <v>72</v>
      </c>
      <c r="AB426" s="28" t="s">
        <v>73</v>
      </c>
      <c r="AC426" s="29" t="s">
        <v>74</v>
      </c>
      <c r="AD426" s="29" t="s">
        <v>75</v>
      </c>
      <c r="AE426" s="29" t="s">
        <v>76</v>
      </c>
      <c r="AF426" s="29" t="s">
        <v>77</v>
      </c>
      <c r="AG426" s="29" t="s">
        <v>78</v>
      </c>
      <c r="AH426" s="29" t="s">
        <v>79</v>
      </c>
      <c r="AI426" s="31" t="s">
        <v>80</v>
      </c>
      <c r="AJ426" s="31" t="s">
        <v>81</v>
      </c>
      <c r="AK426" s="31" t="s">
        <v>82</v>
      </c>
    </row>
    <row r="427" spans="2:36">
      <c r="B427" s="18">
        <v>1</v>
      </c>
      <c r="C427" s="19">
        <v>0.5</v>
      </c>
      <c r="D427" s="19">
        <v>0.25</v>
      </c>
      <c r="E427" s="6">
        <v>0.0555555555555556</v>
      </c>
      <c r="F427" s="10">
        <f>F420+AC420</f>
        <v>0.0164092096121993</v>
      </c>
      <c r="G427">
        <f t="shared" ref="G427:K431" si="1238">G420+AD420</f>
        <v>0.0132046048060997</v>
      </c>
      <c r="H427">
        <f t="shared" si="1238"/>
        <v>0.20006839726014</v>
      </c>
      <c r="I427">
        <f t="shared" si="1238"/>
        <v>0.30003419863007</v>
      </c>
      <c r="J427">
        <f t="shared" si="1238"/>
        <v>0.672818419224399</v>
      </c>
      <c r="K427">
        <f t="shared" si="1238"/>
        <v>0.300136794520281</v>
      </c>
      <c r="L427">
        <f>J427+(C427*F427)+(D427*G427)</f>
        <v>0.684324175232024</v>
      </c>
      <c r="M427">
        <f>K427+(C427*H427)+(D427*I427)</f>
        <v>0.475179542807869</v>
      </c>
      <c r="N427" s="3">
        <f>1/(1+EXP(-(L427)))</f>
        <v>0.664703124162738</v>
      </c>
      <c r="O427" s="3">
        <f>1/(1+EXP(-(M427)))</f>
        <v>0.616608949752066</v>
      </c>
      <c r="P427" s="25">
        <f>P420+V420</f>
        <v>0.294994863776672</v>
      </c>
      <c r="Q427" s="25">
        <f>Q420+W420</f>
        <v>-0.0989929653286015</v>
      </c>
      <c r="R427" s="25">
        <f>R420+X420</f>
        <v>0.00330937164010308</v>
      </c>
      <c r="S427" s="10">
        <f>R427+(N427*P427)+(O427*Q427)</f>
        <v>0.138353430820307</v>
      </c>
      <c r="T427" s="10">
        <f>1/(1+EXP(-S427))</f>
        <v>0.534533289862401</v>
      </c>
      <c r="U427">
        <f>(E427-S427)*S427*(1-S427)</f>
        <v>-0.00987048035181973</v>
      </c>
      <c r="V427">
        <f>$S$3*U427*N427</f>
        <v>-0.00065609391268415</v>
      </c>
      <c r="W427">
        <f>$S$3*U427*O427</f>
        <v>-0.000608622652328397</v>
      </c>
      <c r="X427">
        <f>$S$3*U427*1</f>
        <v>-0.000987048035181973</v>
      </c>
      <c r="Y427">
        <f>U427*P427</f>
        <v>-0.00291174100679538</v>
      </c>
      <c r="Z427">
        <f>U427*Q427</f>
        <v>0.000977108119244334</v>
      </c>
      <c r="AA427">
        <f>Y427*N427*(1-N427)</f>
        <v>-0.000648948106593045</v>
      </c>
      <c r="AB427">
        <f>Z427*O427*(1-O427)</f>
        <v>0.0002309906583662</v>
      </c>
      <c r="AC427">
        <f>$S$3*AA427*C427</f>
        <v>-3.24474053296523e-5</v>
      </c>
      <c r="AD427">
        <f>$S$3*AA427*D427</f>
        <v>-1.62237026648261e-5</v>
      </c>
      <c r="AE427">
        <f>$S$3*AB427*C427</f>
        <v>1.154953291831e-5</v>
      </c>
      <c r="AF427">
        <f>$S$3*AB427*D427</f>
        <v>5.774766459155e-6</v>
      </c>
      <c r="AG427">
        <f>$S$3*AA427*1</f>
        <v>-6.48948106593045e-5</v>
      </c>
      <c r="AH427">
        <f>$S$3*AB427*1</f>
        <v>2.309906583662e-5</v>
      </c>
      <c r="AI427" s="3">
        <f>E427-S427</f>
        <v>-0.0827978752647512</v>
      </c>
      <c r="AJ427" s="3">
        <f>(AI427)^2</f>
        <v>0.0068554881483573</v>
      </c>
    </row>
    <row r="428" spans="2:36">
      <c r="B428" s="18">
        <v>2</v>
      </c>
      <c r="C428" s="19">
        <v>0</v>
      </c>
      <c r="D428" s="19">
        <v>0</v>
      </c>
      <c r="E428" s="20">
        <v>0</v>
      </c>
      <c r="F428" s="10">
        <f>F421+AC421</f>
        <v>0.03</v>
      </c>
      <c r="G428">
        <f t="shared" si="1238"/>
        <v>0.02</v>
      </c>
      <c r="H428">
        <f t="shared" si="1238"/>
        <v>0.2</v>
      </c>
      <c r="I428">
        <f t="shared" si="1238"/>
        <v>0.3</v>
      </c>
      <c r="J428">
        <f t="shared" si="1238"/>
        <v>0.671094698433726</v>
      </c>
      <c r="K428">
        <f t="shared" si="1238"/>
        <v>0.300169445770888</v>
      </c>
      <c r="L428">
        <f t="shared" ref="L428:L431" si="1239">J428+(C428*F428)+(D428*G428)</f>
        <v>0.671094698433726</v>
      </c>
      <c r="M428">
        <f t="shared" ref="M428:M431" si="1240">K428+(C428*H428)+(D428*I428)</f>
        <v>0.300169445770888</v>
      </c>
      <c r="N428" s="3">
        <f t="shared" ref="N428:O431" si="1241">1/(1+EXP(-(L428)))</f>
        <v>0.661748237142514</v>
      </c>
      <c r="O428" s="3">
        <f>1/(1+EXP(-(M428)))</f>
        <v>0.57448393871614</v>
      </c>
      <c r="P428" s="25">
        <f t="shared" ref="P428:P431" si="1242">P421+V421</f>
        <v>0.28059571301293</v>
      </c>
      <c r="Q428" s="25">
        <f>Q421+W421</f>
        <v>-0.0994964008526739</v>
      </c>
      <c r="R428" s="25">
        <f t="shared" ref="R428:R431" si="1243">R421+X421</f>
        <v>-0.0200459076383762</v>
      </c>
      <c r="S428" s="10">
        <f>R428+(N428*P428)+(O428*Q428)</f>
        <v>0.108478726547753</v>
      </c>
      <c r="T428" s="10">
        <f t="shared" ref="T428:T431" si="1244">1/(1+EXP(-S428))</f>
        <v>0.527093118354301</v>
      </c>
      <c r="U428">
        <f>(E428-S428)*S428*(1-S428)</f>
        <v>-0.0104910961503182</v>
      </c>
      <c r="V428">
        <f>$S$3*U428*N428</f>
        <v>-0.000694246438316565</v>
      </c>
      <c r="W428">
        <f>$S$3*U428*O428</f>
        <v>-0.00060269662378845</v>
      </c>
      <c r="X428">
        <f>$S$3*U428*1</f>
        <v>-0.00104910961503182</v>
      </c>
      <c r="Y428">
        <f>U428*P428</f>
        <v>-0.00294375660458572</v>
      </c>
      <c r="Z428">
        <f>U428*Q428</f>
        <v>0.001043826307956</v>
      </c>
      <c r="AA428">
        <f>Y428*N428*(1-N428)</f>
        <v>-0.000658923141885178</v>
      </c>
      <c r="AB428">
        <f>Z428*O428*(1-O428)</f>
        <v>0.000255165577767401</v>
      </c>
      <c r="AC428">
        <f>$S$3*AA428*C428</f>
        <v>0</v>
      </c>
      <c r="AD428">
        <f>$S$3*AA428*D428</f>
        <v>0</v>
      </c>
      <c r="AE428">
        <f>$S$3*AB428*C428</f>
        <v>0</v>
      </c>
      <c r="AF428">
        <f>$S$3*AB428*D428</f>
        <v>0</v>
      </c>
      <c r="AG428">
        <f>$S$3*AA428*1</f>
        <v>-6.58923141885179e-5</v>
      </c>
      <c r="AH428">
        <f>$S$3*AB428*1</f>
        <v>2.55165577767401e-5</v>
      </c>
      <c r="AI428" s="3">
        <f t="shared" ref="AI428:AI431" si="1245">E428-S428</f>
        <v>-0.108478726547753</v>
      </c>
      <c r="AJ428" s="3">
        <f t="shared" ref="AJ428:AJ431" si="1246">(AI428)^2</f>
        <v>0.0117676341134221</v>
      </c>
    </row>
    <row r="429" spans="2:36">
      <c r="B429" s="18">
        <v>3</v>
      </c>
      <c r="C429" s="19">
        <v>0.75</v>
      </c>
      <c r="D429" s="19">
        <v>1</v>
      </c>
      <c r="E429" s="6">
        <v>0.444444444444444</v>
      </c>
      <c r="F429" s="10">
        <f>F422+AC422</f>
        <v>0.0202829194894067</v>
      </c>
      <c r="G429">
        <f t="shared" si="1238"/>
        <v>0.00704389265254227</v>
      </c>
      <c r="H429">
        <f t="shared" si="1238"/>
        <v>0.199001602430698</v>
      </c>
      <c r="I429">
        <f t="shared" si="1238"/>
        <v>0.29866880324093</v>
      </c>
      <c r="J429">
        <f t="shared" si="1238"/>
        <v>0.687043892652542</v>
      </c>
      <c r="K429">
        <f t="shared" si="1238"/>
        <v>0.29866880324093</v>
      </c>
      <c r="L429">
        <f t="shared" si="1239"/>
        <v>0.709299974922139</v>
      </c>
      <c r="M429">
        <f t="shared" si="1240"/>
        <v>0.746588808304883</v>
      </c>
      <c r="N429" s="3">
        <f t="shared" si="1241"/>
        <v>0.670246461409369</v>
      </c>
      <c r="O429" s="3">
        <f t="shared" si="1241"/>
        <v>0.678434963722759</v>
      </c>
      <c r="P429" s="25">
        <f t="shared" si="1242"/>
        <v>0.413164707769241</v>
      </c>
      <c r="Q429" s="25">
        <f>Q422+W422</f>
        <v>0.00254415983963582</v>
      </c>
      <c r="R429" s="25">
        <f t="shared" si="1243"/>
        <v>0.181142548307937</v>
      </c>
      <c r="S429" s="10">
        <f>R429+(N429*P429)+(O429*Q429)</f>
        <v>0.459790778658015</v>
      </c>
      <c r="T429" s="10">
        <f t="shared" si="1244"/>
        <v>0.612964541848081</v>
      </c>
      <c r="U429">
        <f>(E429-S429)*S429*(1-S429)</f>
        <v>-0.00381177188443593</v>
      </c>
      <c r="V429">
        <f t="shared" ref="V429:V431" si="1247">$S$3*U429*N429</f>
        <v>-0.00025548266172429</v>
      </c>
      <c r="W429">
        <f t="shared" ref="W429:W431" si="1248">$S$3*U429*O429</f>
        <v>-0.000258603932013672</v>
      </c>
      <c r="X429">
        <f t="shared" ref="X429:X431" si="1249">$S$3*U429*1</f>
        <v>-0.000381177188443593</v>
      </c>
      <c r="Y429">
        <f t="shared" ref="Y429:Y431" si="1250">U429*P429</f>
        <v>-0.00157488961671598</v>
      </c>
      <c r="Z429">
        <f t="shared" ref="Z429:Z431" si="1251">U429*Q429</f>
        <v>-9.69775694623486e-6</v>
      </c>
      <c r="AA429">
        <f t="shared" ref="AA429:AB431" si="1252">Y429*N429*(1-N429)</f>
        <v>-0.000348076027757084</v>
      </c>
      <c r="AB429">
        <f t="shared" si="1252"/>
        <v>-2.11567200132512e-6</v>
      </c>
      <c r="AC429">
        <f t="shared" ref="AC429:AC431" si="1253">$S$3*AA429*C429</f>
        <v>-2.61057020817813e-5</v>
      </c>
      <c r="AD429">
        <f t="shared" ref="AD429:AD431" si="1254">$S$3*AA429*D429</f>
        <v>-3.48076027757084e-5</v>
      </c>
      <c r="AE429">
        <f t="shared" ref="AE429:AE431" si="1255">$S$3*AB429*C429</f>
        <v>-1.58675400099384e-7</v>
      </c>
      <c r="AF429">
        <f t="shared" ref="AF429:AF431" si="1256">$S$3*AB429*D429</f>
        <v>-2.11567200132512e-7</v>
      </c>
      <c r="AG429">
        <f t="shared" ref="AG429:AH431" si="1257">$S$3*AA429*1</f>
        <v>-3.48076027757084e-5</v>
      </c>
      <c r="AH429">
        <f t="shared" si="1257"/>
        <v>-2.11567200132512e-7</v>
      </c>
      <c r="AI429" s="3">
        <f t="shared" si="1245"/>
        <v>-0.0153463342135703</v>
      </c>
      <c r="AJ429" s="3">
        <f t="shared" si="1246"/>
        <v>0.000235509973794598</v>
      </c>
    </row>
    <row r="430" spans="2:36">
      <c r="B430" s="18">
        <v>4</v>
      </c>
      <c r="C430" s="19">
        <v>0.25</v>
      </c>
      <c r="D430" s="19">
        <v>0.5</v>
      </c>
      <c r="E430" s="20">
        <v>0.666666666666667</v>
      </c>
      <c r="F430" s="10">
        <f>F423+AC423</f>
        <v>0.0295260902909349</v>
      </c>
      <c r="G430">
        <f t="shared" si="1238"/>
        <v>0.0190521805818698</v>
      </c>
      <c r="H430">
        <f t="shared" si="1238"/>
        <v>0.199913425066608</v>
      </c>
      <c r="I430">
        <f>I423+AF423</f>
        <v>0.299826850133215</v>
      </c>
      <c r="J430">
        <f t="shared" si="1238"/>
        <v>0.698104361163739</v>
      </c>
      <c r="K430">
        <f t="shared" si="1238"/>
        <v>0.29965370026643</v>
      </c>
      <c r="L430">
        <f t="shared" si="1239"/>
        <v>0.715011974027408</v>
      </c>
      <c r="M430">
        <f t="shared" si="1240"/>
        <v>0.49954548159969</v>
      </c>
      <c r="N430" s="3">
        <f t="shared" si="1241"/>
        <v>0.67150767552307</v>
      </c>
      <c r="O430" s="3">
        <f t="shared" si="1241"/>
        <v>0.622352511746784</v>
      </c>
      <c r="P430" s="25">
        <f t="shared" si="1242"/>
        <v>0.488315429252836</v>
      </c>
      <c r="Q430" s="25">
        <f>Q423+W423</f>
        <v>0.0791743342069558</v>
      </c>
      <c r="R430" s="25">
        <f t="shared" si="1243"/>
        <v>0.292606747854502</v>
      </c>
      <c r="S430" s="10">
        <f>R430+(N430*P430)+(O430*Q430)</f>
        <v>0.669788652433702</v>
      </c>
      <c r="T430" s="10">
        <f t="shared" si="1244"/>
        <v>0.661455833331893</v>
      </c>
      <c r="U430">
        <f t="shared" ref="U430:U431" si="1258">(E430-S430)*S430*(1-S430)</f>
        <v>-0.000690495253831322</v>
      </c>
      <c r="V430">
        <f t="shared" si="1247"/>
        <v>-4.63672862859983e-5</v>
      </c>
      <c r="W430">
        <f t="shared" si="1248"/>
        <v>-4.29731455571156e-5</v>
      </c>
      <c r="X430">
        <f t="shared" si="1249"/>
        <v>-6.90495253831322e-5</v>
      </c>
      <c r="Y430">
        <f t="shared" si="1250"/>
        <v>-0.000337179486271688</v>
      </c>
      <c r="Z430">
        <f t="shared" si="1251"/>
        <v>-5.46695019951578e-5</v>
      </c>
      <c r="AA430">
        <f t="shared" si="1252"/>
        <v>-7.43767765090416e-5</v>
      </c>
      <c r="AB430">
        <f t="shared" si="1252"/>
        <v>-1.28489655570523e-5</v>
      </c>
      <c r="AC430">
        <f t="shared" si="1253"/>
        <v>-1.85941941272604e-6</v>
      </c>
      <c r="AD430">
        <f t="shared" si="1254"/>
        <v>-3.71883882545208e-6</v>
      </c>
      <c r="AE430">
        <f t="shared" si="1255"/>
        <v>-3.21224138926308e-7</v>
      </c>
      <c r="AF430">
        <f t="shared" si="1256"/>
        <v>-6.42448277852615e-7</v>
      </c>
      <c r="AG430">
        <f t="shared" si="1257"/>
        <v>-7.43767765090416e-6</v>
      </c>
      <c r="AH430">
        <f t="shared" si="1257"/>
        <v>-1.28489655570523e-6</v>
      </c>
      <c r="AI430" s="3">
        <f t="shared" si="1245"/>
        <v>-0.00312198576703582</v>
      </c>
      <c r="AJ430" s="3">
        <f t="shared" si="1246"/>
        <v>9.74679512957422e-6</v>
      </c>
    </row>
    <row r="431" spans="2:37">
      <c r="B431" s="18">
        <v>5</v>
      </c>
      <c r="C431" s="19">
        <v>1</v>
      </c>
      <c r="D431" s="19">
        <v>1</v>
      </c>
      <c r="E431" s="6">
        <v>1</v>
      </c>
      <c r="F431" s="10">
        <f>F424+AC424</f>
        <v>0.0426134151422189</v>
      </c>
      <c r="G431">
        <f t="shared" si="1238"/>
        <v>0.0326134151422189</v>
      </c>
      <c r="H431">
        <f t="shared" si="1238"/>
        <v>0.202937443882241</v>
      </c>
      <c r="I431">
        <f t="shared" si="1238"/>
        <v>0.302937443882241</v>
      </c>
      <c r="J431">
        <f t="shared" si="1238"/>
        <v>0.712613415142219</v>
      </c>
      <c r="K431">
        <f t="shared" si="1238"/>
        <v>0.302937443882241</v>
      </c>
      <c r="L431">
        <f t="shared" si="1239"/>
        <v>0.787840245426657</v>
      </c>
      <c r="M431">
        <f t="shared" si="1240"/>
        <v>0.808812331646723</v>
      </c>
      <c r="N431" s="3">
        <f t="shared" si="1241"/>
        <v>0.687367401373969</v>
      </c>
      <c r="O431" s="3">
        <f t="shared" si="1241"/>
        <v>0.691856361647052</v>
      </c>
      <c r="P431" s="25">
        <f t="shared" si="1242"/>
        <v>0.57426213197032</v>
      </c>
      <c r="Q431" s="25">
        <f>Q424+W424</f>
        <v>0.16510046547326</v>
      </c>
      <c r="R431" s="25">
        <f t="shared" si="1243"/>
        <v>0.418715501770994</v>
      </c>
      <c r="S431" s="10">
        <f>R431+(N431*P431)+(O431*Q431)</f>
        <v>0.927670378479472</v>
      </c>
      <c r="T431" s="10">
        <f t="shared" si="1244"/>
        <v>0.716602416874314</v>
      </c>
      <c r="U431">
        <f t="shared" si="1258"/>
        <v>0.00485317637112713</v>
      </c>
      <c r="V431">
        <f t="shared" si="1247"/>
        <v>0.000333591523063121</v>
      </c>
      <c r="W431">
        <f t="shared" si="1248"/>
        <v>0.000335770094655946</v>
      </c>
      <c r="X431">
        <f t="shared" si="1249"/>
        <v>0.000485317637112714</v>
      </c>
      <c r="Y431">
        <f t="shared" si="1250"/>
        <v>0.00278699540971145</v>
      </c>
      <c r="Z431">
        <f t="shared" si="1251"/>
        <v>0.000801261677896918</v>
      </c>
      <c r="AA431">
        <f t="shared" si="1252"/>
        <v>0.000598907077963919</v>
      </c>
      <c r="AB431">
        <f t="shared" si="1252"/>
        <v>0.00017082188774118</v>
      </c>
      <c r="AC431">
        <f t="shared" si="1253"/>
        <v>5.98907077963919e-5</v>
      </c>
      <c r="AD431">
        <f t="shared" si="1254"/>
        <v>5.98907077963919e-5</v>
      </c>
      <c r="AE431">
        <f t="shared" si="1255"/>
        <v>1.7082188774118e-5</v>
      </c>
      <c r="AF431">
        <f t="shared" si="1256"/>
        <v>1.7082188774118e-5</v>
      </c>
      <c r="AG431">
        <f t="shared" si="1257"/>
        <v>5.98907077963919e-5</v>
      </c>
      <c r="AH431">
        <f t="shared" si="1257"/>
        <v>1.7082188774118e-5</v>
      </c>
      <c r="AI431" s="3">
        <f t="shared" si="1245"/>
        <v>0.0723296215205277</v>
      </c>
      <c r="AJ431" s="3">
        <f t="shared" si="1246"/>
        <v>0.00523157414930278</v>
      </c>
      <c r="AK431">
        <f>SUM(AJ427:AJ431)/$S$4</f>
        <v>0.00481999063600127</v>
      </c>
    </row>
    <row r="432" spans="2:34">
      <c r="B432" s="4" t="s">
        <v>40</v>
      </c>
      <c r="C432" s="4"/>
      <c r="D432" s="4"/>
      <c r="E432" s="4"/>
      <c r="F432" s="5" t="s">
        <v>41</v>
      </c>
      <c r="G432" s="5"/>
      <c r="H432" s="5"/>
      <c r="I432" s="5"/>
      <c r="J432" s="5"/>
      <c r="K432" s="5"/>
      <c r="L432" s="5" t="s">
        <v>42</v>
      </c>
      <c r="M432" s="5"/>
      <c r="N432" s="5" t="s">
        <v>43</v>
      </c>
      <c r="O432" s="5"/>
      <c r="P432" s="5" t="s">
        <v>44</v>
      </c>
      <c r="Q432" s="5"/>
      <c r="R432" s="5"/>
      <c r="S432" s="5" t="s">
        <v>45</v>
      </c>
      <c r="T432" s="5"/>
      <c r="U432" s="8" t="s">
        <v>46</v>
      </c>
      <c r="V432" s="5" t="s">
        <v>47</v>
      </c>
      <c r="W432" s="5"/>
      <c r="X432" s="5"/>
      <c r="Y432" s="5" t="s">
        <v>48</v>
      </c>
      <c r="Z432" s="5"/>
      <c r="AA432" s="5"/>
      <c r="AB432" s="5"/>
      <c r="AC432" s="5" t="s">
        <v>49</v>
      </c>
      <c r="AD432" s="5"/>
      <c r="AE432" s="5"/>
      <c r="AF432" s="5"/>
      <c r="AG432" s="5"/>
      <c r="AH432" s="5"/>
    </row>
    <row r="433" ht="15.6" spans="1:37">
      <c r="A433">
        <f>A426+1</f>
        <v>61</v>
      </c>
      <c r="B433" s="17" t="s">
        <v>50</v>
      </c>
      <c r="C433" s="4" t="s">
        <v>51</v>
      </c>
      <c r="D433" s="4" t="s">
        <v>52</v>
      </c>
      <c r="E433" s="4" t="s">
        <v>53</v>
      </c>
      <c r="F433" s="5" t="s">
        <v>54</v>
      </c>
      <c r="G433" s="5" t="s">
        <v>55</v>
      </c>
      <c r="H433" s="5" t="s">
        <v>56</v>
      </c>
      <c r="I433" s="5" t="s">
        <v>57</v>
      </c>
      <c r="J433" s="5" t="s">
        <v>58</v>
      </c>
      <c r="K433" s="5" t="s">
        <v>59</v>
      </c>
      <c r="L433" s="5" t="s">
        <v>60</v>
      </c>
      <c r="M433" s="5" t="s">
        <v>61</v>
      </c>
      <c r="N433" s="5" t="s">
        <v>60</v>
      </c>
      <c r="O433" s="5" t="s">
        <v>61</v>
      </c>
      <c r="P433" s="5" t="s">
        <v>62</v>
      </c>
      <c r="Q433" s="5" t="s">
        <v>63</v>
      </c>
      <c r="R433" s="5" t="s">
        <v>64</v>
      </c>
      <c r="S433" s="5" t="s">
        <v>65</v>
      </c>
      <c r="T433" s="5" t="s">
        <v>43</v>
      </c>
      <c r="U433" s="28" t="s">
        <v>66</v>
      </c>
      <c r="V433" s="29" t="s">
        <v>67</v>
      </c>
      <c r="W433" s="29" t="s">
        <v>68</v>
      </c>
      <c r="X433" s="29" t="s">
        <v>69</v>
      </c>
      <c r="Y433" s="29" t="s">
        <v>70</v>
      </c>
      <c r="Z433" s="29" t="s">
        <v>71</v>
      </c>
      <c r="AA433" s="28" t="s">
        <v>72</v>
      </c>
      <c r="AB433" s="28" t="s">
        <v>73</v>
      </c>
      <c r="AC433" s="29" t="s">
        <v>74</v>
      </c>
      <c r="AD433" s="29" t="s">
        <v>75</v>
      </c>
      <c r="AE433" s="29" t="s">
        <v>76</v>
      </c>
      <c r="AF433" s="29" t="s">
        <v>77</v>
      </c>
      <c r="AG433" s="29" t="s">
        <v>78</v>
      </c>
      <c r="AH433" s="29" t="s">
        <v>79</v>
      </c>
      <c r="AI433" s="31" t="s">
        <v>80</v>
      </c>
      <c r="AJ433" s="31" t="s">
        <v>81</v>
      </c>
      <c r="AK433" s="31" t="s">
        <v>82</v>
      </c>
    </row>
    <row r="434" spans="2:36">
      <c r="B434" s="18">
        <v>1</v>
      </c>
      <c r="C434" s="19">
        <v>0.5</v>
      </c>
      <c r="D434" s="19">
        <v>0.25</v>
      </c>
      <c r="E434" s="6">
        <v>0.0555555555555556</v>
      </c>
      <c r="F434" s="10">
        <f>F427+AC427</f>
        <v>0.0163767622068697</v>
      </c>
      <c r="G434">
        <f t="shared" ref="G434:K438" si="1259">G427+AD427</f>
        <v>0.0131883811034348</v>
      </c>
      <c r="H434">
        <f t="shared" si="1259"/>
        <v>0.200079946793059</v>
      </c>
      <c r="I434">
        <f t="shared" si="1259"/>
        <v>0.300039973396529</v>
      </c>
      <c r="J434">
        <f t="shared" si="1259"/>
        <v>0.67275352441374</v>
      </c>
      <c r="K434">
        <f t="shared" si="1259"/>
        <v>0.300159893586117</v>
      </c>
      <c r="L434">
        <f>J434+(C434*F434)+(D434*G434)</f>
        <v>0.684239000793033</v>
      </c>
      <c r="M434">
        <f>K434+(C434*H434)+(D434*I434)</f>
        <v>0.475209860331779</v>
      </c>
      <c r="N434" s="3">
        <f>1/(1+EXP(-(L434)))</f>
        <v>0.664684140823846</v>
      </c>
      <c r="O434" s="3">
        <f>1/(1+EXP(-(M434)))</f>
        <v>0.616616116860713</v>
      </c>
      <c r="P434" s="25">
        <f>P427+V427</f>
        <v>0.294338769863988</v>
      </c>
      <c r="Q434" s="25">
        <f>Q427+W427</f>
        <v>-0.0996015879809299</v>
      </c>
      <c r="R434" s="25">
        <f>R427+X427</f>
        <v>0.00232232360492111</v>
      </c>
      <c r="S434" s="10">
        <f>R434+(N434*P434)+(O434*Q434)</f>
        <v>0.136548691549152</v>
      </c>
      <c r="T434" s="10">
        <f>1/(1+EXP(-S434))</f>
        <v>0.534084229417846</v>
      </c>
      <c r="U434">
        <f>(E434-S434)*S434*(1-S434)</f>
        <v>-0.00954934556926291</v>
      </c>
      <c r="V434">
        <f>$S$3*U434*N434</f>
        <v>-0.000634729855513552</v>
      </c>
      <c r="W434">
        <f>$S$3*U434*O434</f>
        <v>-0.000588828038347995</v>
      </c>
      <c r="X434">
        <f>$S$3*U434*1</f>
        <v>-0.000954934556926291</v>
      </c>
      <c r="Y434">
        <f>U434*P434</f>
        <v>-0.00281074262786297</v>
      </c>
      <c r="Z434">
        <f>U434*Q434</f>
        <v>0.000951129982877243</v>
      </c>
      <c r="AA434">
        <f>Y434*N434*(1-N434)</f>
        <v>-0.000626455882123529</v>
      </c>
      <c r="AB434">
        <f>Z434*O434*(1-O434)</f>
        <v>0.000224847775945937</v>
      </c>
      <c r="AC434">
        <f>$S$3*AA434*C434</f>
        <v>-3.13227941061765e-5</v>
      </c>
      <c r="AD434">
        <f>$S$3*AA434*D434</f>
        <v>-1.56613970530882e-5</v>
      </c>
      <c r="AE434">
        <f>$S$3*AB434*C434</f>
        <v>1.12423887972968e-5</v>
      </c>
      <c r="AF434">
        <f>$S$3*AB434*D434</f>
        <v>5.62119439864842e-6</v>
      </c>
      <c r="AG434">
        <f>$S$3*AA434*1</f>
        <v>-6.26455882123529e-5</v>
      </c>
      <c r="AH434">
        <f>$S$3*AB434*1</f>
        <v>2.24847775945937e-5</v>
      </c>
      <c r="AI434" s="3">
        <f>E434-S434</f>
        <v>-0.0809931359935965</v>
      </c>
      <c r="AJ434" s="3">
        <f>(AI434)^2</f>
        <v>0.00655988807807722</v>
      </c>
    </row>
    <row r="435" spans="2:36">
      <c r="B435" s="18">
        <v>2</v>
      </c>
      <c r="C435" s="19">
        <v>0</v>
      </c>
      <c r="D435" s="19">
        <v>0</v>
      </c>
      <c r="E435" s="20">
        <v>0</v>
      </c>
      <c r="F435" s="10">
        <f>F428+AC428</f>
        <v>0.03</v>
      </c>
      <c r="G435">
        <f t="shared" si="1259"/>
        <v>0.02</v>
      </c>
      <c r="H435">
        <f t="shared" si="1259"/>
        <v>0.2</v>
      </c>
      <c r="I435">
        <f t="shared" si="1259"/>
        <v>0.3</v>
      </c>
      <c r="J435">
        <f t="shared" si="1259"/>
        <v>0.671028806119538</v>
      </c>
      <c r="K435">
        <f t="shared" si="1259"/>
        <v>0.300194962328664</v>
      </c>
      <c r="L435">
        <f t="shared" ref="L435:L438" si="1260">J435+(C435*F435)+(D435*G435)</f>
        <v>0.671028806119538</v>
      </c>
      <c r="M435">
        <f t="shared" ref="M435:M438" si="1261">K435+(C435*H435)+(D435*I435)</f>
        <v>0.300194962328664</v>
      </c>
      <c r="N435" s="3">
        <f t="shared" ref="N435:O438" si="1262">1/(1+EXP(-(L435)))</f>
        <v>0.661733487813931</v>
      </c>
      <c r="O435" s="3">
        <f>1/(1+EXP(-(M435)))</f>
        <v>0.574490176281512</v>
      </c>
      <c r="P435" s="25">
        <f t="shared" ref="P435:P438" si="1263">P428+V428</f>
        <v>0.279901466574613</v>
      </c>
      <c r="Q435" s="25">
        <f>Q428+W428</f>
        <v>-0.100099097476462</v>
      </c>
      <c r="R435" s="25">
        <f t="shared" ref="R435:R438" si="1264">R428+X428</f>
        <v>-0.021095017253408</v>
      </c>
      <c r="S435" s="10">
        <f>R435+(N435*P435)+(O435*Q435)</f>
        <v>0.106619208312372</v>
      </c>
      <c r="T435" s="10">
        <f t="shared" ref="T435:T438" si="1265">1/(1+EXP(-S435))</f>
        <v>0.526629580531224</v>
      </c>
      <c r="U435">
        <f>(E435-S435)*S435*(1-S435)</f>
        <v>-0.0101556451427263</v>
      </c>
      <c r="V435">
        <f>$S$3*U435*N435</f>
        <v>-0.000672033048129689</v>
      </c>
      <c r="W435">
        <f>$S$3*U435*O435</f>
        <v>-0.000583431836829731</v>
      </c>
      <c r="X435">
        <f>$S$3*U435*1</f>
        <v>-0.00101556451427263</v>
      </c>
      <c r="Y435">
        <f>U435*P435</f>
        <v>-0.00284257996946044</v>
      </c>
      <c r="Z435">
        <f>U435*Q435</f>
        <v>0.00101657091307812</v>
      </c>
      <c r="AA435">
        <f>Y435*N435*(1-N435)</f>
        <v>-0.000636289578375064</v>
      </c>
      <c r="AB435">
        <f>Z435*O435*(1-O435)</f>
        <v>0.000248501993450579</v>
      </c>
      <c r="AC435">
        <f>$S$3*AA435*C435</f>
        <v>0</v>
      </c>
      <c r="AD435">
        <f>$S$3*AA435*D435</f>
        <v>0</v>
      </c>
      <c r="AE435">
        <f>$S$3*AB435*C435</f>
        <v>0</v>
      </c>
      <c r="AF435">
        <f>$S$3*AB435*D435</f>
        <v>0</v>
      </c>
      <c r="AG435">
        <f>$S$3*AA435*1</f>
        <v>-6.36289578375064e-5</v>
      </c>
      <c r="AH435">
        <f>$S$3*AB435*1</f>
        <v>2.48501993450579e-5</v>
      </c>
      <c r="AI435" s="3">
        <f t="shared" ref="AI435:AI438" si="1266">E435-S435</f>
        <v>-0.106619208312372</v>
      </c>
      <c r="AJ435" s="3">
        <f t="shared" ref="AJ435:AJ438" si="1267">(AI435)^2</f>
        <v>0.011367655581157</v>
      </c>
    </row>
    <row r="436" spans="2:36">
      <c r="B436" s="18">
        <v>3</v>
      </c>
      <c r="C436" s="19">
        <v>0.75</v>
      </c>
      <c r="D436" s="19">
        <v>1</v>
      </c>
      <c r="E436" s="6">
        <v>0.444444444444444</v>
      </c>
      <c r="F436" s="10">
        <f>F429+AC429</f>
        <v>0.0202568137873249</v>
      </c>
      <c r="G436">
        <f t="shared" si="1259"/>
        <v>0.00700908504976657</v>
      </c>
      <c r="H436">
        <f t="shared" si="1259"/>
        <v>0.199001443755298</v>
      </c>
      <c r="I436">
        <f t="shared" si="1259"/>
        <v>0.29866859167373</v>
      </c>
      <c r="J436">
        <f t="shared" si="1259"/>
        <v>0.687009085049766</v>
      </c>
      <c r="K436">
        <f t="shared" si="1259"/>
        <v>0.29866859167373</v>
      </c>
      <c r="L436">
        <f t="shared" si="1260"/>
        <v>0.709210780440027</v>
      </c>
      <c r="M436">
        <f t="shared" si="1261"/>
        <v>0.746588266163933</v>
      </c>
      <c r="N436" s="3">
        <f t="shared" si="1262"/>
        <v>0.67022674768967</v>
      </c>
      <c r="O436" s="3">
        <f t="shared" si="1262"/>
        <v>0.678434845448755</v>
      </c>
      <c r="P436" s="25">
        <f t="shared" si="1263"/>
        <v>0.412909225107517</v>
      </c>
      <c r="Q436" s="25">
        <f>Q429+W429</f>
        <v>0.00228555590762215</v>
      </c>
      <c r="R436" s="25">
        <f t="shared" si="1264"/>
        <v>0.180761371119493</v>
      </c>
      <c r="S436" s="10">
        <f>R436+(N436*P436)+(O436*Q436)</f>
        <v>0.459054778923318</v>
      </c>
      <c r="T436" s="10">
        <f t="shared" si="1265"/>
        <v>0.612789919487432</v>
      </c>
      <c r="U436">
        <f>(E436-S436)*S436*(1-S436)</f>
        <v>-0.0036280892313659</v>
      </c>
      <c r="V436">
        <f t="shared" ref="V436:V438" si="1268">$S$3*U436*N436</f>
        <v>-0.000243164244586628</v>
      </c>
      <c r="W436">
        <f t="shared" ref="W436:W438" si="1269">$S$3*U436*O436</f>
        <v>-0.000246142215695602</v>
      </c>
      <c r="X436">
        <f t="shared" ref="X436:X438" si="1270">$S$3*U436*1</f>
        <v>-0.00036280892313659</v>
      </c>
      <c r="Y436">
        <f t="shared" ref="Y436:Y438" si="1271">U436*P436</f>
        <v>-0.00149807151314422</v>
      </c>
      <c r="Z436">
        <f t="shared" ref="Z436:Z438" si="1272">U436*Q436</f>
        <v>-8.29220077612866e-6</v>
      </c>
      <c r="AA436">
        <f t="shared" ref="AA436:AB438" si="1273">Y436*N436*(1-N436)</f>
        <v>-0.000331108041887015</v>
      </c>
      <c r="AB436">
        <f t="shared" si="1273"/>
        <v>-1.80903486269109e-6</v>
      </c>
      <c r="AC436">
        <f t="shared" ref="AC436:AC438" si="1274">$S$3*AA436*C436</f>
        <v>-2.48331031415261e-5</v>
      </c>
      <c r="AD436">
        <f t="shared" ref="AD436:AD438" si="1275">$S$3*AA436*D436</f>
        <v>-3.31108041887015e-5</v>
      </c>
      <c r="AE436">
        <f t="shared" ref="AE436:AE438" si="1276">$S$3*AB436*C436</f>
        <v>-1.35677614701832e-7</v>
      </c>
      <c r="AF436">
        <f t="shared" ref="AF436:AF438" si="1277">$S$3*AB436*D436</f>
        <v>-1.80903486269109e-7</v>
      </c>
      <c r="AG436">
        <f t="shared" ref="AG436:AH438" si="1278">$S$3*AA436*1</f>
        <v>-3.31108041887015e-5</v>
      </c>
      <c r="AH436">
        <f t="shared" si="1278"/>
        <v>-1.80903486269109e-7</v>
      </c>
      <c r="AI436" s="3">
        <f t="shared" si="1266"/>
        <v>-0.0146103344788737</v>
      </c>
      <c r="AJ436" s="3">
        <f t="shared" si="1267"/>
        <v>0.000213461873584565</v>
      </c>
    </row>
    <row r="437" spans="2:36">
      <c r="B437" s="18">
        <v>4</v>
      </c>
      <c r="C437" s="19">
        <v>0.25</v>
      </c>
      <c r="D437" s="19">
        <v>0.5</v>
      </c>
      <c r="E437" s="20">
        <v>0.666666666666667</v>
      </c>
      <c r="F437" s="10">
        <f>F430+AC430</f>
        <v>0.0295242308715221</v>
      </c>
      <c r="G437">
        <f t="shared" si="1259"/>
        <v>0.0190484617430443</v>
      </c>
      <c r="H437">
        <f t="shared" si="1259"/>
        <v>0.199913103842469</v>
      </c>
      <c r="I437">
        <f>I430+AF430</f>
        <v>0.299826207684937</v>
      </c>
      <c r="J437">
        <f t="shared" si="1259"/>
        <v>0.698096923486088</v>
      </c>
      <c r="K437">
        <f t="shared" si="1259"/>
        <v>0.299652415369874</v>
      </c>
      <c r="L437">
        <f t="shared" si="1260"/>
        <v>0.715002212075491</v>
      </c>
      <c r="M437">
        <f t="shared" si="1261"/>
        <v>0.49954379517296</v>
      </c>
      <c r="N437" s="3">
        <f t="shared" si="1262"/>
        <v>0.671505522178156</v>
      </c>
      <c r="O437" s="3">
        <f t="shared" si="1262"/>
        <v>0.622352115386059</v>
      </c>
      <c r="P437" s="25">
        <f t="shared" si="1263"/>
        <v>0.48826906196655</v>
      </c>
      <c r="Q437" s="25">
        <f>Q430+W430</f>
        <v>0.0791313610613987</v>
      </c>
      <c r="R437" s="25">
        <f t="shared" si="1264"/>
        <v>0.292537698329119</v>
      </c>
      <c r="S437" s="10">
        <f>R437+(N437*P437)+(O437*Q437)</f>
        <v>0.669660639698346</v>
      </c>
      <c r="T437" s="10">
        <f t="shared" si="1265"/>
        <v>0.661427166589805</v>
      </c>
      <c r="U437">
        <f t="shared" ref="U437:U438" si="1279">(E437-S437)*S437*(1-S437)</f>
        <v>-0.000662312544603064</v>
      </c>
      <c r="V437">
        <f t="shared" si="1268"/>
        <v>-4.44746531108824e-5</v>
      </c>
      <c r="W437">
        <f t="shared" si="1269"/>
        <v>-4.12191613180441e-5</v>
      </c>
      <c r="X437">
        <f t="shared" si="1270"/>
        <v>-6.62312544603064e-5</v>
      </c>
      <c r="Y437">
        <f t="shared" si="1271"/>
        <v>-0.000323386724882017</v>
      </c>
      <c r="Z437">
        <f t="shared" si="1272"/>
        <v>-5.24096931024788e-5</v>
      </c>
      <c r="AA437">
        <f t="shared" si="1273"/>
        <v>-7.13345374826376e-5</v>
      </c>
      <c r="AB437">
        <f t="shared" si="1273"/>
        <v>-1.23178480661797e-5</v>
      </c>
      <c r="AC437">
        <f t="shared" si="1274"/>
        <v>-1.78336343706594e-6</v>
      </c>
      <c r="AD437">
        <f t="shared" si="1275"/>
        <v>-3.56672687413188e-6</v>
      </c>
      <c r="AE437">
        <f t="shared" si="1276"/>
        <v>-3.07946201654492e-7</v>
      </c>
      <c r="AF437">
        <f t="shared" si="1277"/>
        <v>-6.15892403308984e-7</v>
      </c>
      <c r="AG437">
        <f t="shared" si="1278"/>
        <v>-7.13345374826376e-6</v>
      </c>
      <c r="AH437">
        <f t="shared" si="1278"/>
        <v>-1.23178480661797e-6</v>
      </c>
      <c r="AI437" s="3">
        <f t="shared" si="1266"/>
        <v>-0.00299397303167892</v>
      </c>
      <c r="AJ437" s="3">
        <f t="shared" si="1267"/>
        <v>8.96387451442067e-6</v>
      </c>
    </row>
    <row r="438" spans="2:37">
      <c r="B438" s="18">
        <v>5</v>
      </c>
      <c r="C438" s="19">
        <v>1</v>
      </c>
      <c r="D438" s="19">
        <v>1</v>
      </c>
      <c r="E438" s="6">
        <v>1</v>
      </c>
      <c r="F438" s="10">
        <f>F431+AC431</f>
        <v>0.0426733058500153</v>
      </c>
      <c r="G438">
        <f t="shared" si="1259"/>
        <v>0.0326733058500153</v>
      </c>
      <c r="H438">
        <f t="shared" si="1259"/>
        <v>0.202954526071015</v>
      </c>
      <c r="I438">
        <f t="shared" si="1259"/>
        <v>0.302954526071015</v>
      </c>
      <c r="J438">
        <f t="shared" si="1259"/>
        <v>0.712673305850015</v>
      </c>
      <c r="K438">
        <f t="shared" si="1259"/>
        <v>0.302954526071015</v>
      </c>
      <c r="L438">
        <f t="shared" si="1260"/>
        <v>0.788019917550046</v>
      </c>
      <c r="M438">
        <f t="shared" si="1261"/>
        <v>0.808863578213046</v>
      </c>
      <c r="N438" s="3">
        <f t="shared" si="1262"/>
        <v>0.687406010437807</v>
      </c>
      <c r="O438" s="3">
        <f t="shared" si="1262"/>
        <v>0.691867286853349</v>
      </c>
      <c r="P438" s="25">
        <f t="shared" si="1263"/>
        <v>0.574595723493383</v>
      </c>
      <c r="Q438" s="25">
        <f>Q431+W431</f>
        <v>0.165436235567916</v>
      </c>
      <c r="R438" s="25">
        <f t="shared" si="1264"/>
        <v>0.419200819408106</v>
      </c>
      <c r="S438" s="10">
        <f>R438+(N438*P438)+(O438*Q438)</f>
        <v>0.928641292758924</v>
      </c>
      <c r="T438" s="10">
        <f t="shared" si="1265"/>
        <v>0.716799551967036</v>
      </c>
      <c r="U438">
        <f t="shared" si="1279"/>
        <v>0.00472870191645721</v>
      </c>
      <c r="V438">
        <f t="shared" si="1268"/>
        <v>0.000325053811894146</v>
      </c>
      <c r="W438">
        <f t="shared" si="1269"/>
        <v>0.000327163416527748</v>
      </c>
      <c r="X438">
        <f t="shared" si="1270"/>
        <v>0.000472870191645721</v>
      </c>
      <c r="Y438">
        <f t="shared" si="1271"/>
        <v>0.00271709189887128</v>
      </c>
      <c r="Z438">
        <f t="shared" si="1272"/>
        <v>0.000782298644181472</v>
      </c>
      <c r="AA438">
        <f t="shared" si="1273"/>
        <v>0.000583845955499489</v>
      </c>
      <c r="AB438">
        <f t="shared" si="1273"/>
        <v>0.00016677585743265</v>
      </c>
      <c r="AC438">
        <f t="shared" si="1274"/>
        <v>5.83845955499489e-5</v>
      </c>
      <c r="AD438">
        <f t="shared" si="1275"/>
        <v>5.83845955499489e-5</v>
      </c>
      <c r="AE438">
        <f t="shared" si="1276"/>
        <v>1.6677585743265e-5</v>
      </c>
      <c r="AF438">
        <f t="shared" si="1277"/>
        <v>1.6677585743265e-5</v>
      </c>
      <c r="AG438">
        <f t="shared" si="1278"/>
        <v>5.83845955499489e-5</v>
      </c>
      <c r="AH438">
        <f t="shared" si="1278"/>
        <v>1.6677585743265e-5</v>
      </c>
      <c r="AI438" s="3">
        <f t="shared" si="1266"/>
        <v>0.0713587072410764</v>
      </c>
      <c r="AJ438" s="3">
        <f t="shared" si="1267"/>
        <v>0.00509206509911765</v>
      </c>
      <c r="AK438">
        <f>SUM(AJ434:AJ438)/$S$4</f>
        <v>0.00464840690129017</v>
      </c>
    </row>
    <row r="439" spans="2:34">
      <c r="B439" s="4" t="s">
        <v>40</v>
      </c>
      <c r="C439" s="4"/>
      <c r="D439" s="4"/>
      <c r="E439" s="4"/>
      <c r="F439" s="5" t="s">
        <v>41</v>
      </c>
      <c r="G439" s="5"/>
      <c r="H439" s="5"/>
      <c r="I439" s="5"/>
      <c r="J439" s="5"/>
      <c r="K439" s="5"/>
      <c r="L439" s="5" t="s">
        <v>42</v>
      </c>
      <c r="M439" s="5"/>
      <c r="N439" s="5" t="s">
        <v>43</v>
      </c>
      <c r="O439" s="5"/>
      <c r="P439" s="5" t="s">
        <v>44</v>
      </c>
      <c r="Q439" s="5"/>
      <c r="R439" s="5"/>
      <c r="S439" s="5" t="s">
        <v>45</v>
      </c>
      <c r="T439" s="5"/>
      <c r="U439" s="8" t="s">
        <v>46</v>
      </c>
      <c r="V439" s="5" t="s">
        <v>47</v>
      </c>
      <c r="W439" s="5"/>
      <c r="X439" s="5"/>
      <c r="Y439" s="5" t="s">
        <v>48</v>
      </c>
      <c r="Z439" s="5"/>
      <c r="AA439" s="5"/>
      <c r="AB439" s="5"/>
      <c r="AC439" s="5" t="s">
        <v>49</v>
      </c>
      <c r="AD439" s="5"/>
      <c r="AE439" s="5"/>
      <c r="AF439" s="5"/>
      <c r="AG439" s="5"/>
      <c r="AH439" s="5"/>
    </row>
    <row r="440" ht="15.6" spans="1:37">
      <c r="A440">
        <f>A433+1</f>
        <v>62</v>
      </c>
      <c r="B440" s="17" t="s">
        <v>50</v>
      </c>
      <c r="C440" s="4" t="s">
        <v>51</v>
      </c>
      <c r="D440" s="4" t="s">
        <v>52</v>
      </c>
      <c r="E440" s="4" t="s">
        <v>53</v>
      </c>
      <c r="F440" s="5" t="s">
        <v>54</v>
      </c>
      <c r="G440" s="5" t="s">
        <v>55</v>
      </c>
      <c r="H440" s="5" t="s">
        <v>56</v>
      </c>
      <c r="I440" s="5" t="s">
        <v>57</v>
      </c>
      <c r="J440" s="5" t="s">
        <v>58</v>
      </c>
      <c r="K440" s="5" t="s">
        <v>59</v>
      </c>
      <c r="L440" s="5" t="s">
        <v>60</v>
      </c>
      <c r="M440" s="5" t="s">
        <v>61</v>
      </c>
      <c r="N440" s="5" t="s">
        <v>60</v>
      </c>
      <c r="O440" s="5" t="s">
        <v>61</v>
      </c>
      <c r="P440" s="5" t="s">
        <v>62</v>
      </c>
      <c r="Q440" s="5" t="s">
        <v>63</v>
      </c>
      <c r="R440" s="5" t="s">
        <v>64</v>
      </c>
      <c r="S440" s="5" t="s">
        <v>65</v>
      </c>
      <c r="T440" s="5" t="s">
        <v>43</v>
      </c>
      <c r="U440" s="28" t="s">
        <v>66</v>
      </c>
      <c r="V440" s="29" t="s">
        <v>67</v>
      </c>
      <c r="W440" s="29" t="s">
        <v>68</v>
      </c>
      <c r="X440" s="29" t="s">
        <v>69</v>
      </c>
      <c r="Y440" s="29" t="s">
        <v>70</v>
      </c>
      <c r="Z440" s="29" t="s">
        <v>71</v>
      </c>
      <c r="AA440" s="28" t="s">
        <v>72</v>
      </c>
      <c r="AB440" s="28" t="s">
        <v>73</v>
      </c>
      <c r="AC440" s="29" t="s">
        <v>74</v>
      </c>
      <c r="AD440" s="29" t="s">
        <v>75</v>
      </c>
      <c r="AE440" s="29" t="s">
        <v>76</v>
      </c>
      <c r="AF440" s="29" t="s">
        <v>77</v>
      </c>
      <c r="AG440" s="29" t="s">
        <v>78</v>
      </c>
      <c r="AH440" s="29" t="s">
        <v>79</v>
      </c>
      <c r="AI440" s="31" t="s">
        <v>80</v>
      </c>
      <c r="AJ440" s="31" t="s">
        <v>81</v>
      </c>
      <c r="AK440" s="31" t="s">
        <v>82</v>
      </c>
    </row>
    <row r="441" spans="2:36">
      <c r="B441" s="18">
        <v>1</v>
      </c>
      <c r="C441" s="19">
        <v>0.5</v>
      </c>
      <c r="D441" s="19">
        <v>0.25</v>
      </c>
      <c r="E441" s="6">
        <v>0.0555555555555556</v>
      </c>
      <c r="F441" s="10">
        <f>F434+AC434</f>
        <v>0.0163454394127635</v>
      </c>
      <c r="G441">
        <f t="shared" ref="G441:K445" si="1280">G434+AD434</f>
        <v>0.0131727197063818</v>
      </c>
      <c r="H441">
        <f t="shared" si="1280"/>
        <v>0.200091189181856</v>
      </c>
      <c r="I441">
        <f t="shared" si="1280"/>
        <v>0.300045594590928</v>
      </c>
      <c r="J441">
        <f t="shared" si="1280"/>
        <v>0.672690878825527</v>
      </c>
      <c r="K441">
        <f t="shared" si="1280"/>
        <v>0.300182378363712</v>
      </c>
      <c r="L441">
        <f>J441+(C441*F441)+(D441*G441)</f>
        <v>0.684156778458505</v>
      </c>
      <c r="M441">
        <f>K441+(C441*H441)+(D441*I441)</f>
        <v>0.475239371602372</v>
      </c>
      <c r="N441" s="3">
        <f>1/(1+EXP(-(L441)))</f>
        <v>0.664665814933015</v>
      </c>
      <c r="O441" s="3">
        <f>1/(1+EXP(-(M441)))</f>
        <v>0.616623093321177</v>
      </c>
      <c r="P441" s="25">
        <f>P434+V434</f>
        <v>0.293704040008474</v>
      </c>
      <c r="Q441" s="25">
        <f>Q434+W434</f>
        <v>-0.100190416019278</v>
      </c>
      <c r="R441" s="25">
        <f>R434+X434</f>
        <v>0.00136738904799482</v>
      </c>
      <c r="S441" s="10">
        <f>R441+(N441*P441)+(O441*Q441)</f>
        <v>0.134802699902404</v>
      </c>
      <c r="T441" s="10">
        <f>1/(1+EXP(-S441))</f>
        <v>0.533649734138459</v>
      </c>
      <c r="U441">
        <f>(E441-S441)*S441*(1-S441)</f>
        <v>-0.00924266830362444</v>
      </c>
      <c r="V441">
        <f>$S$3*U441*N441</f>
        <v>-0.000614328566018408</v>
      </c>
      <c r="W441">
        <f>$S$3*U441*O441</f>
        <v>-0.000569924271992249</v>
      </c>
      <c r="X441">
        <f>$S$3*U441*1</f>
        <v>-0.000924266830362444</v>
      </c>
      <c r="Y441">
        <f>U441*P441</f>
        <v>-0.00271460902123277</v>
      </c>
      <c r="Z441">
        <f>U441*Q441</f>
        <v>0.000926026782468326</v>
      </c>
      <c r="AA441">
        <f>Y441*N441*(1-N441)</f>
        <v>-0.000605046091531728</v>
      </c>
      <c r="AB441">
        <f>Z441*O441*(1-O441)</f>
        <v>0.000218911855450668</v>
      </c>
      <c r="AC441">
        <f>$S$3*AA441*C441</f>
        <v>-3.02523045765864e-5</v>
      </c>
      <c r="AD441">
        <f>$S$3*AA441*D441</f>
        <v>-1.51261522882932e-5</v>
      </c>
      <c r="AE441">
        <f>$S$3*AB441*C441</f>
        <v>1.09455927725334e-5</v>
      </c>
      <c r="AF441">
        <f>$S$3*AB441*D441</f>
        <v>5.4727963862667e-6</v>
      </c>
      <c r="AG441">
        <f>$S$3*AA441*1</f>
        <v>-6.05046091531728e-5</v>
      </c>
      <c r="AH441">
        <f>$S$3*AB441*1</f>
        <v>2.18911855450668e-5</v>
      </c>
      <c r="AI441" s="3">
        <f>E441-S441</f>
        <v>-0.0792471443468481</v>
      </c>
      <c r="AJ441" s="3">
        <f>(AI441)^2</f>
        <v>0.00628010988713017</v>
      </c>
    </row>
    <row r="442" spans="2:36">
      <c r="B442" s="18">
        <v>2</v>
      </c>
      <c r="C442" s="19">
        <v>0</v>
      </c>
      <c r="D442" s="19">
        <v>0</v>
      </c>
      <c r="E442" s="20">
        <v>0</v>
      </c>
      <c r="F442" s="10">
        <f>F435+AC435</f>
        <v>0.03</v>
      </c>
      <c r="G442">
        <f t="shared" si="1280"/>
        <v>0.02</v>
      </c>
      <c r="H442">
        <f t="shared" si="1280"/>
        <v>0.2</v>
      </c>
      <c r="I442">
        <f t="shared" si="1280"/>
        <v>0.3</v>
      </c>
      <c r="J442">
        <f t="shared" si="1280"/>
        <v>0.6709651771617</v>
      </c>
      <c r="K442">
        <f t="shared" si="1280"/>
        <v>0.300219812528009</v>
      </c>
      <c r="L442">
        <f t="shared" ref="L442:L445" si="1281">J442+(C442*F442)+(D442*G442)</f>
        <v>0.6709651771617</v>
      </c>
      <c r="M442">
        <f t="shared" ref="M442:M445" si="1282">K442+(C442*H442)+(D442*I442)</f>
        <v>0.300219812528009</v>
      </c>
      <c r="N442" s="3">
        <f t="shared" ref="N442:O445" si="1283">1/(1+EXP(-(L442)))</f>
        <v>0.661719244816435</v>
      </c>
      <c r="O442" s="3">
        <f>1/(1+EXP(-(M442)))</f>
        <v>0.574496250931655</v>
      </c>
      <c r="P442" s="25">
        <f t="shared" ref="P442:P445" si="1284">P435+V435</f>
        <v>0.279229433526483</v>
      </c>
      <c r="Q442" s="25">
        <f>Q435+W435</f>
        <v>-0.100682529313292</v>
      </c>
      <c r="R442" s="25">
        <f t="shared" ref="R442:R445" si="1285">R435+X435</f>
        <v>-0.0221105817676807</v>
      </c>
      <c r="S442" s="10">
        <f>R442+(N442*P442)+(O442*Q442)</f>
        <v>0.104819172491182</v>
      </c>
      <c r="T442" s="10">
        <f t="shared" ref="T442:T445" si="1286">1/(1+EXP(-S442))</f>
        <v>0.526180826654046</v>
      </c>
      <c r="U442">
        <f>(E442-S442)*S442*(1-S442)</f>
        <v>-0.00983540449744791</v>
      </c>
      <c r="V442">
        <f>$S$3*U442*N442</f>
        <v>-0.00065082764365154</v>
      </c>
      <c r="W442">
        <f>$S$3*U442*O442</f>
        <v>-0.000565040301018017</v>
      </c>
      <c r="X442">
        <f>$S$3*U442*1</f>
        <v>-0.000983540449744791</v>
      </c>
      <c r="Y442">
        <f>U442*P442</f>
        <v>-0.00274633442632621</v>
      </c>
      <c r="Z442">
        <f>U442*Q442</f>
        <v>0.000990253401622384</v>
      </c>
      <c r="AA442">
        <f>Y442*N442*(1-N442)</f>
        <v>-0.000614758408852251</v>
      </c>
      <c r="AB442">
        <f>Z442*O442*(1-O442)</f>
        <v>0.000242067749615947</v>
      </c>
      <c r="AC442">
        <f>$S$3*AA442*C442</f>
        <v>0</v>
      </c>
      <c r="AD442">
        <f>$S$3*AA442*D442</f>
        <v>0</v>
      </c>
      <c r="AE442">
        <f>$S$3*AB442*C442</f>
        <v>0</v>
      </c>
      <c r="AF442">
        <f>$S$3*AB442*D442</f>
        <v>0</v>
      </c>
      <c r="AG442">
        <f>$S$3*AA442*1</f>
        <v>-6.14758408852251e-5</v>
      </c>
      <c r="AH442">
        <f>$S$3*AB442*1</f>
        <v>2.42067749615947e-5</v>
      </c>
      <c r="AI442" s="3">
        <f t="shared" ref="AI442:AI445" si="1287">E442-S442</f>
        <v>-0.104819172491182</v>
      </c>
      <c r="AJ442" s="3">
        <f t="shared" ref="AJ442:AJ445" si="1288">(AI442)^2</f>
        <v>0.0109870589217361</v>
      </c>
    </row>
    <row r="443" spans="2:36">
      <c r="B443" s="18">
        <v>3</v>
      </c>
      <c r="C443" s="19">
        <v>0.75</v>
      </c>
      <c r="D443" s="19">
        <v>1</v>
      </c>
      <c r="E443" s="6">
        <v>0.444444444444444</v>
      </c>
      <c r="F443" s="10">
        <f>F436+AC436</f>
        <v>0.0202319806841834</v>
      </c>
      <c r="G443">
        <f t="shared" si="1280"/>
        <v>0.00697597424557786</v>
      </c>
      <c r="H443">
        <f t="shared" si="1280"/>
        <v>0.199001308077683</v>
      </c>
      <c r="I443">
        <f t="shared" si="1280"/>
        <v>0.298668410770244</v>
      </c>
      <c r="J443">
        <f t="shared" si="1280"/>
        <v>0.686975974245578</v>
      </c>
      <c r="K443">
        <f t="shared" si="1280"/>
        <v>0.298668410770244</v>
      </c>
      <c r="L443">
        <f t="shared" si="1281"/>
        <v>0.709125934004293</v>
      </c>
      <c r="M443">
        <f t="shared" si="1282"/>
        <v>0.74658780259875</v>
      </c>
      <c r="N443" s="3">
        <f t="shared" si="1283"/>
        <v>0.670207994417416</v>
      </c>
      <c r="O443" s="3">
        <f t="shared" si="1283"/>
        <v>0.6784347443169</v>
      </c>
      <c r="P443" s="25">
        <f t="shared" si="1284"/>
        <v>0.41266606086293</v>
      </c>
      <c r="Q443" s="25">
        <f>Q436+W436</f>
        <v>0.00203941369192655</v>
      </c>
      <c r="R443" s="25">
        <f t="shared" si="1285"/>
        <v>0.180398562196357</v>
      </c>
      <c r="S443" s="10">
        <f>R443+(N443*P443)+(O443*Q443)</f>
        <v>0.458354264318075</v>
      </c>
      <c r="T443" s="10">
        <f t="shared" si="1286"/>
        <v>0.612623689351653</v>
      </c>
      <c r="U443">
        <f>(E443-S443)*S443*(1-S443)</f>
        <v>-0.00345333023166312</v>
      </c>
      <c r="V443">
        <f t="shared" ref="V443:V445" si="1289">$S$3*U443*N443</f>
        <v>-0.000231444952862397</v>
      </c>
      <c r="W443">
        <f t="shared" ref="W443:W445" si="1290">$S$3*U443*O443</f>
        <v>-0.000234285921276019</v>
      </c>
      <c r="X443">
        <f t="shared" ref="X443:X445" si="1291">$S$3*U443*1</f>
        <v>-0.000345333023166312</v>
      </c>
      <c r="Y443">
        <f t="shared" ref="Y443:Y445" si="1292">U443*P443</f>
        <v>-0.00142507218355929</v>
      </c>
      <c r="Z443">
        <f t="shared" ref="Z443:Z445" si="1293">U443*Q443</f>
        <v>-7.04276895719766e-6</v>
      </c>
      <c r="AA443">
        <f t="shared" ref="AA443:AB445" si="1294">Y443*N443*(1-N443)</f>
        <v>-0.000314982619734023</v>
      </c>
      <c r="AB443">
        <f t="shared" si="1294"/>
        <v>-1.53645781441231e-6</v>
      </c>
      <c r="AC443">
        <f t="shared" ref="AC443:AC445" si="1295">$S$3*AA443*C443</f>
        <v>-2.36236964800517e-5</v>
      </c>
      <c r="AD443">
        <f t="shared" ref="AD443:AD445" si="1296">$S$3*AA443*D443</f>
        <v>-3.14982619734023e-5</v>
      </c>
      <c r="AE443">
        <f t="shared" ref="AE443:AE445" si="1297">$S$3*AB443*C443</f>
        <v>-1.15234336080923e-7</v>
      </c>
      <c r="AF443">
        <f t="shared" ref="AF443:AF445" si="1298">$S$3*AB443*D443</f>
        <v>-1.53645781441231e-7</v>
      </c>
      <c r="AG443">
        <f t="shared" ref="AG443:AH445" si="1299">$S$3*AA443*1</f>
        <v>-3.14982619734023e-5</v>
      </c>
      <c r="AH443">
        <f t="shared" si="1299"/>
        <v>-1.53645781441231e-7</v>
      </c>
      <c r="AI443" s="3">
        <f t="shared" si="1287"/>
        <v>-0.0139098198736305</v>
      </c>
      <c r="AJ443" s="3">
        <f t="shared" si="1288"/>
        <v>0.000193483088916847</v>
      </c>
    </row>
    <row r="444" spans="2:36">
      <c r="B444" s="18">
        <v>4</v>
      </c>
      <c r="C444" s="19">
        <v>0.25</v>
      </c>
      <c r="D444" s="19">
        <v>0.5</v>
      </c>
      <c r="E444" s="20">
        <v>0.666666666666667</v>
      </c>
      <c r="F444" s="10">
        <f>F437+AC437</f>
        <v>0.0295224475080851</v>
      </c>
      <c r="G444">
        <f t="shared" si="1280"/>
        <v>0.0190448950161702</v>
      </c>
      <c r="H444">
        <f t="shared" si="1280"/>
        <v>0.199912795896267</v>
      </c>
      <c r="I444">
        <f>I437+AF437</f>
        <v>0.299825591792534</v>
      </c>
      <c r="J444">
        <f t="shared" si="1280"/>
        <v>0.69808979003234</v>
      </c>
      <c r="K444">
        <f t="shared" si="1280"/>
        <v>0.299651183585068</v>
      </c>
      <c r="L444">
        <f t="shared" si="1281"/>
        <v>0.714992849417446</v>
      </c>
      <c r="M444">
        <f t="shared" si="1282"/>
        <v>0.499542178455402</v>
      </c>
      <c r="N444" s="3">
        <f t="shared" si="1283"/>
        <v>0.671503456904902</v>
      </c>
      <c r="O444" s="3">
        <f t="shared" si="1283"/>
        <v>0.622351735408921</v>
      </c>
      <c r="P444" s="25">
        <f t="shared" si="1284"/>
        <v>0.488224587313439</v>
      </c>
      <c r="Q444" s="25">
        <f>Q437+W437</f>
        <v>0.0790901419000806</v>
      </c>
      <c r="R444" s="25">
        <f t="shared" si="1285"/>
        <v>0.292471467074659</v>
      </c>
      <c r="S444" s="10">
        <f>R444+(N444*P444)+(O444*Q444)</f>
        <v>0.669537852266856</v>
      </c>
      <c r="T444" s="10">
        <f t="shared" si="1286"/>
        <v>0.661399668871467</v>
      </c>
      <c r="U444">
        <f t="shared" ref="U444:U445" si="1300">(E444-S444)*S444*(1-S444)</f>
        <v>-0.000635269673024075</v>
      </c>
      <c r="V444">
        <f t="shared" si="1289"/>
        <v>-4.26585781502513e-5</v>
      </c>
      <c r="W444">
        <f t="shared" si="1290"/>
        <v>-3.95361183459191e-5</v>
      </c>
      <c r="X444">
        <f t="shared" si="1291"/>
        <v>-6.35269673024075e-5</v>
      </c>
      <c r="Y444">
        <f t="shared" si="1292"/>
        <v>-0.000310154273944923</v>
      </c>
      <c r="Z444">
        <f t="shared" si="1293"/>
        <v>-5.02435685842919e-5</v>
      </c>
      <c r="AA444">
        <f t="shared" si="1294"/>
        <v>-6.8415865683064e-5</v>
      </c>
      <c r="AB444">
        <f t="shared" si="1294"/>
        <v>-1.18087485793582e-5</v>
      </c>
      <c r="AC444">
        <f t="shared" si="1295"/>
        <v>-1.7103966420766e-6</v>
      </c>
      <c r="AD444">
        <f t="shared" si="1296"/>
        <v>-3.4207932841532e-6</v>
      </c>
      <c r="AE444">
        <f t="shared" si="1297"/>
        <v>-2.95218714483954e-7</v>
      </c>
      <c r="AF444">
        <f t="shared" si="1298"/>
        <v>-5.90437428967908e-7</v>
      </c>
      <c r="AG444">
        <f t="shared" si="1299"/>
        <v>-6.8415865683064e-6</v>
      </c>
      <c r="AH444">
        <f t="shared" si="1299"/>
        <v>-1.18087485793582e-6</v>
      </c>
      <c r="AI444" s="3">
        <f t="shared" si="1287"/>
        <v>-0.00287118560018895</v>
      </c>
      <c r="AJ444" s="3">
        <f t="shared" si="1288"/>
        <v>8.24370675073239e-6</v>
      </c>
    </row>
    <row r="445" spans="2:37">
      <c r="B445" s="18">
        <v>5</v>
      </c>
      <c r="C445" s="19">
        <v>1</v>
      </c>
      <c r="D445" s="19">
        <v>1</v>
      </c>
      <c r="E445" s="6">
        <v>1</v>
      </c>
      <c r="F445" s="10">
        <f>F438+AC438</f>
        <v>0.0427316904455653</v>
      </c>
      <c r="G445">
        <f t="shared" si="1280"/>
        <v>0.0327316904455653</v>
      </c>
      <c r="H445">
        <f t="shared" si="1280"/>
        <v>0.202971203656759</v>
      </c>
      <c r="I445">
        <f t="shared" si="1280"/>
        <v>0.302971203656758</v>
      </c>
      <c r="J445">
        <f t="shared" si="1280"/>
        <v>0.712731690445565</v>
      </c>
      <c r="K445">
        <f t="shared" si="1280"/>
        <v>0.302971203656758</v>
      </c>
      <c r="L445">
        <f t="shared" si="1281"/>
        <v>0.788195071336696</v>
      </c>
      <c r="M445">
        <f t="shared" si="1282"/>
        <v>0.808913610970275</v>
      </c>
      <c r="N445" s="3">
        <f t="shared" si="1283"/>
        <v>0.687443646070614</v>
      </c>
      <c r="O445" s="3">
        <f t="shared" si="1283"/>
        <v>0.691877953081581</v>
      </c>
      <c r="P445" s="25">
        <f t="shared" si="1284"/>
        <v>0.574920777305277</v>
      </c>
      <c r="Q445" s="25">
        <f>Q438+W438</f>
        <v>0.165763398984444</v>
      </c>
      <c r="R445" s="25">
        <f t="shared" si="1285"/>
        <v>0.419673689599752</v>
      </c>
      <c r="S445" s="10">
        <f>R445+(N445*P445)+(O445*Q445)</f>
        <v>0.929587366137446</v>
      </c>
      <c r="T445" s="10">
        <f t="shared" si="1286"/>
        <v>0.716991563529979</v>
      </c>
      <c r="U445">
        <f t="shared" si="1300"/>
        <v>0.00460883746341679</v>
      </c>
      <c r="V445">
        <f t="shared" si="1289"/>
        <v>0.000316831602999808</v>
      </c>
      <c r="W445">
        <f t="shared" si="1290"/>
        <v>0.000318875303027451</v>
      </c>
      <c r="X445">
        <f t="shared" si="1291"/>
        <v>0.000460883746341679</v>
      </c>
      <c r="Y445">
        <f t="shared" si="1292"/>
        <v>0.00264971641694126</v>
      </c>
      <c r="Z445">
        <f t="shared" si="1293"/>
        <v>0.000763976563302809</v>
      </c>
      <c r="AA445">
        <f t="shared" si="1294"/>
        <v>0.000569330998761791</v>
      </c>
      <c r="AB445">
        <f t="shared" si="1294"/>
        <v>0.000162866701954686</v>
      </c>
      <c r="AC445">
        <f t="shared" si="1295"/>
        <v>5.69330998761791e-5</v>
      </c>
      <c r="AD445">
        <f t="shared" si="1296"/>
        <v>5.69330998761791e-5</v>
      </c>
      <c r="AE445">
        <f t="shared" si="1297"/>
        <v>1.62866701954686e-5</v>
      </c>
      <c r="AF445">
        <f t="shared" si="1298"/>
        <v>1.62866701954686e-5</v>
      </c>
      <c r="AG445">
        <f t="shared" si="1299"/>
        <v>5.69330998761791e-5</v>
      </c>
      <c r="AH445">
        <f t="shared" si="1299"/>
        <v>1.62866701954686e-5</v>
      </c>
      <c r="AI445" s="3">
        <f t="shared" si="1287"/>
        <v>0.070412633862554</v>
      </c>
      <c r="AJ445" s="3">
        <f t="shared" si="1288"/>
        <v>0.00495793900746209</v>
      </c>
      <c r="AK445">
        <f>SUM(AJ441:AJ445)/$S$4</f>
        <v>0.0044853669223992</v>
      </c>
    </row>
    <row r="446" spans="2:34">
      <c r="B446" s="4" t="s">
        <v>40</v>
      </c>
      <c r="C446" s="4"/>
      <c r="D446" s="4"/>
      <c r="E446" s="4"/>
      <c r="F446" s="5" t="s">
        <v>41</v>
      </c>
      <c r="G446" s="5"/>
      <c r="H446" s="5"/>
      <c r="I446" s="5"/>
      <c r="J446" s="5"/>
      <c r="K446" s="5"/>
      <c r="L446" s="5" t="s">
        <v>42</v>
      </c>
      <c r="M446" s="5"/>
      <c r="N446" s="5" t="s">
        <v>43</v>
      </c>
      <c r="O446" s="5"/>
      <c r="P446" s="5" t="s">
        <v>44</v>
      </c>
      <c r="Q446" s="5"/>
      <c r="R446" s="5"/>
      <c r="S446" s="5" t="s">
        <v>45</v>
      </c>
      <c r="T446" s="5"/>
      <c r="U446" s="8" t="s">
        <v>46</v>
      </c>
      <c r="V446" s="5" t="s">
        <v>47</v>
      </c>
      <c r="W446" s="5"/>
      <c r="X446" s="5"/>
      <c r="Y446" s="5" t="s">
        <v>48</v>
      </c>
      <c r="Z446" s="5"/>
      <c r="AA446" s="5"/>
      <c r="AB446" s="5"/>
      <c r="AC446" s="5" t="s">
        <v>49</v>
      </c>
      <c r="AD446" s="5"/>
      <c r="AE446" s="5"/>
      <c r="AF446" s="5"/>
      <c r="AG446" s="5"/>
      <c r="AH446" s="5"/>
    </row>
    <row r="447" ht="15.6" spans="1:37">
      <c r="A447">
        <f>A440+1</f>
        <v>63</v>
      </c>
      <c r="B447" s="17" t="s">
        <v>50</v>
      </c>
      <c r="C447" s="4" t="s">
        <v>51</v>
      </c>
      <c r="D447" s="4" t="s">
        <v>52</v>
      </c>
      <c r="E447" s="4" t="s">
        <v>53</v>
      </c>
      <c r="F447" s="5" t="s">
        <v>54</v>
      </c>
      <c r="G447" s="5" t="s">
        <v>55</v>
      </c>
      <c r="H447" s="5" t="s">
        <v>56</v>
      </c>
      <c r="I447" s="5" t="s">
        <v>57</v>
      </c>
      <c r="J447" s="5" t="s">
        <v>58</v>
      </c>
      <c r="K447" s="5" t="s">
        <v>59</v>
      </c>
      <c r="L447" s="5" t="s">
        <v>60</v>
      </c>
      <c r="M447" s="5" t="s">
        <v>61</v>
      </c>
      <c r="N447" s="5" t="s">
        <v>60</v>
      </c>
      <c r="O447" s="5" t="s">
        <v>61</v>
      </c>
      <c r="P447" s="5" t="s">
        <v>62</v>
      </c>
      <c r="Q447" s="5" t="s">
        <v>63</v>
      </c>
      <c r="R447" s="5" t="s">
        <v>64</v>
      </c>
      <c r="S447" s="5" t="s">
        <v>65</v>
      </c>
      <c r="T447" s="5" t="s">
        <v>43</v>
      </c>
      <c r="U447" s="28" t="s">
        <v>66</v>
      </c>
      <c r="V447" s="29" t="s">
        <v>67</v>
      </c>
      <c r="W447" s="29" t="s">
        <v>68</v>
      </c>
      <c r="X447" s="29" t="s">
        <v>69</v>
      </c>
      <c r="Y447" s="29" t="s">
        <v>70</v>
      </c>
      <c r="Z447" s="29" t="s">
        <v>71</v>
      </c>
      <c r="AA447" s="28" t="s">
        <v>72</v>
      </c>
      <c r="AB447" s="28" t="s">
        <v>73</v>
      </c>
      <c r="AC447" s="29" t="s">
        <v>74</v>
      </c>
      <c r="AD447" s="29" t="s">
        <v>75</v>
      </c>
      <c r="AE447" s="29" t="s">
        <v>76</v>
      </c>
      <c r="AF447" s="29" t="s">
        <v>77</v>
      </c>
      <c r="AG447" s="29" t="s">
        <v>78</v>
      </c>
      <c r="AH447" s="29" t="s">
        <v>79</v>
      </c>
      <c r="AI447" s="31" t="s">
        <v>80</v>
      </c>
      <c r="AJ447" s="31" t="s">
        <v>81</v>
      </c>
      <c r="AK447" s="31" t="s">
        <v>82</v>
      </c>
    </row>
    <row r="448" spans="2:36">
      <c r="B448" s="18">
        <v>1</v>
      </c>
      <c r="C448" s="19">
        <v>0.5</v>
      </c>
      <c r="D448" s="19">
        <v>0.25</v>
      </c>
      <c r="E448" s="6">
        <v>0.0555555555555556</v>
      </c>
      <c r="F448" s="10">
        <f>F441+AC441</f>
        <v>0.0163151871081869</v>
      </c>
      <c r="G448">
        <f t="shared" ref="G448:K452" si="1301">G441+AD441</f>
        <v>0.0131575935540935</v>
      </c>
      <c r="H448">
        <f t="shared" si="1301"/>
        <v>0.200102134774629</v>
      </c>
      <c r="I448">
        <f t="shared" si="1301"/>
        <v>0.300051067387314</v>
      </c>
      <c r="J448">
        <f t="shared" si="1301"/>
        <v>0.672630374216374</v>
      </c>
      <c r="K448">
        <f t="shared" si="1301"/>
        <v>0.300204269549257</v>
      </c>
      <c r="L448">
        <f>J448+(C448*F448)+(D448*G448)</f>
        <v>0.684077366158991</v>
      </c>
      <c r="M448">
        <f>K448+(C448*H448)+(D448*I448)</f>
        <v>0.4752681037834</v>
      </c>
      <c r="N448" s="3">
        <f>1/(1+EXP(-(L448)))</f>
        <v>0.664648114877741</v>
      </c>
      <c r="O448" s="3">
        <f>1/(1+EXP(-(M448)))</f>
        <v>0.616629885558834</v>
      </c>
      <c r="P448" s="25">
        <f>P441+V441</f>
        <v>0.293089711442456</v>
      </c>
      <c r="Q448" s="25">
        <f>Q441+W441</f>
        <v>-0.10076034029127</v>
      </c>
      <c r="R448" s="25">
        <f>R441+X441</f>
        <v>0.000443122217632374</v>
      </c>
      <c r="S448" s="10">
        <f>R448+(N448*P448)+(O448*Q448)</f>
        <v>0.133112809315247</v>
      </c>
      <c r="T448" s="10">
        <f>1/(1+EXP(-S448))</f>
        <v>0.533229151146471</v>
      </c>
      <c r="U448">
        <f>(E448-S448)*S448*(1-S448)</f>
        <v>-0.00894962539992043</v>
      </c>
      <c r="V448">
        <f>$S$3*U448*N448</f>
        <v>-0.000594835165091906</v>
      </c>
      <c r="W448">
        <f>$S$3*U448*O448</f>
        <v>-0.000551860648614737</v>
      </c>
      <c r="X448">
        <f>$S$3*U448*1</f>
        <v>-0.000894962539992043</v>
      </c>
      <c r="Y448">
        <f>U448*P448</f>
        <v>-0.00262304312598075</v>
      </c>
      <c r="Z448">
        <f>U448*Q448</f>
        <v>0.000901767300775377</v>
      </c>
      <c r="AA448">
        <f>Y448*N448*(1-N448)</f>
        <v>-0.000584652700847784</v>
      </c>
      <c r="AB448">
        <f>Z448*O448*(1-O448)</f>
        <v>0.000213175508246745</v>
      </c>
      <c r="AC448">
        <f>$S$3*AA448*C448</f>
        <v>-2.92326350423892e-5</v>
      </c>
      <c r="AD448">
        <f>$S$3*AA448*D448</f>
        <v>-1.46163175211946e-5</v>
      </c>
      <c r="AE448">
        <f>$S$3*AB448*C448</f>
        <v>1.06587754123373e-5</v>
      </c>
      <c r="AF448">
        <f>$S$3*AB448*D448</f>
        <v>5.32938770616863e-6</v>
      </c>
      <c r="AG448">
        <f>$S$3*AA448*1</f>
        <v>-5.84652700847784e-5</v>
      </c>
      <c r="AH448">
        <f>$S$3*AB448*1</f>
        <v>2.13175508246745e-5</v>
      </c>
      <c r="AI448" s="3">
        <f>E448-S448</f>
        <v>-0.0775572537596912</v>
      </c>
      <c r="AJ448" s="3">
        <f>(AI448)^2</f>
        <v>0.00601512761074513</v>
      </c>
    </row>
    <row r="449" spans="2:36">
      <c r="B449" s="18">
        <v>2</v>
      </c>
      <c r="C449" s="19">
        <v>0</v>
      </c>
      <c r="D449" s="19">
        <v>0</v>
      </c>
      <c r="E449" s="20">
        <v>0</v>
      </c>
      <c r="F449" s="10">
        <f>F442+AC442</f>
        <v>0.03</v>
      </c>
      <c r="G449">
        <f t="shared" si="1301"/>
        <v>0.02</v>
      </c>
      <c r="H449">
        <f t="shared" si="1301"/>
        <v>0.2</v>
      </c>
      <c r="I449">
        <f t="shared" si="1301"/>
        <v>0.3</v>
      </c>
      <c r="J449">
        <f t="shared" si="1301"/>
        <v>0.670903701320815</v>
      </c>
      <c r="K449">
        <f t="shared" si="1301"/>
        <v>0.300244019302971</v>
      </c>
      <c r="L449">
        <f t="shared" ref="L449:L452" si="1302">J449+(C449*F449)+(D449*G449)</f>
        <v>0.670903701320815</v>
      </c>
      <c r="M449">
        <f t="shared" ref="M449:M452" si="1303">K449+(C449*H449)+(D449*I449)</f>
        <v>0.300244019302971</v>
      </c>
      <c r="N449" s="3">
        <f t="shared" ref="N449:O452" si="1304">1/(1+EXP(-(L449)))</f>
        <v>0.661705483504089</v>
      </c>
      <c r="O449" s="3">
        <f>1/(1+EXP(-(M449)))</f>
        <v>0.574502168274594</v>
      </c>
      <c r="P449" s="25">
        <f t="shared" ref="P449:P452" si="1305">P442+V442</f>
        <v>0.278578605882832</v>
      </c>
      <c r="Q449" s="25">
        <f>Q442+W442</f>
        <v>-0.10124756961431</v>
      </c>
      <c r="R449" s="25">
        <f t="shared" ref="R449:R452" si="1306">R442+X442</f>
        <v>-0.0230941222174254</v>
      </c>
      <c r="S449" s="10">
        <f>R449+(N449*P449)+(O449*Q449)</f>
        <v>0.103075920606215</v>
      </c>
      <c r="T449" s="10">
        <f t="shared" ref="T449:T452" si="1307">1/(1+EXP(-S449))</f>
        <v>0.52574618884315</v>
      </c>
      <c r="U449">
        <f>(E449-S449)*S449*(1-S449)</f>
        <v>-0.0095295003021901</v>
      </c>
      <c r="V449">
        <f>$S$3*U449*N449</f>
        <v>-0.000630572260501306</v>
      </c>
      <c r="W449">
        <f>$S$3*U449*O449</f>
        <v>-0.000547471858618161</v>
      </c>
      <c r="X449">
        <f>$S$3*U449*1</f>
        <v>-0.00095295003021901</v>
      </c>
      <c r="Y449">
        <f>U449*P449</f>
        <v>-0.00265471490894414</v>
      </c>
      <c r="Z449">
        <f>U449*Q449</f>
        <v>0.000964838745235582</v>
      </c>
      <c r="AA449">
        <f>Y449*N449*(1-N449)</f>
        <v>-0.000594261480671594</v>
      </c>
      <c r="AB449">
        <f>Z449*O449*(1-O449)</f>
        <v>0.00023585427834535</v>
      </c>
      <c r="AC449">
        <f>$S$3*AA449*C449</f>
        <v>0</v>
      </c>
      <c r="AD449">
        <f>$S$3*AA449*D449</f>
        <v>0</v>
      </c>
      <c r="AE449">
        <f>$S$3*AB449*C449</f>
        <v>0</v>
      </c>
      <c r="AF449">
        <f>$S$3*AB449*D449</f>
        <v>0</v>
      </c>
      <c r="AG449">
        <f>$S$3*AA449*1</f>
        <v>-5.94261480671594e-5</v>
      </c>
      <c r="AH449">
        <f>$S$3*AB449*1</f>
        <v>2.3585427834535e-5</v>
      </c>
      <c r="AI449" s="3">
        <f t="shared" ref="AI449:AI452" si="1308">E449-S449</f>
        <v>-0.103075920606215</v>
      </c>
      <c r="AJ449" s="3">
        <f t="shared" ref="AJ449:AJ452" si="1309">(AI449)^2</f>
        <v>0.0106246454088187</v>
      </c>
    </row>
    <row r="450" spans="2:36">
      <c r="B450" s="18">
        <v>3</v>
      </c>
      <c r="C450" s="19">
        <v>0.75</v>
      </c>
      <c r="D450" s="19">
        <v>1</v>
      </c>
      <c r="E450" s="6">
        <v>0.444444444444444</v>
      </c>
      <c r="F450" s="10">
        <f>F443+AC443</f>
        <v>0.0202083569877034</v>
      </c>
      <c r="G450">
        <f t="shared" si="1301"/>
        <v>0.00694447598360446</v>
      </c>
      <c r="H450">
        <f t="shared" si="1301"/>
        <v>0.199001192843347</v>
      </c>
      <c r="I450">
        <f t="shared" si="1301"/>
        <v>0.298668257124462</v>
      </c>
      <c r="J450">
        <f t="shared" si="1301"/>
        <v>0.686944475983604</v>
      </c>
      <c r="K450">
        <f t="shared" si="1301"/>
        <v>0.298668257124462</v>
      </c>
      <c r="L450">
        <f t="shared" si="1302"/>
        <v>0.709045219707986</v>
      </c>
      <c r="M450">
        <f t="shared" si="1303"/>
        <v>0.746587408881435</v>
      </c>
      <c r="N450" s="3">
        <f t="shared" si="1304"/>
        <v>0.67019015395287</v>
      </c>
      <c r="O450" s="3">
        <f t="shared" si="1304"/>
        <v>0.678434658423114</v>
      </c>
      <c r="P450" s="25">
        <f t="shared" si="1305"/>
        <v>0.412434615910068</v>
      </c>
      <c r="Q450" s="25">
        <f>Q443+W443</f>
        <v>0.00180512777065053</v>
      </c>
      <c r="R450" s="25">
        <f t="shared" si="1306"/>
        <v>0.18005322917319</v>
      </c>
      <c r="S450" s="10">
        <f>R450+(N450*P450)+(O450*Q450)</f>
        <v>0.457687509147943</v>
      </c>
      <c r="T450" s="10">
        <f t="shared" si="1307"/>
        <v>0.612465445868284</v>
      </c>
      <c r="U450">
        <f>(E450-S450)*S450*(1-S450)</f>
        <v>-0.00328705649627316</v>
      </c>
      <c r="V450">
        <f t="shared" ref="V450:V452" si="1310">$S$3*U450*N450</f>
        <v>-0.000220295289928909</v>
      </c>
      <c r="W450">
        <f t="shared" ref="W450:W452" si="1311">$S$3*U450*O450</f>
        <v>-0.000223005305126656</v>
      </c>
      <c r="X450">
        <f t="shared" ref="X450:X452" si="1312">$S$3*U450*1</f>
        <v>-0.000328705649627316</v>
      </c>
      <c r="Y450">
        <f t="shared" ref="Y450:Y452" si="1313">U450*P450</f>
        <v>-0.00135569588351511</v>
      </c>
      <c r="Z450">
        <f t="shared" ref="Z450:Z452" si="1314">U450*Q450</f>
        <v>-5.93355696511991e-6</v>
      </c>
      <c r="AA450">
        <f t="shared" ref="AA450:AB452" si="1315">Y450*N450*(1-N450)</f>
        <v>-0.000299656661908639</v>
      </c>
      <c r="AB450">
        <f t="shared" si="1315"/>
        <v>-1.29447115227944e-6</v>
      </c>
      <c r="AC450">
        <f t="shared" ref="AC450:AC452" si="1316">$S$3*AA450*C450</f>
        <v>-2.24742496431479e-5</v>
      </c>
      <c r="AD450">
        <f t="shared" ref="AD450:AD452" si="1317">$S$3*AA450*D450</f>
        <v>-2.99656661908639e-5</v>
      </c>
      <c r="AE450">
        <f t="shared" ref="AE450:AE452" si="1318">$S$3*AB450*C450</f>
        <v>-9.7085336420958e-8</v>
      </c>
      <c r="AF450">
        <f t="shared" ref="AF450:AF452" si="1319">$S$3*AB450*D450</f>
        <v>-1.29447115227944e-7</v>
      </c>
      <c r="AG450">
        <f t="shared" ref="AG450:AH452" si="1320">$S$3*AA450*1</f>
        <v>-2.99656661908639e-5</v>
      </c>
      <c r="AH450">
        <f t="shared" si="1320"/>
        <v>-1.29447115227944e-7</v>
      </c>
      <c r="AI450" s="3">
        <f t="shared" si="1308"/>
        <v>-0.0132430647034983</v>
      </c>
      <c r="AJ450" s="3">
        <f t="shared" si="1309"/>
        <v>0.000175378762741044</v>
      </c>
    </row>
    <row r="451" spans="2:36">
      <c r="B451" s="18">
        <v>4</v>
      </c>
      <c r="C451" s="19">
        <v>0.25</v>
      </c>
      <c r="D451" s="19">
        <v>0.5</v>
      </c>
      <c r="E451" s="20">
        <v>0.666666666666667</v>
      </c>
      <c r="F451" s="10">
        <f>F444+AC444</f>
        <v>0.029520737111443</v>
      </c>
      <c r="G451">
        <f t="shared" si="1301"/>
        <v>0.0190414742228861</v>
      </c>
      <c r="H451">
        <f t="shared" si="1301"/>
        <v>0.199912500677553</v>
      </c>
      <c r="I451">
        <f>I444+AF444</f>
        <v>0.299825001355105</v>
      </c>
      <c r="J451">
        <f t="shared" si="1301"/>
        <v>0.698082948445772</v>
      </c>
      <c r="K451">
        <f t="shared" si="1301"/>
        <v>0.29965000271021</v>
      </c>
      <c r="L451">
        <f t="shared" si="1302"/>
        <v>0.714983869835076</v>
      </c>
      <c r="M451">
        <f t="shared" si="1303"/>
        <v>0.499540628557151</v>
      </c>
      <c r="N451" s="3">
        <f t="shared" si="1304"/>
        <v>0.671501476126628</v>
      </c>
      <c r="O451" s="3">
        <f t="shared" si="1304"/>
        <v>0.622351371136184</v>
      </c>
      <c r="P451" s="25">
        <f t="shared" si="1305"/>
        <v>0.488181928735289</v>
      </c>
      <c r="Q451" s="25">
        <f>Q444+W444</f>
        <v>0.0790506057817347</v>
      </c>
      <c r="R451" s="25">
        <f t="shared" si="1306"/>
        <v>0.292407940107356</v>
      </c>
      <c r="S451" s="10">
        <f>R451+(N451*P451)+(O451*Q451)</f>
        <v>0.669420078768856</v>
      </c>
      <c r="T451" s="10">
        <f t="shared" si="1307"/>
        <v>0.661373292977952</v>
      </c>
      <c r="U451">
        <f t="shared" ref="U451:U452" si="1321">(E451-S451)*S451*(1-S451)</f>
        <v>-0.000609321388924049</v>
      </c>
      <c r="V451">
        <f t="shared" si="1310"/>
        <v>-4.09160212098026e-5</v>
      </c>
      <c r="W451">
        <f t="shared" si="1311"/>
        <v>-3.79212001859486e-5</v>
      </c>
      <c r="X451">
        <f t="shared" si="1312"/>
        <v>-6.09321388924049e-5</v>
      </c>
      <c r="Y451">
        <f t="shared" si="1313"/>
        <v>-0.000297459690864608</v>
      </c>
      <c r="Z451">
        <f t="shared" si="1314"/>
        <v>-4.81672249102141e-5</v>
      </c>
      <c r="AA451">
        <f t="shared" si="1315"/>
        <v>-6.56158133156288e-5</v>
      </c>
      <c r="AB451">
        <f t="shared" si="1315"/>
        <v>-1.1320749709483e-5</v>
      </c>
      <c r="AC451">
        <f t="shared" si="1316"/>
        <v>-1.64039533289072e-6</v>
      </c>
      <c r="AD451">
        <f t="shared" si="1317"/>
        <v>-3.28079066578144e-6</v>
      </c>
      <c r="AE451">
        <f t="shared" si="1318"/>
        <v>-2.83018742737075e-7</v>
      </c>
      <c r="AF451">
        <f t="shared" si="1319"/>
        <v>-5.66037485474149e-7</v>
      </c>
      <c r="AG451">
        <f t="shared" si="1320"/>
        <v>-6.56158133156288e-6</v>
      </c>
      <c r="AH451">
        <f t="shared" si="1320"/>
        <v>-1.1320749709483e-6</v>
      </c>
      <c r="AI451" s="3">
        <f t="shared" si="1308"/>
        <v>-0.00275341210218916</v>
      </c>
      <c r="AJ451" s="3">
        <f t="shared" si="1309"/>
        <v>7.58127820448171e-6</v>
      </c>
    </row>
    <row r="452" spans="2:37">
      <c r="B452" s="18">
        <v>5</v>
      </c>
      <c r="C452" s="19">
        <v>1</v>
      </c>
      <c r="D452" s="19">
        <v>1</v>
      </c>
      <c r="E452" s="6">
        <v>1</v>
      </c>
      <c r="F452" s="10">
        <f>F445+AC445</f>
        <v>0.0427886235454414</v>
      </c>
      <c r="G452">
        <f t="shared" si="1301"/>
        <v>0.0327886235454414</v>
      </c>
      <c r="H452">
        <f t="shared" si="1301"/>
        <v>0.202987490326954</v>
      </c>
      <c r="I452">
        <f t="shared" si="1301"/>
        <v>0.302987490326954</v>
      </c>
      <c r="J452">
        <f t="shared" si="1301"/>
        <v>0.712788623545441</v>
      </c>
      <c r="K452">
        <f t="shared" si="1301"/>
        <v>0.302987490326954</v>
      </c>
      <c r="L452">
        <f t="shared" si="1302"/>
        <v>0.788365870636324</v>
      </c>
      <c r="M452">
        <f t="shared" si="1303"/>
        <v>0.808962470980862</v>
      </c>
      <c r="N452" s="3">
        <f t="shared" si="1304"/>
        <v>0.687480343666584</v>
      </c>
      <c r="O452" s="3">
        <f t="shared" si="1304"/>
        <v>0.691888369100289</v>
      </c>
      <c r="P452" s="25">
        <f t="shared" si="1305"/>
        <v>0.575237608908277</v>
      </c>
      <c r="Q452" s="25">
        <f>Q445+W445</f>
        <v>0.166082274287471</v>
      </c>
      <c r="R452" s="25">
        <f t="shared" si="1306"/>
        <v>0.420134573346094</v>
      </c>
      <c r="S452" s="10">
        <f>R452+(N452*P452)+(O452*Q452)</f>
        <v>0.930509516301526</v>
      </c>
      <c r="T452" s="10">
        <f t="shared" si="1307"/>
        <v>0.717178643870433</v>
      </c>
      <c r="U452">
        <f t="shared" si="1321"/>
        <v>0.00449336282911338</v>
      </c>
      <c r="V452">
        <f t="shared" si="1310"/>
        <v>0.000308909862197752</v>
      </c>
      <c r="W452">
        <f t="shared" si="1311"/>
        <v>0.000310890547961112</v>
      </c>
      <c r="X452">
        <f t="shared" si="1312"/>
        <v>0.000449336282911338</v>
      </c>
      <c r="Y452">
        <f t="shared" si="1313"/>
        <v>0.00258475128977651</v>
      </c>
      <c r="Z452">
        <f t="shared" si="1314"/>
        <v>0.000746267917857936</v>
      </c>
      <c r="AA452">
        <f t="shared" si="1315"/>
        <v>0.000555336711439179</v>
      </c>
      <c r="AB452">
        <f t="shared" si="1315"/>
        <v>0.000159088539359676</v>
      </c>
      <c r="AC452">
        <f t="shared" si="1316"/>
        <v>5.55336711439179e-5</v>
      </c>
      <c r="AD452">
        <f t="shared" si="1317"/>
        <v>5.55336711439179e-5</v>
      </c>
      <c r="AE452">
        <f t="shared" si="1318"/>
        <v>1.59088539359676e-5</v>
      </c>
      <c r="AF452">
        <f t="shared" si="1319"/>
        <v>1.59088539359676e-5</v>
      </c>
      <c r="AG452">
        <f t="shared" si="1320"/>
        <v>5.55336711439179e-5</v>
      </c>
      <c r="AH452">
        <f t="shared" si="1320"/>
        <v>1.59088539359676e-5</v>
      </c>
      <c r="AI452" s="3">
        <f t="shared" si="1308"/>
        <v>0.0694904836984744</v>
      </c>
      <c r="AJ452" s="3">
        <f t="shared" si="1309"/>
        <v>0.00482892732464794</v>
      </c>
      <c r="AK452">
        <f>SUM(AJ448:AJ452)/$S$4</f>
        <v>0.00433033207703146</v>
      </c>
    </row>
    <row r="453" spans="2:34">
      <c r="B453" s="4" t="s">
        <v>40</v>
      </c>
      <c r="C453" s="4"/>
      <c r="D453" s="4"/>
      <c r="E453" s="4"/>
      <c r="F453" s="5" t="s">
        <v>41</v>
      </c>
      <c r="G453" s="5"/>
      <c r="H453" s="5"/>
      <c r="I453" s="5"/>
      <c r="J453" s="5"/>
      <c r="K453" s="5"/>
      <c r="L453" s="5" t="s">
        <v>42</v>
      </c>
      <c r="M453" s="5"/>
      <c r="N453" s="5" t="s">
        <v>43</v>
      </c>
      <c r="O453" s="5"/>
      <c r="P453" s="5" t="s">
        <v>44</v>
      </c>
      <c r="Q453" s="5"/>
      <c r="R453" s="5"/>
      <c r="S453" s="5" t="s">
        <v>45</v>
      </c>
      <c r="T453" s="5"/>
      <c r="U453" s="8" t="s">
        <v>46</v>
      </c>
      <c r="V453" s="5" t="s">
        <v>47</v>
      </c>
      <c r="W453" s="5"/>
      <c r="X453" s="5"/>
      <c r="Y453" s="5" t="s">
        <v>48</v>
      </c>
      <c r="Z453" s="5"/>
      <c r="AA453" s="5"/>
      <c r="AB453" s="5"/>
      <c r="AC453" s="5" t="s">
        <v>49</v>
      </c>
      <c r="AD453" s="5"/>
      <c r="AE453" s="5"/>
      <c r="AF453" s="5"/>
      <c r="AG453" s="5"/>
      <c r="AH453" s="5"/>
    </row>
    <row r="454" ht="15.6" spans="1:37">
      <c r="A454">
        <f>A447+1</f>
        <v>64</v>
      </c>
      <c r="B454" s="17" t="s">
        <v>50</v>
      </c>
      <c r="C454" s="4" t="s">
        <v>51</v>
      </c>
      <c r="D454" s="4" t="s">
        <v>52</v>
      </c>
      <c r="E454" s="4" t="s">
        <v>53</v>
      </c>
      <c r="F454" s="5" t="s">
        <v>54</v>
      </c>
      <c r="G454" s="5" t="s">
        <v>55</v>
      </c>
      <c r="H454" s="5" t="s">
        <v>56</v>
      </c>
      <c r="I454" s="5" t="s">
        <v>57</v>
      </c>
      <c r="J454" s="5" t="s">
        <v>58</v>
      </c>
      <c r="K454" s="5" t="s">
        <v>59</v>
      </c>
      <c r="L454" s="5" t="s">
        <v>60</v>
      </c>
      <c r="M454" s="5" t="s">
        <v>61</v>
      </c>
      <c r="N454" s="5" t="s">
        <v>60</v>
      </c>
      <c r="O454" s="5" t="s">
        <v>61</v>
      </c>
      <c r="P454" s="5" t="s">
        <v>62</v>
      </c>
      <c r="Q454" s="5" t="s">
        <v>63</v>
      </c>
      <c r="R454" s="5" t="s">
        <v>64</v>
      </c>
      <c r="S454" s="5" t="s">
        <v>65</v>
      </c>
      <c r="T454" s="5" t="s">
        <v>43</v>
      </c>
      <c r="U454" s="28" t="s">
        <v>66</v>
      </c>
      <c r="V454" s="29" t="s">
        <v>67</v>
      </c>
      <c r="W454" s="29" t="s">
        <v>68</v>
      </c>
      <c r="X454" s="29" t="s">
        <v>69</v>
      </c>
      <c r="Y454" s="29" t="s">
        <v>70</v>
      </c>
      <c r="Z454" s="29" t="s">
        <v>71</v>
      </c>
      <c r="AA454" s="28" t="s">
        <v>72</v>
      </c>
      <c r="AB454" s="28" t="s">
        <v>73</v>
      </c>
      <c r="AC454" s="29" t="s">
        <v>74</v>
      </c>
      <c r="AD454" s="29" t="s">
        <v>75</v>
      </c>
      <c r="AE454" s="29" t="s">
        <v>76</v>
      </c>
      <c r="AF454" s="29" t="s">
        <v>77</v>
      </c>
      <c r="AG454" s="29" t="s">
        <v>78</v>
      </c>
      <c r="AH454" s="29" t="s">
        <v>79</v>
      </c>
      <c r="AI454" s="31" t="s">
        <v>80</v>
      </c>
      <c r="AJ454" s="31" t="s">
        <v>81</v>
      </c>
      <c r="AK454" s="31" t="s">
        <v>82</v>
      </c>
    </row>
    <row r="455" spans="2:36">
      <c r="B455" s="18">
        <v>1</v>
      </c>
      <c r="C455" s="19">
        <v>0.5</v>
      </c>
      <c r="D455" s="19">
        <v>0.25</v>
      </c>
      <c r="E455" s="6">
        <v>0.0555555555555556</v>
      </c>
      <c r="F455" s="10">
        <f>F448+AC448</f>
        <v>0.0162859544731445</v>
      </c>
      <c r="G455">
        <f t="shared" ref="G455:K459" si="1322">G448+AD448</f>
        <v>0.0131429772365723</v>
      </c>
      <c r="H455">
        <f t="shared" si="1322"/>
        <v>0.200112793550041</v>
      </c>
      <c r="I455">
        <f t="shared" si="1322"/>
        <v>0.30005639677502</v>
      </c>
      <c r="J455">
        <f t="shared" si="1322"/>
        <v>0.672571908946289</v>
      </c>
      <c r="K455">
        <f t="shared" si="1322"/>
        <v>0.300225587100082</v>
      </c>
      <c r="L455">
        <f>J455+(C455*F455)+(D455*G455)</f>
        <v>0.684000630492005</v>
      </c>
      <c r="M455">
        <f>K455+(C455*H455)+(D455*I455)</f>
        <v>0.475296083068857</v>
      </c>
      <c r="N455" s="3">
        <f>1/(1+EXP(-(L455)))</f>
        <v>0.664631010972235</v>
      </c>
      <c r="O455" s="3">
        <f>1/(1+EXP(-(M455)))</f>
        <v>0.616636499769539</v>
      </c>
      <c r="P455" s="25">
        <f>P448+V448</f>
        <v>0.292494876277364</v>
      </c>
      <c r="Q455" s="25">
        <f>Q448+W448</f>
        <v>-0.101312200939885</v>
      </c>
      <c r="R455" s="25">
        <f>R448+X448</f>
        <v>-0.000451840322359669</v>
      </c>
      <c r="S455" s="10">
        <f>R455+(N455*P455)+(O455*Q455)</f>
        <v>0.131476524030545</v>
      </c>
      <c r="T455" s="10">
        <f>1/(1+EXP(-S455))</f>
        <v>0.532821864518764</v>
      </c>
      <c r="U455">
        <f>(E455-S455)*S455*(1-S455)</f>
        <v>-0.00866944937689348</v>
      </c>
      <c r="V455">
        <f>$S$3*U455*N455</f>
        <v>-0.000576198490393732</v>
      </c>
      <c r="W455">
        <f>$S$3*U455*O455</f>
        <v>-0.00053458989186968</v>
      </c>
      <c r="X455">
        <f>$S$3*U455*1</f>
        <v>-0.000866944937689348</v>
      </c>
      <c r="Y455">
        <f>U455*P455</f>
        <v>-0.00253576952288733</v>
      </c>
      <c r="Z455">
        <f>U455*Q455</f>
        <v>0.000878320997309992</v>
      </c>
      <c r="AA455">
        <f>Y455*N455*(1-N455)</f>
        <v>-0.000565214481682037</v>
      </c>
      <c r="AB455">
        <f>Z455*O455*(1-O455)</f>
        <v>0.000207631506293721</v>
      </c>
      <c r="AC455">
        <f>$S$3*AA455*C455</f>
        <v>-2.82607240841018e-5</v>
      </c>
      <c r="AD455">
        <f>$S$3*AA455*D455</f>
        <v>-1.41303620420509e-5</v>
      </c>
      <c r="AE455">
        <f>$S$3*AB455*C455</f>
        <v>1.03815753146861e-5</v>
      </c>
      <c r="AF455">
        <f>$S$3*AB455*D455</f>
        <v>5.19078765734303e-6</v>
      </c>
      <c r="AG455">
        <f>$S$3*AA455*1</f>
        <v>-5.65214481682037e-5</v>
      </c>
      <c r="AH455">
        <f>$S$3*AB455*1</f>
        <v>2.07631506293721e-5</v>
      </c>
      <c r="AI455" s="3">
        <f>E455-S455</f>
        <v>-0.0759209684749892</v>
      </c>
      <c r="AJ455" s="3">
        <f>(AI455)^2</f>
        <v>0.00576399345418031</v>
      </c>
    </row>
    <row r="456" spans="2:36">
      <c r="B456" s="18">
        <v>2</v>
      </c>
      <c r="C456" s="19">
        <v>0</v>
      </c>
      <c r="D456" s="19">
        <v>0</v>
      </c>
      <c r="E456" s="20">
        <v>0</v>
      </c>
      <c r="F456" s="10">
        <f>F449+AC449</f>
        <v>0.03</v>
      </c>
      <c r="G456">
        <f t="shared" si="1322"/>
        <v>0.02</v>
      </c>
      <c r="H456">
        <f t="shared" si="1322"/>
        <v>0.2</v>
      </c>
      <c r="I456">
        <f t="shared" si="1322"/>
        <v>0.3</v>
      </c>
      <c r="J456">
        <f t="shared" si="1322"/>
        <v>0.670844275172748</v>
      </c>
      <c r="K456">
        <f t="shared" si="1322"/>
        <v>0.300267604730806</v>
      </c>
      <c r="L456">
        <f t="shared" ref="L456:L459" si="1323">J456+(C456*F456)+(D456*G456)</f>
        <v>0.670844275172748</v>
      </c>
      <c r="M456">
        <f t="shared" ref="M456:M459" si="1324">K456+(C456*H456)+(D456*I456)</f>
        <v>0.300267604730806</v>
      </c>
      <c r="N456" s="3">
        <f t="shared" ref="N456:O459" si="1325">1/(1+EXP(-(L456)))</f>
        <v>0.661692180753585</v>
      </c>
      <c r="O456" s="3">
        <f>1/(1+EXP(-(M456)))</f>
        <v>0.574507933708781</v>
      </c>
      <c r="P456" s="25">
        <f t="shared" ref="P456:P459" si="1326">P449+V449</f>
        <v>0.277948033622331</v>
      </c>
      <c r="Q456" s="25">
        <f>Q449+W449</f>
        <v>-0.101795041472928</v>
      </c>
      <c r="R456" s="25">
        <f t="shared" ref="R456:R459" si="1327">R449+X449</f>
        <v>-0.0240470722476445</v>
      </c>
      <c r="S456" s="10">
        <f>R456+(N456*P456)+(O456*Q456)</f>
        <v>0.101386909317675</v>
      </c>
      <c r="T456" s="10">
        <f t="shared" ref="T456:T459" si="1328">1/(1+EXP(-S456))</f>
        <v>0.525325037395672</v>
      </c>
      <c r="U456">
        <f>(E456-S456)*S456*(1-S456)</f>
        <v>-0.00923711837847922</v>
      </c>
      <c r="V456">
        <f>$S$3*U456*N456</f>
        <v>-0.000611212900373494</v>
      </c>
      <c r="W456">
        <f>$S$3*U456*O456</f>
        <v>-0.00053067977930435</v>
      </c>
      <c r="X456">
        <f>$S$3*U456*1</f>
        <v>-0.000923711837847922</v>
      </c>
      <c r="Y456">
        <f>U456*P456</f>
        <v>-0.00256743888963499</v>
      </c>
      <c r="Z456">
        <f>U456*Q456</f>
        <v>0.00094029284842764</v>
      </c>
      <c r="AA456">
        <f>Y456*N456*(1-N456)</f>
        <v>-0.000574735672419198</v>
      </c>
      <c r="AB456">
        <f>Z456*O456*(1-O456)</f>
        <v>0.000229853240124304</v>
      </c>
      <c r="AC456">
        <f>$S$3*AA456*C456</f>
        <v>0</v>
      </c>
      <c r="AD456">
        <f>$S$3*AA456*D456</f>
        <v>0</v>
      </c>
      <c r="AE456">
        <f>$S$3*AB456*C456</f>
        <v>0</v>
      </c>
      <c r="AF456">
        <f>$S$3*AB456*D456</f>
        <v>0</v>
      </c>
      <c r="AG456">
        <f>$S$3*AA456*1</f>
        <v>-5.74735672419198e-5</v>
      </c>
      <c r="AH456">
        <f>$S$3*AB456*1</f>
        <v>2.29853240124304e-5</v>
      </c>
      <c r="AI456" s="3">
        <f t="shared" ref="AI456:AI459" si="1329">E456-S456</f>
        <v>-0.101386909317675</v>
      </c>
      <c r="AJ456" s="3">
        <f t="shared" ref="AJ456:AJ459" si="1330">(AI456)^2</f>
        <v>0.0102793053809904</v>
      </c>
    </row>
    <row r="457" spans="2:36">
      <c r="B457" s="18">
        <v>3</v>
      </c>
      <c r="C457" s="19">
        <v>0.75</v>
      </c>
      <c r="D457" s="19">
        <v>1</v>
      </c>
      <c r="E457" s="6">
        <v>0.444444444444444</v>
      </c>
      <c r="F457" s="10">
        <f>F450+AC450</f>
        <v>0.0201858827380602</v>
      </c>
      <c r="G457">
        <f t="shared" si="1322"/>
        <v>0.0069145103174136</v>
      </c>
      <c r="H457">
        <f t="shared" si="1322"/>
        <v>0.19900109575801</v>
      </c>
      <c r="I457">
        <f t="shared" si="1322"/>
        <v>0.298668127677347</v>
      </c>
      <c r="J457">
        <f t="shared" si="1322"/>
        <v>0.686914510317413</v>
      </c>
      <c r="K457">
        <f t="shared" si="1322"/>
        <v>0.298668127677347</v>
      </c>
      <c r="L457">
        <f t="shared" si="1323"/>
        <v>0.708968432688372</v>
      </c>
      <c r="M457">
        <f t="shared" si="1324"/>
        <v>0.746587077173202</v>
      </c>
      <c r="N457" s="3">
        <f t="shared" si="1325"/>
        <v>0.670173181088271</v>
      </c>
      <c r="O457" s="3">
        <f t="shared" si="1325"/>
        <v>0.678434586057286</v>
      </c>
      <c r="P457" s="25">
        <f t="shared" si="1326"/>
        <v>0.412214320620139</v>
      </c>
      <c r="Q457" s="25">
        <f>Q450+W450</f>
        <v>0.00158212246552388</v>
      </c>
      <c r="R457" s="25">
        <f t="shared" si="1327"/>
        <v>0.179724523523563</v>
      </c>
      <c r="S457" s="10">
        <f>R457+(N457*P457)+(O457*Q457)</f>
        <v>0.457052872663691</v>
      </c>
      <c r="T457" s="10">
        <f t="shared" si="1328"/>
        <v>0.612314803184871</v>
      </c>
      <c r="U457">
        <f>(E457-S457)*S457*(1-S457)</f>
        <v>-0.00312885136692919</v>
      </c>
      <c r="V457">
        <f t="shared" ref="V457:V459" si="1331">$S$3*U457*N457</f>
        <v>-0.000209687227372732</v>
      </c>
      <c r="W457">
        <f t="shared" ref="W457:W459" si="1332">$S$3*U457*O457</f>
        <v>-0.000212272098195738</v>
      </c>
      <c r="X457">
        <f t="shared" ref="X457:X459" si="1333">$S$3*U457*1</f>
        <v>-0.000312885136692919</v>
      </c>
      <c r="Y457">
        <f t="shared" ref="Y457:Y459" si="1334">U457*P457</f>
        <v>-0.00128975734054011</v>
      </c>
      <c r="Z457">
        <f t="shared" ref="Z457:Z459" si="1335">U457*Q457</f>
        <v>-4.95022603890375e-6</v>
      </c>
      <c r="AA457">
        <f t="shared" ref="AA457:AB459" si="1336">Y457*N457*(1-N457)</f>
        <v>-0.000285089366374271</v>
      </c>
      <c r="AB457">
        <f t="shared" si="1336"/>
        <v>-1.07994675046344e-6</v>
      </c>
      <c r="AC457">
        <f t="shared" ref="AC457:AC459" si="1337">$S$3*AA457*C457</f>
        <v>-2.13817024780703e-5</v>
      </c>
      <c r="AD457">
        <f t="shared" ref="AD457:AD459" si="1338">$S$3*AA457*D457</f>
        <v>-2.85089366374271e-5</v>
      </c>
      <c r="AE457">
        <f t="shared" ref="AE457:AE459" si="1339">$S$3*AB457*C457</f>
        <v>-8.09960062847582e-8</v>
      </c>
      <c r="AF457">
        <f t="shared" ref="AF457:AF459" si="1340">$S$3*AB457*D457</f>
        <v>-1.07994675046344e-7</v>
      </c>
      <c r="AG457">
        <f t="shared" ref="AG457:AH459" si="1341">$S$3*AA457*1</f>
        <v>-2.85089366374271e-5</v>
      </c>
      <c r="AH457">
        <f t="shared" si="1341"/>
        <v>-1.07994675046344e-7</v>
      </c>
      <c r="AI457" s="3">
        <f t="shared" si="1329"/>
        <v>-0.0126084282192471</v>
      </c>
      <c r="AJ457" s="3">
        <f t="shared" si="1330"/>
        <v>0.000158972462159906</v>
      </c>
    </row>
    <row r="458" spans="2:36">
      <c r="B458" s="18">
        <v>4</v>
      </c>
      <c r="C458" s="19">
        <v>0.25</v>
      </c>
      <c r="D458" s="19">
        <v>0.5</v>
      </c>
      <c r="E458" s="20">
        <v>0.666666666666667</v>
      </c>
      <c r="F458" s="10">
        <f>F451+AC451</f>
        <v>0.0295190967161101</v>
      </c>
      <c r="G458">
        <f t="shared" si="1322"/>
        <v>0.0190381934322203</v>
      </c>
      <c r="H458">
        <f t="shared" si="1322"/>
        <v>0.19991221765881</v>
      </c>
      <c r="I458">
        <f>I451+AF451</f>
        <v>0.29982443531762</v>
      </c>
      <c r="J458">
        <f t="shared" si="1322"/>
        <v>0.69807638686444</v>
      </c>
      <c r="K458">
        <f t="shared" si="1322"/>
        <v>0.299648870635239</v>
      </c>
      <c r="L458">
        <f t="shared" si="1323"/>
        <v>0.714975257759578</v>
      </c>
      <c r="M458">
        <f t="shared" si="1324"/>
        <v>0.499539142708751</v>
      </c>
      <c r="N458" s="3">
        <f t="shared" si="1325"/>
        <v>0.671499576409826</v>
      </c>
      <c r="O458" s="3">
        <f t="shared" si="1325"/>
        <v>0.62235102191696</v>
      </c>
      <c r="P458" s="25">
        <f t="shared" si="1326"/>
        <v>0.488141012714079</v>
      </c>
      <c r="Q458" s="25">
        <f>Q451+W451</f>
        <v>0.0790126845815488</v>
      </c>
      <c r="R458" s="25">
        <f t="shared" si="1327"/>
        <v>0.292347007968464</v>
      </c>
      <c r="S458" s="10">
        <f>R458+(N458*P458)+(O458*Q458)</f>
        <v>0.669307116227961</v>
      </c>
      <c r="T458" s="10">
        <f t="shared" si="1328"/>
        <v>0.661347993577469</v>
      </c>
      <c r="U458">
        <f t="shared" ref="U458:U459" si="1342">(E458-S458)*S458*(1-S458)</f>
        <v>-0.000584424168735872</v>
      </c>
      <c r="V458">
        <f t="shared" si="1331"/>
        <v>-3.92440581749802e-5</v>
      </c>
      <c r="W458">
        <f t="shared" si="1332"/>
        <v>-3.6371697864574e-5</v>
      </c>
      <c r="X458">
        <f t="shared" si="1333"/>
        <v>-5.84424168735872e-5</v>
      </c>
      <c r="Y458">
        <f t="shared" si="1334"/>
        <v>-0.000285281405581312</v>
      </c>
      <c r="Z458">
        <f t="shared" si="1335"/>
        <v>-4.61769225061613e-5</v>
      </c>
      <c r="AA458">
        <f t="shared" si="1336"/>
        <v>-6.29296248229113e-5</v>
      </c>
      <c r="AB458">
        <f t="shared" si="1336"/>
        <v>-1.08529725989119e-5</v>
      </c>
      <c r="AC458">
        <f t="shared" si="1337"/>
        <v>-1.57324062057278e-6</v>
      </c>
      <c r="AD458">
        <f t="shared" si="1338"/>
        <v>-3.14648124114556e-6</v>
      </c>
      <c r="AE458">
        <f t="shared" si="1339"/>
        <v>-2.71324314972797e-7</v>
      </c>
      <c r="AF458">
        <f t="shared" si="1340"/>
        <v>-5.42648629945594e-7</v>
      </c>
      <c r="AG458">
        <f t="shared" si="1341"/>
        <v>-6.29296248229113e-6</v>
      </c>
      <c r="AH458">
        <f t="shared" si="1341"/>
        <v>-1.08529725989119e-6</v>
      </c>
      <c r="AI458" s="3">
        <f t="shared" si="1329"/>
        <v>-0.00264044956129428</v>
      </c>
      <c r="AJ458" s="3">
        <f t="shared" si="1330"/>
        <v>6.97197388573915e-6</v>
      </c>
    </row>
    <row r="459" spans="2:37">
      <c r="B459" s="18">
        <v>5</v>
      </c>
      <c r="C459" s="19">
        <v>1</v>
      </c>
      <c r="D459" s="19">
        <v>1</v>
      </c>
      <c r="E459" s="6">
        <v>1</v>
      </c>
      <c r="F459" s="10">
        <f>F452+AC452</f>
        <v>0.0428441572165853</v>
      </c>
      <c r="G459">
        <f t="shared" si="1322"/>
        <v>0.0328441572165854</v>
      </c>
      <c r="H459">
        <f t="shared" si="1322"/>
        <v>0.20300339918089</v>
      </c>
      <c r="I459">
        <f t="shared" si="1322"/>
        <v>0.30300339918089</v>
      </c>
      <c r="J459">
        <f t="shared" si="1322"/>
        <v>0.712844157216585</v>
      </c>
      <c r="K459">
        <f t="shared" si="1322"/>
        <v>0.30300339918089</v>
      </c>
      <c r="L459">
        <f t="shared" si="1323"/>
        <v>0.788532471649756</v>
      </c>
      <c r="M459">
        <f t="shared" si="1324"/>
        <v>0.80901019754267</v>
      </c>
      <c r="N459" s="3">
        <f t="shared" si="1325"/>
        <v>0.687516136962971</v>
      </c>
      <c r="O459" s="3">
        <f t="shared" si="1325"/>
        <v>0.691898543300852</v>
      </c>
      <c r="P459" s="25">
        <f t="shared" si="1326"/>
        <v>0.575546518770475</v>
      </c>
      <c r="Q459" s="25">
        <f>Q452+W452</f>
        <v>0.166393164835432</v>
      </c>
      <c r="R459" s="25">
        <f t="shared" si="1327"/>
        <v>0.420583909629005</v>
      </c>
      <c r="S459" s="10">
        <f>R459+(N459*P459)+(O459*Q459)</f>
        <v>0.931408617221422</v>
      </c>
      <c r="T459" s="10">
        <f t="shared" si="1328"/>
        <v>0.71736097598445</v>
      </c>
      <c r="U459">
        <f t="shared" si="1342"/>
        <v>0.004382070577094</v>
      </c>
      <c r="V459">
        <f t="shared" si="1331"/>
        <v>0.000301274423506276</v>
      </c>
      <c r="W459">
        <f t="shared" si="1332"/>
        <v>0.000303194824893287</v>
      </c>
      <c r="X459">
        <f t="shared" si="1333"/>
        <v>0.0004382070577094</v>
      </c>
      <c r="Y459">
        <f t="shared" si="1334"/>
        <v>0.00252208546565298</v>
      </c>
      <c r="Z459">
        <f t="shared" si="1335"/>
        <v>0.000729146591854901</v>
      </c>
      <c r="AA459">
        <f t="shared" si="1336"/>
        <v>0.000541839036554714</v>
      </c>
      <c r="AB459">
        <f t="shared" si="1336"/>
        <v>0.000155435787589803</v>
      </c>
      <c r="AC459">
        <f t="shared" si="1337"/>
        <v>5.41839036554714e-5</v>
      </c>
      <c r="AD459">
        <f t="shared" si="1338"/>
        <v>5.41839036554714e-5</v>
      </c>
      <c r="AE459">
        <f t="shared" si="1339"/>
        <v>1.55435787589803e-5</v>
      </c>
      <c r="AF459">
        <f t="shared" si="1340"/>
        <v>1.55435787589803e-5</v>
      </c>
      <c r="AG459">
        <f t="shared" si="1341"/>
        <v>5.41839036554714e-5</v>
      </c>
      <c r="AH459">
        <f t="shared" si="1341"/>
        <v>1.55435787589803e-5</v>
      </c>
      <c r="AI459" s="3">
        <f t="shared" si="1329"/>
        <v>0.0685913827785778</v>
      </c>
      <c r="AJ459" s="3">
        <f t="shared" si="1330"/>
        <v>0.00470477779147738</v>
      </c>
      <c r="AK459">
        <f>SUM(AJ455:AJ459)/$S$4</f>
        <v>0.00418280421253874</v>
      </c>
    </row>
    <row r="460" spans="2:34">
      <c r="B460" s="4" t="s">
        <v>40</v>
      </c>
      <c r="C460" s="4"/>
      <c r="D460" s="4"/>
      <c r="E460" s="4"/>
      <c r="F460" s="5" t="s">
        <v>41</v>
      </c>
      <c r="G460" s="5"/>
      <c r="H460" s="5"/>
      <c r="I460" s="5"/>
      <c r="J460" s="5"/>
      <c r="K460" s="5"/>
      <c r="L460" s="5" t="s">
        <v>42</v>
      </c>
      <c r="M460" s="5"/>
      <c r="N460" s="5" t="s">
        <v>43</v>
      </c>
      <c r="O460" s="5"/>
      <c r="P460" s="5" t="s">
        <v>44</v>
      </c>
      <c r="Q460" s="5"/>
      <c r="R460" s="5"/>
      <c r="S460" s="5" t="s">
        <v>45</v>
      </c>
      <c r="T460" s="5"/>
      <c r="U460" s="8" t="s">
        <v>46</v>
      </c>
      <c r="V460" s="5" t="s">
        <v>47</v>
      </c>
      <c r="W460" s="5"/>
      <c r="X460" s="5"/>
      <c r="Y460" s="5" t="s">
        <v>48</v>
      </c>
      <c r="Z460" s="5"/>
      <c r="AA460" s="5"/>
      <c r="AB460" s="5"/>
      <c r="AC460" s="5" t="s">
        <v>49</v>
      </c>
      <c r="AD460" s="5"/>
      <c r="AE460" s="5"/>
      <c r="AF460" s="5"/>
      <c r="AG460" s="5"/>
      <c r="AH460" s="5"/>
    </row>
    <row r="461" ht="15.6" spans="1:37">
      <c r="A461">
        <f>A454+1</f>
        <v>65</v>
      </c>
      <c r="B461" s="17" t="s">
        <v>50</v>
      </c>
      <c r="C461" s="4" t="s">
        <v>51</v>
      </c>
      <c r="D461" s="4" t="s">
        <v>52</v>
      </c>
      <c r="E461" s="4" t="s">
        <v>53</v>
      </c>
      <c r="F461" s="5" t="s">
        <v>54</v>
      </c>
      <c r="G461" s="5" t="s">
        <v>55</v>
      </c>
      <c r="H461" s="5" t="s">
        <v>56</v>
      </c>
      <c r="I461" s="5" t="s">
        <v>57</v>
      </c>
      <c r="J461" s="5" t="s">
        <v>58</v>
      </c>
      <c r="K461" s="5" t="s">
        <v>59</v>
      </c>
      <c r="L461" s="5" t="s">
        <v>60</v>
      </c>
      <c r="M461" s="5" t="s">
        <v>61</v>
      </c>
      <c r="N461" s="5" t="s">
        <v>60</v>
      </c>
      <c r="O461" s="5" t="s">
        <v>61</v>
      </c>
      <c r="P461" s="5" t="s">
        <v>62</v>
      </c>
      <c r="Q461" s="5" t="s">
        <v>63</v>
      </c>
      <c r="R461" s="5" t="s">
        <v>64</v>
      </c>
      <c r="S461" s="5" t="s">
        <v>65</v>
      </c>
      <c r="T461" s="5" t="s">
        <v>43</v>
      </c>
      <c r="U461" s="28" t="s">
        <v>66</v>
      </c>
      <c r="V461" s="29" t="s">
        <v>67</v>
      </c>
      <c r="W461" s="29" t="s">
        <v>68</v>
      </c>
      <c r="X461" s="29" t="s">
        <v>69</v>
      </c>
      <c r="Y461" s="29" t="s">
        <v>70</v>
      </c>
      <c r="Z461" s="29" t="s">
        <v>71</v>
      </c>
      <c r="AA461" s="28" t="s">
        <v>72</v>
      </c>
      <c r="AB461" s="28" t="s">
        <v>73</v>
      </c>
      <c r="AC461" s="29" t="s">
        <v>74</v>
      </c>
      <c r="AD461" s="29" t="s">
        <v>75</v>
      </c>
      <c r="AE461" s="29" t="s">
        <v>76</v>
      </c>
      <c r="AF461" s="29" t="s">
        <v>77</v>
      </c>
      <c r="AG461" s="29" t="s">
        <v>78</v>
      </c>
      <c r="AH461" s="29" t="s">
        <v>79</v>
      </c>
      <c r="AI461" s="31" t="s">
        <v>80</v>
      </c>
      <c r="AJ461" s="31" t="s">
        <v>81</v>
      </c>
      <c r="AK461" s="31" t="s">
        <v>82</v>
      </c>
    </row>
    <row r="462" spans="2:36">
      <c r="B462" s="18">
        <v>1</v>
      </c>
      <c r="C462" s="19">
        <v>0.5</v>
      </c>
      <c r="D462" s="19">
        <v>0.25</v>
      </c>
      <c r="E462" s="6">
        <v>0.0555555555555556</v>
      </c>
      <c r="F462" s="10">
        <f>F455+AC455</f>
        <v>0.0162576937490604</v>
      </c>
      <c r="G462">
        <f t="shared" ref="G462:K466" si="1343">G455+AD455</f>
        <v>0.0131288468745302</v>
      </c>
      <c r="H462">
        <f t="shared" si="1343"/>
        <v>0.200123175125356</v>
      </c>
      <c r="I462">
        <f t="shared" si="1343"/>
        <v>0.300061587562678</v>
      </c>
      <c r="J462">
        <f t="shared" si="1343"/>
        <v>0.672515387498121</v>
      </c>
      <c r="K462">
        <f t="shared" si="1343"/>
        <v>0.300246350250711</v>
      </c>
      <c r="L462">
        <f>J462+(C462*F462)+(D462*G462)</f>
        <v>0.683926446091284</v>
      </c>
      <c r="M462">
        <f>K462+(C462*H462)+(D462*I462)</f>
        <v>0.475323334704058</v>
      </c>
      <c r="N462" s="3">
        <f>1/(1+EXP(-(L462)))</f>
        <v>0.664614475317355</v>
      </c>
      <c r="O462" s="3">
        <f>1/(1+EXP(-(M462)))</f>
        <v>0.616642941924625</v>
      </c>
      <c r="P462" s="25">
        <f>P455+V455</f>
        <v>0.29191867778697</v>
      </c>
      <c r="Q462" s="25">
        <f>Q455+W455</f>
        <v>-0.101846790831755</v>
      </c>
      <c r="R462" s="25">
        <f>R455+X455</f>
        <v>-0.00131878526004902</v>
      </c>
      <c r="S462" s="10">
        <f>R462+(N462*P462)+(O462*Q462)</f>
        <v>0.129891488888599</v>
      </c>
      <c r="T462" s="10">
        <f>1/(1+EXP(-S462))</f>
        <v>0.532427292807163</v>
      </c>
      <c r="U462">
        <f>(E462-S462)*S462*(1-S462)</f>
        <v>-0.00840142414137702</v>
      </c>
      <c r="V462">
        <f>$S$3*U462*N462</f>
        <v>-0.000558370809763985</v>
      </c>
      <c r="W462">
        <f>$S$3*U462*O462</f>
        <v>-0.000518067889889529</v>
      </c>
      <c r="X462">
        <f>$S$3*U462*1</f>
        <v>-0.000840142414137702</v>
      </c>
      <c r="Y462">
        <f>U462*P462</f>
        <v>-0.00245253262687831</v>
      </c>
      <c r="Z462">
        <f>U462*Q462</f>
        <v>0.000855658087215679</v>
      </c>
      <c r="AA462">
        <f>Y462*N462*(1-N462)</f>
        <v>-0.000546674610349331</v>
      </c>
      <c r="AB462">
        <f>Z462*O462*(1-O462)</f>
        <v>0.000202272800753146</v>
      </c>
      <c r="AC462">
        <f>$S$3*AA462*C462</f>
        <v>-2.73337305174665e-5</v>
      </c>
      <c r="AD462">
        <f>$S$3*AA462*D462</f>
        <v>-1.36668652587333e-5</v>
      </c>
      <c r="AE462">
        <f>$S$3*AB462*C462</f>
        <v>1.01136400376573e-5</v>
      </c>
      <c r="AF462">
        <f>$S$3*AB462*D462</f>
        <v>5.05682001882866e-6</v>
      </c>
      <c r="AG462">
        <f>$S$3*AA462*1</f>
        <v>-5.46674610349331e-5</v>
      </c>
      <c r="AH462">
        <f>$S$3*AB462*1</f>
        <v>2.02272800753146e-5</v>
      </c>
      <c r="AI462" s="3">
        <f>E462-S462</f>
        <v>-0.0743359333330438</v>
      </c>
      <c r="AJ462" s="3">
        <f>(AI462)^2</f>
        <v>0.00552583098449473</v>
      </c>
    </row>
    <row r="463" spans="2:36">
      <c r="B463" s="18">
        <v>2</v>
      </c>
      <c r="C463" s="19">
        <v>0</v>
      </c>
      <c r="D463" s="19">
        <v>0</v>
      </c>
      <c r="E463" s="20">
        <v>0</v>
      </c>
      <c r="F463" s="10">
        <f>F456+AC456</f>
        <v>0.03</v>
      </c>
      <c r="G463">
        <f t="shared" si="1343"/>
        <v>0.02</v>
      </c>
      <c r="H463">
        <f t="shared" si="1343"/>
        <v>0.2</v>
      </c>
      <c r="I463">
        <f t="shared" si="1343"/>
        <v>0.3</v>
      </c>
      <c r="J463">
        <f t="shared" si="1343"/>
        <v>0.670786801605506</v>
      </c>
      <c r="K463">
        <f t="shared" si="1343"/>
        <v>0.300290590054818</v>
      </c>
      <c r="L463">
        <f t="shared" ref="L463:L466" si="1344">J463+(C463*F463)+(D463*G463)</f>
        <v>0.670786801605506</v>
      </c>
      <c r="M463">
        <f t="shared" ref="M463:M466" si="1345">K463+(C463*H463)+(D463*I463)</f>
        <v>0.300290590054818</v>
      </c>
      <c r="N463" s="3">
        <f t="shared" ref="N463:O466" si="1346">1/(1+EXP(-(L463)))</f>
        <v>0.661679314851924</v>
      </c>
      <c r="O463" s="3">
        <f>1/(1+EXP(-(M463)))</f>
        <v>0.574513552428694</v>
      </c>
      <c r="P463" s="25">
        <f t="shared" ref="P463:P466" si="1347">P456+V456</f>
        <v>0.277336820721957</v>
      </c>
      <c r="Q463" s="25">
        <f>Q456+W456</f>
        <v>-0.102325721252233</v>
      </c>
      <c r="R463" s="25">
        <f t="shared" ref="R463:R466" si="1348">R456+X456</f>
        <v>-0.0249707840854924</v>
      </c>
      <c r="S463" s="10">
        <f>R463+(N463*P463)+(O463*Q463)</f>
        <v>0.0997497398115745</v>
      </c>
      <c r="T463" s="10">
        <f t="shared" ref="T463:T466" si="1349">1/(1+EXP(-S463))</f>
        <v>0.524916778194319</v>
      </c>
      <c r="U463">
        <f>(E463-S463)*S463*(1-S463)</f>
        <v>-0.00895749962475483</v>
      </c>
      <c r="V463">
        <f>$S$3*U463*N463</f>
        <v>-0.000592699221449414</v>
      </c>
      <c r="W463">
        <f>$S$3*U463*O463</f>
        <v>-0.000514620493029659</v>
      </c>
      <c r="X463">
        <f>$S$3*U463*1</f>
        <v>-0.000895749962475483</v>
      </c>
      <c r="Y463">
        <f>U463*P463</f>
        <v>-0.00248424446754763</v>
      </c>
      <c r="Z463">
        <f>U463*Q463</f>
        <v>0.000916582609719641</v>
      </c>
      <c r="AA463">
        <f>Y463*N463*(1-N463)</f>
        <v>-0.000556122467542258</v>
      </c>
      <c r="AB463">
        <f>Z463*O463*(1-O463)</f>
        <v>0.000224056538765818</v>
      </c>
      <c r="AC463">
        <f>$S$3*AA463*C463</f>
        <v>0</v>
      </c>
      <c r="AD463">
        <f>$S$3*AA463*D463</f>
        <v>0</v>
      </c>
      <c r="AE463">
        <f>$S$3*AB463*C463</f>
        <v>0</v>
      </c>
      <c r="AF463">
        <f>$S$3*AB463*D463</f>
        <v>0</v>
      </c>
      <c r="AG463">
        <f>$S$3*AA463*1</f>
        <v>-5.56122467542258e-5</v>
      </c>
      <c r="AH463">
        <f>$S$3*AB463*1</f>
        <v>2.24056538765818e-5</v>
      </c>
      <c r="AI463" s="3">
        <f t="shared" ref="AI463:AI466" si="1350">E463-S463</f>
        <v>-0.0997497398115745</v>
      </c>
      <c r="AJ463" s="3">
        <f t="shared" ref="AJ463:AJ466" si="1351">(AI463)^2</f>
        <v>0.0099500105924768</v>
      </c>
    </row>
    <row r="464" spans="2:36">
      <c r="B464" s="18">
        <v>3</v>
      </c>
      <c r="C464" s="19">
        <v>0.75</v>
      </c>
      <c r="D464" s="19">
        <v>1</v>
      </c>
      <c r="E464" s="6">
        <v>0.444444444444444</v>
      </c>
      <c r="F464" s="10">
        <f>F457+AC457</f>
        <v>0.0201645010355821</v>
      </c>
      <c r="G464">
        <f t="shared" si="1343"/>
        <v>0.00688600138077617</v>
      </c>
      <c r="H464">
        <f t="shared" si="1343"/>
        <v>0.199001014762004</v>
      </c>
      <c r="I464">
        <f t="shared" si="1343"/>
        <v>0.298668019682672</v>
      </c>
      <c r="J464">
        <f t="shared" si="1343"/>
        <v>0.686886001380776</v>
      </c>
      <c r="K464">
        <f t="shared" si="1343"/>
        <v>0.298668019682672</v>
      </c>
      <c r="L464">
        <f t="shared" si="1344"/>
        <v>0.708895378538239</v>
      </c>
      <c r="M464">
        <f t="shared" si="1345"/>
        <v>0.746586800436847</v>
      </c>
      <c r="N464" s="3">
        <f t="shared" si="1346"/>
        <v>0.670157032918666</v>
      </c>
      <c r="O464" s="3">
        <f t="shared" si="1346"/>
        <v>0.678434525684176</v>
      </c>
      <c r="P464" s="25">
        <f t="shared" si="1347"/>
        <v>0.412004633392766</v>
      </c>
      <c r="Q464" s="25">
        <f>Q457+W457</f>
        <v>0.00136985036732814</v>
      </c>
      <c r="R464" s="25">
        <f t="shared" si="1348"/>
        <v>0.17941163838687</v>
      </c>
      <c r="S464" s="10">
        <f>R464+(N464*P464)+(O464*Q464)</f>
        <v>0.456448794834325</v>
      </c>
      <c r="T464" s="10">
        <f t="shared" si="1349"/>
        <v>0.612171394211295</v>
      </c>
      <c r="U464">
        <f>(E464-S464)*S464*(1-S464)</f>
        <v>-0.00297831885639667</v>
      </c>
      <c r="V464">
        <f t="shared" ref="V464:V466" si="1352">$S$3*U464*N464</f>
        <v>-0.000199594132788851</v>
      </c>
      <c r="W464">
        <f t="shared" ref="W464:W466" si="1353">$S$3*U464*O464</f>
        <v>-0.000202059434067571</v>
      </c>
      <c r="X464">
        <f t="shared" ref="X464:X466" si="1354">$S$3*U464*1</f>
        <v>-0.000297831885639667</v>
      </c>
      <c r="Y464">
        <f t="shared" ref="Y464:Y466" si="1355">U464*P464</f>
        <v>-0.00122708116855647</v>
      </c>
      <c r="Z464">
        <f t="shared" ref="Z464:Z466" si="1356">U464*Q464</f>
        <v>-4.0798511794553e-6</v>
      </c>
      <c r="AA464">
        <f t="shared" ref="AA464:AB466" si="1357">Y464*N464*(1-N464)</f>
        <v>-0.000271242100782132</v>
      </c>
      <c r="AB464">
        <f t="shared" si="1357"/>
        <v>-8.90064902922244e-7</v>
      </c>
      <c r="AC464">
        <f t="shared" ref="AC464:AC466" si="1358">$S$3*AA464*C464</f>
        <v>-2.03431575586599e-5</v>
      </c>
      <c r="AD464">
        <f t="shared" ref="AD464:AD466" si="1359">$S$3*AA464*D464</f>
        <v>-2.71242100782132e-5</v>
      </c>
      <c r="AE464">
        <f t="shared" ref="AE464:AE466" si="1360">$S$3*AB464*C464</f>
        <v>-6.67548677191683e-8</v>
      </c>
      <c r="AF464">
        <f t="shared" ref="AF464:AF466" si="1361">$S$3*AB464*D464</f>
        <v>-8.90064902922244e-8</v>
      </c>
      <c r="AG464">
        <f t="shared" ref="AG464:AH466" si="1362">$S$3*AA464*1</f>
        <v>-2.71242100782132e-5</v>
      </c>
      <c r="AH464">
        <f t="shared" si="1362"/>
        <v>-8.90064902922244e-8</v>
      </c>
      <c r="AI464" s="3">
        <f t="shared" si="1350"/>
        <v>-0.012004350389881</v>
      </c>
      <c r="AJ464" s="3">
        <f t="shared" si="1351"/>
        <v>0.000144104428283036</v>
      </c>
    </row>
    <row r="465" spans="2:36">
      <c r="B465" s="18">
        <v>4</v>
      </c>
      <c r="C465" s="19">
        <v>0.25</v>
      </c>
      <c r="D465" s="19">
        <v>0.5</v>
      </c>
      <c r="E465" s="20">
        <v>0.666666666666667</v>
      </c>
      <c r="F465" s="10">
        <f>F458+AC458</f>
        <v>0.0295175234754895</v>
      </c>
      <c r="G465">
        <f t="shared" si="1343"/>
        <v>0.0190350469509791</v>
      </c>
      <c r="H465">
        <f t="shared" si="1343"/>
        <v>0.199911946334495</v>
      </c>
      <c r="I465">
        <f>I458+AF458</f>
        <v>0.29982389266899</v>
      </c>
      <c r="J465">
        <f t="shared" si="1343"/>
        <v>0.698070093901958</v>
      </c>
      <c r="K465">
        <f t="shared" si="1343"/>
        <v>0.299647785337979</v>
      </c>
      <c r="L465">
        <f t="shared" si="1344"/>
        <v>0.71496699824632</v>
      </c>
      <c r="M465">
        <f t="shared" si="1345"/>
        <v>0.499537718256098</v>
      </c>
      <c r="N465" s="3">
        <f t="shared" si="1346"/>
        <v>0.671497754458599</v>
      </c>
      <c r="O465" s="3">
        <f t="shared" si="1346"/>
        <v>0.622350687127471</v>
      </c>
      <c r="P465" s="25">
        <f t="shared" si="1347"/>
        <v>0.488101768655904</v>
      </c>
      <c r="Q465" s="25">
        <f>Q458+W458</f>
        <v>0.0789763128836842</v>
      </c>
      <c r="R465" s="25">
        <f t="shared" si="1348"/>
        <v>0.29228856555159</v>
      </c>
      <c r="S465" s="10">
        <f>R465+(N465*P465)+(O465*Q465)</f>
        <v>0.669198769741256</v>
      </c>
      <c r="T465" s="10">
        <f t="shared" si="1349"/>
        <v>0.661323727134655</v>
      </c>
      <c r="U465">
        <f t="shared" ref="U465:U466" si="1363">(E465-S465)*S465*(1-S465)</f>
        <v>-0.000560536155442166</v>
      </c>
      <c r="V465">
        <f t="shared" si="1352"/>
        <v>-3.76398769672271e-5</v>
      </c>
      <c r="W465">
        <f t="shared" si="1353"/>
        <v>-3.48850061499223e-5</v>
      </c>
      <c r="X465">
        <f t="shared" si="1354"/>
        <v>-5.60536155442166e-5</v>
      </c>
      <c r="Y465">
        <f t="shared" si="1355"/>
        <v>-0.000273598688866902</v>
      </c>
      <c r="Z465">
        <f t="shared" si="1356"/>
        <v>-4.42690787948179e-5</v>
      </c>
      <c r="AA465">
        <f t="shared" si="1357"/>
        <v>-6.03527299100942e-5</v>
      </c>
      <c r="AB465">
        <f t="shared" si="1357"/>
        <v>-1.04045752842033e-5</v>
      </c>
      <c r="AC465">
        <f t="shared" si="1358"/>
        <v>-1.50881824775235e-6</v>
      </c>
      <c r="AD465">
        <f t="shared" si="1359"/>
        <v>-3.01763649550471e-6</v>
      </c>
      <c r="AE465">
        <f t="shared" si="1360"/>
        <v>-2.60114382105082e-7</v>
      </c>
      <c r="AF465">
        <f t="shared" si="1361"/>
        <v>-5.20228764210165e-7</v>
      </c>
      <c r="AG465">
        <f t="shared" si="1362"/>
        <v>-6.03527299100942e-6</v>
      </c>
      <c r="AH465">
        <f t="shared" si="1362"/>
        <v>-1.04045752842033e-6</v>
      </c>
      <c r="AI465" s="3">
        <f t="shared" si="1350"/>
        <v>-0.00253210307458906</v>
      </c>
      <c r="AJ465" s="3">
        <f t="shared" si="1351"/>
        <v>6.4115459803434e-6</v>
      </c>
    </row>
    <row r="466" spans="2:37">
      <c r="B466" s="18">
        <v>5</v>
      </c>
      <c r="C466" s="19">
        <v>1</v>
      </c>
      <c r="D466" s="19">
        <v>1</v>
      </c>
      <c r="E466" s="6">
        <v>1</v>
      </c>
      <c r="F466" s="10">
        <f>F459+AC459</f>
        <v>0.0428983411202408</v>
      </c>
      <c r="G466">
        <f t="shared" si="1343"/>
        <v>0.0328983411202408</v>
      </c>
      <c r="H466">
        <f t="shared" si="1343"/>
        <v>0.203018942759649</v>
      </c>
      <c r="I466">
        <f t="shared" si="1343"/>
        <v>0.303018942759649</v>
      </c>
      <c r="J466">
        <f t="shared" si="1343"/>
        <v>0.712898341120241</v>
      </c>
      <c r="K466">
        <f t="shared" si="1343"/>
        <v>0.303018942759649</v>
      </c>
      <c r="L466">
        <f t="shared" si="1344"/>
        <v>0.788695023360723</v>
      </c>
      <c r="M466">
        <f t="shared" si="1345"/>
        <v>0.809056828278947</v>
      </c>
      <c r="N466" s="3">
        <f t="shared" si="1346"/>
        <v>0.687551058133911</v>
      </c>
      <c r="O466" s="3">
        <f t="shared" si="1346"/>
        <v>0.691908483716732</v>
      </c>
      <c r="P466" s="25">
        <f t="shared" si="1347"/>
        <v>0.575847793193981</v>
      </c>
      <c r="Q466" s="25">
        <f>Q459+W459</f>
        <v>0.166696359660326</v>
      </c>
      <c r="R466" s="25">
        <f t="shared" si="1348"/>
        <v>0.421022116686714</v>
      </c>
      <c r="S466" s="10">
        <f>R466+(N466*P466)+(O466*Q466)</f>
        <v>0.932285501674989</v>
      </c>
      <c r="T466" s="10">
        <f t="shared" si="1349"/>
        <v>0.717538734103522</v>
      </c>
      <c r="U466">
        <f t="shared" si="1363"/>
        <v>0.00427476515762889</v>
      </c>
      <c r="V466">
        <f t="shared" si="1352"/>
        <v>0.000293911930740172</v>
      </c>
      <c r="W466">
        <f t="shared" si="1353"/>
        <v>0.000295774627846012</v>
      </c>
      <c r="X466">
        <f t="shared" si="1354"/>
        <v>0.000427476515762889</v>
      </c>
      <c r="Y466">
        <f t="shared" si="1355"/>
        <v>0.00246161408244312</v>
      </c>
      <c r="Z466">
        <f t="shared" si="1356"/>
        <v>0.000712587790179535</v>
      </c>
      <c r="AA466">
        <f t="shared" si="1357"/>
        <v>0.000528815262074579</v>
      </c>
      <c r="AB466">
        <f t="shared" si="1357"/>
        <v>0.000151903147219866</v>
      </c>
      <c r="AC466">
        <f t="shared" si="1358"/>
        <v>5.28815262074579e-5</v>
      </c>
      <c r="AD466">
        <f t="shared" si="1359"/>
        <v>5.28815262074579e-5</v>
      </c>
      <c r="AE466">
        <f t="shared" si="1360"/>
        <v>1.51903147219866e-5</v>
      </c>
      <c r="AF466">
        <f t="shared" si="1361"/>
        <v>1.51903147219866e-5</v>
      </c>
      <c r="AG466">
        <f t="shared" si="1362"/>
        <v>5.28815262074579e-5</v>
      </c>
      <c r="AH466">
        <f t="shared" si="1362"/>
        <v>1.51903147219866e-5</v>
      </c>
      <c r="AI466" s="3">
        <f t="shared" si="1350"/>
        <v>0.0677144983250114</v>
      </c>
      <c r="AJ466" s="3">
        <f t="shared" si="1351"/>
        <v>0.00458525328340797</v>
      </c>
      <c r="AK466">
        <f>SUM(AJ462:AJ466)/$S$4</f>
        <v>0.00404232216692858</v>
      </c>
    </row>
    <row r="467" spans="2:34">
      <c r="B467" s="4" t="s">
        <v>40</v>
      </c>
      <c r="C467" s="4"/>
      <c r="D467" s="4"/>
      <c r="E467" s="4"/>
      <c r="F467" s="5" t="s">
        <v>41</v>
      </c>
      <c r="G467" s="5"/>
      <c r="H467" s="5"/>
      <c r="I467" s="5"/>
      <c r="J467" s="5"/>
      <c r="K467" s="5"/>
      <c r="L467" s="5" t="s">
        <v>42</v>
      </c>
      <c r="M467" s="5"/>
      <c r="N467" s="5" t="s">
        <v>43</v>
      </c>
      <c r="O467" s="5"/>
      <c r="P467" s="5" t="s">
        <v>44</v>
      </c>
      <c r="Q467" s="5"/>
      <c r="R467" s="5"/>
      <c r="S467" s="5" t="s">
        <v>45</v>
      </c>
      <c r="T467" s="5"/>
      <c r="U467" s="8" t="s">
        <v>46</v>
      </c>
      <c r="V467" s="5" t="s">
        <v>47</v>
      </c>
      <c r="W467" s="5"/>
      <c r="X467" s="5"/>
      <c r="Y467" s="5" t="s">
        <v>48</v>
      </c>
      <c r="Z467" s="5"/>
      <c r="AA467" s="5"/>
      <c r="AB467" s="5"/>
      <c r="AC467" s="5" t="s">
        <v>49</v>
      </c>
      <c r="AD467" s="5"/>
      <c r="AE467" s="5"/>
      <c r="AF467" s="5"/>
      <c r="AG467" s="5"/>
      <c r="AH467" s="5"/>
    </row>
    <row r="468" ht="15.6" spans="1:37">
      <c r="A468">
        <f>A461+1</f>
        <v>66</v>
      </c>
      <c r="B468" s="17" t="s">
        <v>50</v>
      </c>
      <c r="C468" s="4" t="s">
        <v>51</v>
      </c>
      <c r="D468" s="4" t="s">
        <v>52</v>
      </c>
      <c r="E468" s="4" t="s">
        <v>53</v>
      </c>
      <c r="F468" s="5" t="s">
        <v>54</v>
      </c>
      <c r="G468" s="5" t="s">
        <v>55</v>
      </c>
      <c r="H468" s="5" t="s">
        <v>56</v>
      </c>
      <c r="I468" s="5" t="s">
        <v>57</v>
      </c>
      <c r="J468" s="5" t="s">
        <v>58</v>
      </c>
      <c r="K468" s="5" t="s">
        <v>59</v>
      </c>
      <c r="L468" s="5" t="s">
        <v>60</v>
      </c>
      <c r="M468" s="5" t="s">
        <v>61</v>
      </c>
      <c r="N468" s="5" t="s">
        <v>60</v>
      </c>
      <c r="O468" s="5" t="s">
        <v>61</v>
      </c>
      <c r="P468" s="5" t="s">
        <v>62</v>
      </c>
      <c r="Q468" s="5" t="s">
        <v>63</v>
      </c>
      <c r="R468" s="5" t="s">
        <v>64</v>
      </c>
      <c r="S468" s="5" t="s">
        <v>65</v>
      </c>
      <c r="T468" s="5" t="s">
        <v>43</v>
      </c>
      <c r="U468" s="28" t="s">
        <v>66</v>
      </c>
      <c r="V468" s="29" t="s">
        <v>67</v>
      </c>
      <c r="W468" s="29" t="s">
        <v>68</v>
      </c>
      <c r="X468" s="29" t="s">
        <v>69</v>
      </c>
      <c r="Y468" s="29" t="s">
        <v>70</v>
      </c>
      <c r="Z468" s="29" t="s">
        <v>71</v>
      </c>
      <c r="AA468" s="28" t="s">
        <v>72</v>
      </c>
      <c r="AB468" s="28" t="s">
        <v>73</v>
      </c>
      <c r="AC468" s="29" t="s">
        <v>74</v>
      </c>
      <c r="AD468" s="29" t="s">
        <v>75</v>
      </c>
      <c r="AE468" s="29" t="s">
        <v>76</v>
      </c>
      <c r="AF468" s="29" t="s">
        <v>77</v>
      </c>
      <c r="AG468" s="29" t="s">
        <v>78</v>
      </c>
      <c r="AH468" s="29" t="s">
        <v>79</v>
      </c>
      <c r="AI468" s="31" t="s">
        <v>80</v>
      </c>
      <c r="AJ468" s="31" t="s">
        <v>81</v>
      </c>
      <c r="AK468" s="31" t="s">
        <v>82</v>
      </c>
    </row>
    <row r="469" spans="2:36">
      <c r="B469" s="18">
        <v>1</v>
      </c>
      <c r="C469" s="19">
        <v>0.5</v>
      </c>
      <c r="D469" s="19">
        <v>0.25</v>
      </c>
      <c r="E469" s="6">
        <v>0.0555555555555556</v>
      </c>
      <c r="F469" s="10">
        <f>F462+AC462</f>
        <v>0.016230360018543</v>
      </c>
      <c r="G469">
        <f t="shared" ref="G469:K473" si="1364">G462+AD462</f>
        <v>0.0131151800092715</v>
      </c>
      <c r="H469">
        <f t="shared" si="1364"/>
        <v>0.200133288765393</v>
      </c>
      <c r="I469">
        <f t="shared" si="1364"/>
        <v>0.300066644382697</v>
      </c>
      <c r="J469">
        <f t="shared" si="1364"/>
        <v>0.672460720037086</v>
      </c>
      <c r="K469">
        <f t="shared" si="1364"/>
        <v>0.300266577530787</v>
      </c>
      <c r="L469">
        <f>J469+(C469*F469)+(D469*G469)</f>
        <v>0.683854695048676</v>
      </c>
      <c r="M469">
        <f>K469+(C469*H469)+(D469*I469)</f>
        <v>0.475349883009157</v>
      </c>
      <c r="N469" s="3">
        <f>1/(1+EXP(-(L469)))</f>
        <v>0.664598481672211</v>
      </c>
      <c r="O469" s="3">
        <f>1/(1+EXP(-(M469)))</f>
        <v>0.616649217776485</v>
      </c>
      <c r="P469" s="25">
        <f>P462+V462</f>
        <v>0.291360306977206</v>
      </c>
      <c r="Q469" s="25">
        <f>Q462+W462</f>
        <v>-0.102364858721644</v>
      </c>
      <c r="R469" s="25">
        <f>R462+X462</f>
        <v>-0.00215892767418672</v>
      </c>
      <c r="S469" s="10">
        <f>R469+(N469*P469)+(O469*Q469)</f>
        <v>0.128355479903912</v>
      </c>
      <c r="T469" s="10">
        <f>1/(1+EXP(-S469))</f>
        <v>0.532044886747542</v>
      </c>
      <c r="U469">
        <f>(E469-S469)*S469*(1-S469)</f>
        <v>-0.00814488106575707</v>
      </c>
      <c r="V469">
        <f>$S$3*U469*N469</f>
        <v>-0.000541307558970289</v>
      </c>
      <c r="W469">
        <f>$S$3*U469*O469</f>
        <v>-0.00050225345380816</v>
      </c>
      <c r="X469">
        <f>$S$3*U469*1</f>
        <v>-0.000814488106575707</v>
      </c>
      <c r="Y469">
        <f>U469*P469</f>
        <v>-0.00237309504761182</v>
      </c>
      <c r="Z469">
        <f>U469*Q469</f>
        <v>0.000833749599600817</v>
      </c>
      <c r="AA469">
        <f>Y469*N469*(1-N469)</f>
        <v>-0.000528980304229751</v>
      </c>
      <c r="AB469">
        <f>Z469*O469*(1-O469)</f>
        <v>0.000197092535741894</v>
      </c>
      <c r="AC469">
        <f>$S$3*AA469*C469</f>
        <v>-2.64490152114876e-5</v>
      </c>
      <c r="AD469">
        <f>$S$3*AA469*D469</f>
        <v>-1.32245076057438e-5</v>
      </c>
      <c r="AE469">
        <f>$S$3*AB469*C469</f>
        <v>9.85462678709469e-6</v>
      </c>
      <c r="AF469">
        <f>$S$3*AB469*D469</f>
        <v>4.92731339354734e-6</v>
      </c>
      <c r="AG469">
        <f>$S$3*AA469*1</f>
        <v>-5.28980304229751e-5</v>
      </c>
      <c r="AH469">
        <f>$S$3*AB469*1</f>
        <v>1.97092535741894e-5</v>
      </c>
      <c r="AI469" s="3">
        <f>E469-S469</f>
        <v>-0.0727999243483562</v>
      </c>
      <c r="AJ469" s="3">
        <f>(AI469)^2</f>
        <v>0.00529982898512638</v>
      </c>
    </row>
    <row r="470" spans="2:36">
      <c r="B470" s="18">
        <v>2</v>
      </c>
      <c r="C470" s="19">
        <v>0</v>
      </c>
      <c r="D470" s="19">
        <v>0</v>
      </c>
      <c r="E470" s="20">
        <v>0</v>
      </c>
      <c r="F470" s="10">
        <f>F463+AC463</f>
        <v>0.03</v>
      </c>
      <c r="G470">
        <f t="shared" si="1364"/>
        <v>0.02</v>
      </c>
      <c r="H470">
        <f t="shared" si="1364"/>
        <v>0.2</v>
      </c>
      <c r="I470">
        <f t="shared" si="1364"/>
        <v>0.3</v>
      </c>
      <c r="J470">
        <f t="shared" si="1364"/>
        <v>0.670731189358752</v>
      </c>
      <c r="K470">
        <f t="shared" si="1364"/>
        <v>0.300312995708695</v>
      </c>
      <c r="L470">
        <f t="shared" ref="L470:L473" si="1365">J470+(C470*F470)+(D470*G470)</f>
        <v>0.670731189358752</v>
      </c>
      <c r="M470">
        <f t="shared" ref="M470:M473" si="1366">K470+(C470*H470)+(D470*I470)</f>
        <v>0.300312995708695</v>
      </c>
      <c r="N470" s="3">
        <f t="shared" ref="N470:O473" si="1367">1/(1+EXP(-(L470)))</f>
        <v>0.661666865393601</v>
      </c>
      <c r="O470" s="3">
        <f>1/(1+EXP(-(M470)))</f>
        <v>0.57451902943079</v>
      </c>
      <c r="P470" s="25">
        <f t="shared" ref="P470:P473" si="1368">P463+V463</f>
        <v>0.276744121500508</v>
      </c>
      <c r="Q470" s="25">
        <f>Q463+W463</f>
        <v>-0.102840341745262</v>
      </c>
      <c r="R470" s="25">
        <f t="shared" ref="R470:R473" si="1369">R463+X463</f>
        <v>-0.0258665340479679</v>
      </c>
      <c r="S470" s="10">
        <f>R470+(N470*P470)+(O470*Q470)</f>
        <v>0.0981621480155599</v>
      </c>
      <c r="T470" s="10">
        <f t="shared" ref="T470:T473" si="1370">1/(1+EXP(-S470))</f>
        <v>0.524520850316245</v>
      </c>
      <c r="U470">
        <f>(E470-S470)*S470*(1-S470)</f>
        <v>-0.00868993576029938</v>
      </c>
      <c r="V470">
        <f>$S$3*U470*N470</f>
        <v>-0.000574984255498905</v>
      </c>
      <c r="W470">
        <f>$S$3*U470*O470</f>
        <v>-0.000499253345882311</v>
      </c>
      <c r="X470">
        <f>$S$3*U470*1</f>
        <v>-0.000868993576029938</v>
      </c>
      <c r="Y470">
        <f>U470*P470</f>
        <v>-0.0024048886378799</v>
      </c>
      <c r="Z470">
        <f>U470*Q470</f>
        <v>0.000893675963333564</v>
      </c>
      <c r="AA470">
        <f>Y470*N470*(1-N470)</f>
        <v>-0.000538367568294182</v>
      </c>
      <c r="AB470">
        <f>Z470*O470*(1-O470)</f>
        <v>0.000218456331578693</v>
      </c>
      <c r="AC470">
        <f>$S$3*AA470*C470</f>
        <v>0</v>
      </c>
      <c r="AD470">
        <f>$S$3*AA470*D470</f>
        <v>0</v>
      </c>
      <c r="AE470">
        <f>$S$3*AB470*C470</f>
        <v>0</v>
      </c>
      <c r="AF470">
        <f>$S$3*AB470*D470</f>
        <v>0</v>
      </c>
      <c r="AG470">
        <f>$S$3*AA470*1</f>
        <v>-5.38367568294182e-5</v>
      </c>
      <c r="AH470">
        <f>$S$3*AB470*1</f>
        <v>2.18456331578693e-5</v>
      </c>
      <c r="AI470" s="3">
        <f t="shared" ref="AI470:AI473" si="1371">E470-S470</f>
        <v>-0.0981621480155599</v>
      </c>
      <c r="AJ470" s="3">
        <f t="shared" ref="AJ470:AJ473" si="1372">(AI470)^2</f>
        <v>0.0096358073030287</v>
      </c>
    </row>
    <row r="471" spans="2:36">
      <c r="B471" s="18">
        <v>3</v>
      </c>
      <c r="C471" s="19">
        <v>0.75</v>
      </c>
      <c r="D471" s="19">
        <v>1</v>
      </c>
      <c r="E471" s="6">
        <v>0.444444444444444</v>
      </c>
      <c r="F471" s="10">
        <f>F464+AC464</f>
        <v>0.0201441578780235</v>
      </c>
      <c r="G471">
        <f t="shared" si="1364"/>
        <v>0.00685887717069796</v>
      </c>
      <c r="H471">
        <f t="shared" si="1364"/>
        <v>0.199000948007136</v>
      </c>
      <c r="I471">
        <f t="shared" si="1364"/>
        <v>0.298667930676182</v>
      </c>
      <c r="J471">
        <f t="shared" si="1364"/>
        <v>0.686858877170698</v>
      </c>
      <c r="K471">
        <f t="shared" si="1364"/>
        <v>0.298667930676182</v>
      </c>
      <c r="L471">
        <f t="shared" si="1365"/>
        <v>0.708825872749913</v>
      </c>
      <c r="M471">
        <f t="shared" si="1366"/>
        <v>0.746586572357716</v>
      </c>
      <c r="N471" s="3">
        <f t="shared" si="1367"/>
        <v>0.670141668719873</v>
      </c>
      <c r="O471" s="3">
        <f t="shared" si="1367"/>
        <v>0.678434475926175</v>
      </c>
      <c r="P471" s="25">
        <f t="shared" si="1368"/>
        <v>0.411805039259977</v>
      </c>
      <c r="Q471" s="25">
        <f>Q464+W464</f>
        <v>0.00116779093326057</v>
      </c>
      <c r="R471" s="25">
        <f t="shared" si="1369"/>
        <v>0.17911380650123</v>
      </c>
      <c r="S471" s="10">
        <f>R471+(N471*P471)+(O471*Q471)</f>
        <v>0.455873792327962</v>
      </c>
      <c r="T471" s="10">
        <f t="shared" si="1370"/>
        <v>0.612034869706796</v>
      </c>
      <c r="U471">
        <f>(E471-S471)*S471*(1-S471)</f>
        <v>-0.00283508263384381</v>
      </c>
      <c r="V471">
        <f t="shared" ref="V471:V473" si="1373">$S$3*U471*N471</f>
        <v>-0.000189990700720283</v>
      </c>
      <c r="W471">
        <f t="shared" ref="W471:W473" si="1374">$S$3*U471*O471</f>
        <v>-0.000192341780089923</v>
      </c>
      <c r="X471">
        <f t="shared" ref="X471:X473" si="1375">$S$3*U471*1</f>
        <v>-0.000283508263384381</v>
      </c>
      <c r="Y471">
        <f t="shared" ref="Y471:Y473" si="1376">U471*P471</f>
        <v>-0.00116750131533533</v>
      </c>
      <c r="Z471">
        <f t="shared" ref="Z471:Z473" si="1377">U471*Q471</f>
        <v>-3.31078379484729e-6</v>
      </c>
      <c r="AA471">
        <f t="shared" ref="AA471:AB473" si="1378">Y471*N471*(1-N471)</f>
        <v>-0.00025807828192715</v>
      </c>
      <c r="AB471">
        <f t="shared" si="1378"/>
        <v>-7.22284359696836e-7</v>
      </c>
      <c r="AC471">
        <f t="shared" ref="AC471:AC473" si="1379">$S$3*AA471*C471</f>
        <v>-1.93558711445362e-5</v>
      </c>
      <c r="AD471">
        <f t="shared" ref="AD471:AD473" si="1380">$S$3*AA471*D471</f>
        <v>-2.5807828192715e-5</v>
      </c>
      <c r="AE471">
        <f t="shared" ref="AE471:AE473" si="1381">$S$3*AB471*C471</f>
        <v>-5.41713269772627e-8</v>
      </c>
      <c r="AF471">
        <f t="shared" ref="AF471:AF473" si="1382">$S$3*AB471*D471</f>
        <v>-7.22284359696836e-8</v>
      </c>
      <c r="AG471">
        <f t="shared" ref="AG471:AH473" si="1383">$S$3*AA471*1</f>
        <v>-2.5807828192715e-5</v>
      </c>
      <c r="AH471">
        <f t="shared" si="1383"/>
        <v>-7.22284359696836e-8</v>
      </c>
      <c r="AI471" s="3">
        <f t="shared" si="1371"/>
        <v>-0.0114293478835181</v>
      </c>
      <c r="AJ471" s="3">
        <f t="shared" si="1372"/>
        <v>0.000130629993042479</v>
      </c>
    </row>
    <row r="472" spans="2:36">
      <c r="B472" s="18">
        <v>4</v>
      </c>
      <c r="C472" s="19">
        <v>0.25</v>
      </c>
      <c r="D472" s="19">
        <v>0.5</v>
      </c>
      <c r="E472" s="20">
        <v>0.666666666666667</v>
      </c>
      <c r="F472" s="10">
        <f>F465+AC465</f>
        <v>0.0295160146572418</v>
      </c>
      <c r="G472">
        <f t="shared" si="1364"/>
        <v>0.0190320293144836</v>
      </c>
      <c r="H472">
        <f t="shared" si="1364"/>
        <v>0.199911686220113</v>
      </c>
      <c r="I472">
        <f>I465+AF465</f>
        <v>0.299823372440226</v>
      </c>
      <c r="J472">
        <f t="shared" si="1364"/>
        <v>0.698064058628967</v>
      </c>
      <c r="K472">
        <f t="shared" si="1364"/>
        <v>0.299646744880451</v>
      </c>
      <c r="L472">
        <f t="shared" si="1365"/>
        <v>0.714959076950519</v>
      </c>
      <c r="M472">
        <f t="shared" si="1366"/>
        <v>0.499536352655591</v>
      </c>
      <c r="N472" s="3">
        <f t="shared" si="1367"/>
        <v>0.671496007109307</v>
      </c>
      <c r="O472" s="3">
        <f t="shared" si="1367"/>
        <v>0.622350366169908</v>
      </c>
      <c r="P472" s="25">
        <f t="shared" si="1368"/>
        <v>0.488064128778937</v>
      </c>
      <c r="Q472" s="25">
        <f>Q465+W465</f>
        <v>0.0789414278775342</v>
      </c>
      <c r="R472" s="25">
        <f t="shared" si="1369"/>
        <v>0.292232511936046</v>
      </c>
      <c r="S472" s="10">
        <f>R472+(N472*P472)+(O472*Q472)</f>
        <v>0.669094852169944</v>
      </c>
      <c r="T472" s="10">
        <f t="shared" si="1370"/>
        <v>0.661300451842291</v>
      </c>
      <c r="U472">
        <f t="shared" ref="U472:U473" si="1384">(E472-S472)*S472*(1-S472)</f>
        <v>-0.000537617100105508</v>
      </c>
      <c r="V472">
        <f t="shared" si="1373"/>
        <v>-3.61007736074533e-5</v>
      </c>
      <c r="W472">
        <f t="shared" si="1374"/>
        <v>-3.34586199109867e-5</v>
      </c>
      <c r="X472">
        <f t="shared" si="1375"/>
        <v>-5.37617100105508e-5</v>
      </c>
      <c r="Y472">
        <f t="shared" si="1376"/>
        <v>-0.000262391621579653</v>
      </c>
      <c r="Z472">
        <f t="shared" si="1377"/>
        <v>-4.2440261533708e-5</v>
      </c>
      <c r="AA472">
        <f t="shared" si="1378"/>
        <v>-5.78807367803887e-5</v>
      </c>
      <c r="AB472">
        <f t="shared" si="1378"/>
        <v>-9.97475113076377e-6</v>
      </c>
      <c r="AC472">
        <f t="shared" si="1379"/>
        <v>-1.44701841950972e-6</v>
      </c>
      <c r="AD472">
        <f t="shared" si="1380"/>
        <v>-2.89403683901943e-6</v>
      </c>
      <c r="AE472">
        <f t="shared" si="1381"/>
        <v>-2.49368778269094e-7</v>
      </c>
      <c r="AF472">
        <f t="shared" si="1382"/>
        <v>-4.98737556538188e-7</v>
      </c>
      <c r="AG472">
        <f t="shared" si="1383"/>
        <v>-5.78807367803887e-6</v>
      </c>
      <c r="AH472">
        <f t="shared" si="1383"/>
        <v>-9.97475113076377e-7</v>
      </c>
      <c r="AI472" s="3">
        <f t="shared" si="1371"/>
        <v>-0.00242818550327706</v>
      </c>
      <c r="AJ472" s="3">
        <f t="shared" si="1372"/>
        <v>5.89608483832486e-6</v>
      </c>
    </row>
    <row r="473" spans="2:37">
      <c r="B473" s="18">
        <v>5</v>
      </c>
      <c r="C473" s="19">
        <v>1</v>
      </c>
      <c r="D473" s="19">
        <v>1</v>
      </c>
      <c r="E473" s="6">
        <v>1</v>
      </c>
      <c r="F473" s="10">
        <f>F466+AC466</f>
        <v>0.0429512226464483</v>
      </c>
      <c r="G473">
        <f t="shared" si="1364"/>
        <v>0.0329512226464483</v>
      </c>
      <c r="H473">
        <f t="shared" si="1364"/>
        <v>0.203034133074371</v>
      </c>
      <c r="I473">
        <f t="shared" si="1364"/>
        <v>0.303034133074371</v>
      </c>
      <c r="J473">
        <f t="shared" si="1364"/>
        <v>0.712951222646448</v>
      </c>
      <c r="K473">
        <f t="shared" si="1364"/>
        <v>0.303034133074371</v>
      </c>
      <c r="L473">
        <f t="shared" si="1365"/>
        <v>0.788853667939345</v>
      </c>
      <c r="M473">
        <f t="shared" si="1366"/>
        <v>0.809102399223113</v>
      </c>
      <c r="N473" s="3">
        <f t="shared" si="1367"/>
        <v>0.687585137878071</v>
      </c>
      <c r="O473" s="3">
        <f t="shared" si="1367"/>
        <v>0.691918198041613</v>
      </c>
      <c r="P473" s="25">
        <f t="shared" si="1368"/>
        <v>0.576141705124721</v>
      </c>
      <c r="Q473" s="25">
        <f>Q466+W466</f>
        <v>0.166992134288172</v>
      </c>
      <c r="R473" s="25">
        <f t="shared" si="1369"/>
        <v>0.421449593202477</v>
      </c>
      <c r="S473" s="10">
        <f>R473+(N473*P473)+(O473*Q473)</f>
        <v>0.93314096360176</v>
      </c>
      <c r="T473" s="10">
        <f t="shared" si="1370"/>
        <v>0.717712084203843</v>
      </c>
      <c r="U473">
        <f t="shared" si="1384"/>
        <v>0.00417126211370894</v>
      </c>
      <c r="V473">
        <f t="shared" si="1373"/>
        <v>0.000286809783558013</v>
      </c>
      <c r="W473">
        <f t="shared" si="1374"/>
        <v>0.000288617216527674</v>
      </c>
      <c r="X473">
        <f t="shared" si="1375"/>
        <v>0.000417126211370894</v>
      </c>
      <c r="Y473">
        <f t="shared" si="1376"/>
        <v>0.00240323806671442</v>
      </c>
      <c r="Z473">
        <f t="shared" si="1377"/>
        <v>0.000696567963043646</v>
      </c>
      <c r="AA473">
        <f t="shared" si="1378"/>
        <v>0.000516243933504842</v>
      </c>
      <c r="AB473">
        <f t="shared" si="1378"/>
        <v>0.000148485585269578</v>
      </c>
      <c r="AC473">
        <f t="shared" si="1379"/>
        <v>5.16243933504842e-5</v>
      </c>
      <c r="AD473">
        <f t="shared" si="1380"/>
        <v>5.16243933504842e-5</v>
      </c>
      <c r="AE473">
        <f t="shared" si="1381"/>
        <v>1.48485585269578e-5</v>
      </c>
      <c r="AF473">
        <f t="shared" si="1382"/>
        <v>1.48485585269578e-5</v>
      </c>
      <c r="AG473">
        <f t="shared" si="1383"/>
        <v>5.16243933504842e-5</v>
      </c>
      <c r="AH473">
        <f t="shared" si="1383"/>
        <v>1.48485585269578e-5</v>
      </c>
      <c r="AI473" s="3">
        <f t="shared" si="1371"/>
        <v>0.0668590363982395</v>
      </c>
      <c r="AJ473" s="3">
        <f t="shared" si="1372"/>
        <v>0.00447013074810112</v>
      </c>
      <c r="AK473">
        <f>SUM(AJ469:AJ473)/$S$4</f>
        <v>0.0039084586228274</v>
      </c>
    </row>
    <row r="474" spans="2:34">
      <c r="B474" s="4" t="s">
        <v>40</v>
      </c>
      <c r="C474" s="4"/>
      <c r="D474" s="4"/>
      <c r="E474" s="4"/>
      <c r="F474" s="5" t="s">
        <v>41</v>
      </c>
      <c r="G474" s="5"/>
      <c r="H474" s="5"/>
      <c r="I474" s="5"/>
      <c r="J474" s="5"/>
      <c r="K474" s="5"/>
      <c r="L474" s="5" t="s">
        <v>42</v>
      </c>
      <c r="M474" s="5"/>
      <c r="N474" s="5" t="s">
        <v>43</v>
      </c>
      <c r="O474" s="5"/>
      <c r="P474" s="5" t="s">
        <v>44</v>
      </c>
      <c r="Q474" s="5"/>
      <c r="R474" s="5"/>
      <c r="S474" s="5" t="s">
        <v>45</v>
      </c>
      <c r="T474" s="5"/>
      <c r="U474" s="8" t="s">
        <v>46</v>
      </c>
      <c r="V474" s="5" t="s">
        <v>47</v>
      </c>
      <c r="W474" s="5"/>
      <c r="X474" s="5"/>
      <c r="Y474" s="5" t="s">
        <v>48</v>
      </c>
      <c r="Z474" s="5"/>
      <c r="AA474" s="5"/>
      <c r="AB474" s="5"/>
      <c r="AC474" s="5" t="s">
        <v>49</v>
      </c>
      <c r="AD474" s="5"/>
      <c r="AE474" s="5"/>
      <c r="AF474" s="5"/>
      <c r="AG474" s="5"/>
      <c r="AH474" s="5"/>
    </row>
    <row r="475" ht="15.6" spans="1:37">
      <c r="A475">
        <f>A468+1</f>
        <v>67</v>
      </c>
      <c r="B475" s="17" t="s">
        <v>50</v>
      </c>
      <c r="C475" s="4" t="s">
        <v>51</v>
      </c>
      <c r="D475" s="4" t="s">
        <v>52</v>
      </c>
      <c r="E475" s="4" t="s">
        <v>53</v>
      </c>
      <c r="F475" s="5" t="s">
        <v>54</v>
      </c>
      <c r="G475" s="5" t="s">
        <v>55</v>
      </c>
      <c r="H475" s="5" t="s">
        <v>56</v>
      </c>
      <c r="I475" s="5" t="s">
        <v>57</v>
      </c>
      <c r="J475" s="5" t="s">
        <v>58</v>
      </c>
      <c r="K475" s="5" t="s">
        <v>59</v>
      </c>
      <c r="L475" s="5" t="s">
        <v>60</v>
      </c>
      <c r="M475" s="5" t="s">
        <v>61</v>
      </c>
      <c r="N475" s="5" t="s">
        <v>60</v>
      </c>
      <c r="O475" s="5" t="s">
        <v>61</v>
      </c>
      <c r="P475" s="5" t="s">
        <v>62</v>
      </c>
      <c r="Q475" s="5" t="s">
        <v>63</v>
      </c>
      <c r="R475" s="5" t="s">
        <v>64</v>
      </c>
      <c r="S475" s="5" t="s">
        <v>65</v>
      </c>
      <c r="T475" s="5" t="s">
        <v>43</v>
      </c>
      <c r="U475" s="28" t="s">
        <v>66</v>
      </c>
      <c r="V475" s="29" t="s">
        <v>67</v>
      </c>
      <c r="W475" s="29" t="s">
        <v>68</v>
      </c>
      <c r="X475" s="29" t="s">
        <v>69</v>
      </c>
      <c r="Y475" s="29" t="s">
        <v>70</v>
      </c>
      <c r="Z475" s="29" t="s">
        <v>71</v>
      </c>
      <c r="AA475" s="28" t="s">
        <v>72</v>
      </c>
      <c r="AB475" s="28" t="s">
        <v>73</v>
      </c>
      <c r="AC475" s="29" t="s">
        <v>74</v>
      </c>
      <c r="AD475" s="29" t="s">
        <v>75</v>
      </c>
      <c r="AE475" s="29" t="s">
        <v>76</v>
      </c>
      <c r="AF475" s="29" t="s">
        <v>77</v>
      </c>
      <c r="AG475" s="29" t="s">
        <v>78</v>
      </c>
      <c r="AH475" s="29" t="s">
        <v>79</v>
      </c>
      <c r="AI475" s="31" t="s">
        <v>80</v>
      </c>
      <c r="AJ475" s="31" t="s">
        <v>81</v>
      </c>
      <c r="AK475" s="31" t="s">
        <v>82</v>
      </c>
    </row>
    <row r="476" spans="2:36">
      <c r="B476" s="18">
        <v>1</v>
      </c>
      <c r="C476" s="19">
        <v>0.5</v>
      </c>
      <c r="D476" s="19">
        <v>0.25</v>
      </c>
      <c r="E476" s="6">
        <v>0.0555555555555556</v>
      </c>
      <c r="F476" s="10">
        <f>F469+AC469</f>
        <v>0.0162039110033315</v>
      </c>
      <c r="G476">
        <f t="shared" ref="G476:K480" si="1385">G469+AD469</f>
        <v>0.0131019555016657</v>
      </c>
      <c r="H476">
        <f t="shared" si="1385"/>
        <v>0.20014314339218</v>
      </c>
      <c r="I476">
        <f t="shared" si="1385"/>
        <v>0.30007157169609</v>
      </c>
      <c r="J476">
        <f t="shared" si="1385"/>
        <v>0.672407822006663</v>
      </c>
      <c r="K476">
        <f t="shared" si="1385"/>
        <v>0.300286286784361</v>
      </c>
      <c r="L476">
        <f>J476+(C476*F476)+(D476*G476)</f>
        <v>0.683785266383745</v>
      </c>
      <c r="M476">
        <f>K476+(C476*H476)+(D476*I476)</f>
        <v>0.475375751404474</v>
      </c>
      <c r="N476" s="3">
        <f>1/(1+EXP(-(L476)))</f>
        <v>0.664583005336348</v>
      </c>
      <c r="O476" s="3">
        <f>1/(1+EXP(-(M476)))</f>
        <v>0.616655332864571</v>
      </c>
      <c r="P476" s="25">
        <f>P469+V469</f>
        <v>0.290818999418236</v>
      </c>
      <c r="Q476" s="25">
        <f>Q469+W469</f>
        <v>-0.102867112175452</v>
      </c>
      <c r="R476" s="25">
        <f>R469+X469</f>
        <v>-0.00297341578076243</v>
      </c>
      <c r="S476" s="10">
        <f>R476+(N476*P476)+(O476*Q476)</f>
        <v>0.126866395562148</v>
      </c>
      <c r="T476" s="10">
        <f>1/(1+EXP(-S476))</f>
        <v>0.531674127142011</v>
      </c>
      <c r="U476">
        <f>(E476-S476)*S476*(1-S476)</f>
        <v>-0.00789919539572189</v>
      </c>
      <c r="V476">
        <f>$S$3*U476*N476</f>
        <v>-0.00052496710158279</v>
      </c>
      <c r="W476">
        <f>$S$3*U476*O476</f>
        <v>-0.000487108096611117</v>
      </c>
      <c r="X476">
        <f>$S$3*U476*1</f>
        <v>-0.000789919539572189</v>
      </c>
      <c r="Y476">
        <f>U476*P476</f>
        <v>-0.00229723610119298</v>
      </c>
      <c r="Z476">
        <f>U476*Q476</f>
        <v>0.00081256741886754</v>
      </c>
      <c r="AA476">
        <f>Y476*N476*(1-N476)</f>
        <v>-0.000512082491603865</v>
      </c>
      <c r="AB476">
        <f>Z476*O476*(1-O476)</f>
        <v>0.000192084058067305</v>
      </c>
      <c r="AC476">
        <f>$S$3*AA476*C476</f>
        <v>-2.56041245801933e-5</v>
      </c>
      <c r="AD476">
        <f>$S$3*AA476*D476</f>
        <v>-1.28020622900966e-5</v>
      </c>
      <c r="AE476">
        <f>$S$3*AB476*C476</f>
        <v>9.60420290336526e-6</v>
      </c>
      <c r="AF476">
        <f>$S$3*AB476*D476</f>
        <v>4.80210145168263e-6</v>
      </c>
      <c r="AG476">
        <f>$S$3*AA476*1</f>
        <v>-5.12082491603865e-5</v>
      </c>
      <c r="AH476">
        <f>$S$3*AB476*1</f>
        <v>1.92084058067305e-5</v>
      </c>
      <c r="AI476" s="3">
        <f>E476-S476</f>
        <v>-0.0713108400065924</v>
      </c>
      <c r="AJ476" s="3">
        <f>(AI476)^2</f>
        <v>0.00508523590244581</v>
      </c>
    </row>
    <row r="477" spans="2:36">
      <c r="B477" s="18">
        <v>2</v>
      </c>
      <c r="C477" s="19">
        <v>0</v>
      </c>
      <c r="D477" s="19">
        <v>0</v>
      </c>
      <c r="E477" s="20">
        <v>0</v>
      </c>
      <c r="F477" s="10">
        <f>F470+AC470</f>
        <v>0.03</v>
      </c>
      <c r="G477">
        <f t="shared" si="1385"/>
        <v>0.02</v>
      </c>
      <c r="H477">
        <f t="shared" si="1385"/>
        <v>0.2</v>
      </c>
      <c r="I477">
        <f t="shared" si="1385"/>
        <v>0.3</v>
      </c>
      <c r="J477">
        <f t="shared" si="1385"/>
        <v>0.670677352601922</v>
      </c>
      <c r="K477">
        <f t="shared" si="1385"/>
        <v>0.300334841341852</v>
      </c>
      <c r="L477">
        <f t="shared" ref="L477:L480" si="1386">J477+(C477*F477)+(D477*G477)</f>
        <v>0.670677352601922</v>
      </c>
      <c r="M477">
        <f t="shared" ref="M477:M480" si="1387">K477+(C477*H477)+(D477*I477)</f>
        <v>0.300334841341852</v>
      </c>
      <c r="N477" s="3">
        <f t="shared" ref="N477:O480" si="1388">1/(1+EXP(-(L477)))</f>
        <v>0.661654813186416</v>
      </c>
      <c r="O477" s="3">
        <f>1/(1+EXP(-(M477)))</f>
        <v>0.574524369519712</v>
      </c>
      <c r="P477" s="25">
        <f t="shared" ref="P477:P480" si="1389">P470+V470</f>
        <v>0.276169137245009</v>
      </c>
      <c r="Q477" s="25">
        <f>Q470+W470</f>
        <v>-0.103339595091145</v>
      </c>
      <c r="R477" s="25">
        <f t="shared" ref="R477:R480" si="1390">R470+X470</f>
        <v>-0.0267355276239978</v>
      </c>
      <c r="S477" s="10">
        <f>R477+(N477*P477)+(O477*Q477)</f>
        <v>0.09662199557154</v>
      </c>
      <c r="T477" s="10">
        <f t="shared" ref="T477:T480" si="1391">1/(1+EXP(-S477))</f>
        <v>0.524136723825003</v>
      </c>
      <c r="U477">
        <f>(E477-S477)*S477*(1-S477)</f>
        <v>-0.00843376543302263</v>
      </c>
      <c r="V477">
        <f>$S$3*U477*N477</f>
        <v>-0.000558024149204464</v>
      </c>
      <c r="W477">
        <f>$S$3*U477*O477</f>
        <v>-0.000484540376808447</v>
      </c>
      <c r="X477">
        <f>$S$3*U477*1</f>
        <v>-0.000843376543302263</v>
      </c>
      <c r="Y477">
        <f>U477*P477</f>
        <v>-0.00232914572336464</v>
      </c>
      <c r="Z477">
        <f>U477*Q477</f>
        <v>0.000871541904942251</v>
      </c>
      <c r="AA477">
        <f>Y477*N477*(1-N477)</f>
        <v>-0.000521420545836858</v>
      </c>
      <c r="AB477">
        <f>Z477*O477*(1-O477)</f>
        <v>0.000213045035640484</v>
      </c>
      <c r="AC477">
        <f>$S$3*AA477*C477</f>
        <v>0</v>
      </c>
      <c r="AD477">
        <f>$S$3*AA477*D477</f>
        <v>0</v>
      </c>
      <c r="AE477">
        <f>$S$3*AB477*C477</f>
        <v>0</v>
      </c>
      <c r="AF477">
        <f>$S$3*AB477*D477</f>
        <v>0</v>
      </c>
      <c r="AG477">
        <f>$S$3*AA477*1</f>
        <v>-5.21420545836858e-5</v>
      </c>
      <c r="AH477">
        <f>$S$3*AB477*1</f>
        <v>2.13045035640484e-5</v>
      </c>
      <c r="AI477" s="3">
        <f t="shared" ref="AI477:AI480" si="1392">E477-S477</f>
        <v>-0.09662199557154</v>
      </c>
      <c r="AJ477" s="3">
        <f t="shared" ref="AJ477:AJ480" si="1393">(AI477)^2</f>
        <v>0.00933581002822669</v>
      </c>
    </row>
    <row r="478" spans="2:36">
      <c r="B478" s="18">
        <v>3</v>
      </c>
      <c r="C478" s="19">
        <v>0.75</v>
      </c>
      <c r="D478" s="19">
        <v>1</v>
      </c>
      <c r="E478" s="6">
        <v>0.444444444444444</v>
      </c>
      <c r="F478" s="10">
        <f>F471+AC471</f>
        <v>0.0201248020068789</v>
      </c>
      <c r="G478">
        <f t="shared" si="1385"/>
        <v>0.00683306934250524</v>
      </c>
      <c r="H478">
        <f t="shared" si="1385"/>
        <v>0.199000893835809</v>
      </c>
      <c r="I478">
        <f t="shared" si="1385"/>
        <v>0.298667858447746</v>
      </c>
      <c r="J478">
        <f t="shared" si="1385"/>
        <v>0.686833069342505</v>
      </c>
      <c r="K478">
        <f t="shared" si="1385"/>
        <v>0.298667858447746</v>
      </c>
      <c r="L478">
        <f t="shared" si="1386"/>
        <v>0.70875974019017</v>
      </c>
      <c r="M478">
        <f t="shared" si="1387"/>
        <v>0.746586387272349</v>
      </c>
      <c r="N478" s="3">
        <f t="shared" si="1388"/>
        <v>0.670127049833187</v>
      </c>
      <c r="O478" s="3">
        <f t="shared" si="1388"/>
        <v>0.67843443554774</v>
      </c>
      <c r="P478" s="25">
        <f t="shared" si="1389"/>
        <v>0.411615048559257</v>
      </c>
      <c r="Q478" s="25">
        <f>Q471+W471</f>
        <v>0.000975449153170644</v>
      </c>
      <c r="R478" s="25">
        <f t="shared" si="1390"/>
        <v>0.178830298237846</v>
      </c>
      <c r="S478" s="10">
        <f>R478+(N478*P478)+(O478*Q478)</f>
        <v>0.455326454691442</v>
      </c>
      <c r="T478" s="10">
        <f t="shared" si="1391"/>
        <v>0.611904897410023</v>
      </c>
      <c r="U478">
        <f>(E478-S478)*S478*(1-S478)</f>
        <v>-0.00269878505477112</v>
      </c>
      <c r="V478">
        <f t="shared" ref="V478:V480" si="1394">$S$3*U478*N478</f>
        <v>-0.000180852886688767</v>
      </c>
      <c r="W478">
        <f t="shared" ref="W478:W480" si="1395">$S$3*U478*O478</f>
        <v>-0.000183094871529832</v>
      </c>
      <c r="X478">
        <f t="shared" ref="X478:X480" si="1396">$S$3*U478*1</f>
        <v>-0.000269878505477112</v>
      </c>
      <c r="Y478">
        <f t="shared" ref="Y478:Y480" si="1397">U478*P478</f>
        <v>-0.00111086054137061</v>
      </c>
      <c r="Z478">
        <f t="shared" ref="Z478:Z480" si="1398">U478*Q478</f>
        <v>-2.63252759626608e-6</v>
      </c>
      <c r="AA478">
        <f t="shared" ref="AA478:AB480" si="1399">Y478*N478*(1-N478)</f>
        <v>-0.000245563261986107</v>
      </c>
      <c r="AB478">
        <f t="shared" si="1399"/>
        <v>-5.74315253628028e-7</v>
      </c>
      <c r="AC478">
        <f t="shared" ref="AC478:AC480" si="1400">$S$3*AA478*C478</f>
        <v>-1.8417244648958e-5</v>
      </c>
      <c r="AD478">
        <f t="shared" ref="AD478:AD480" si="1401">$S$3*AA478*D478</f>
        <v>-2.45563261986107e-5</v>
      </c>
      <c r="AE478">
        <f t="shared" ref="AE478:AE480" si="1402">$S$3*AB478*C478</f>
        <v>-4.30736440221021e-8</v>
      </c>
      <c r="AF478">
        <f t="shared" ref="AF478:AF480" si="1403">$S$3*AB478*D478</f>
        <v>-5.74315253628028e-8</v>
      </c>
      <c r="AG478">
        <f t="shared" ref="AG478:AH480" si="1404">$S$3*AA478*1</f>
        <v>-2.45563261986107e-5</v>
      </c>
      <c r="AH478">
        <f t="shared" si="1404"/>
        <v>-5.74315253628028e-8</v>
      </c>
      <c r="AI478" s="3">
        <f t="shared" si="1392"/>
        <v>-0.0108820102469974</v>
      </c>
      <c r="AJ478" s="3">
        <f t="shared" si="1393"/>
        <v>0.000118418147015757</v>
      </c>
    </row>
    <row r="479" spans="2:36">
      <c r="B479" s="18">
        <v>4</v>
      </c>
      <c r="C479" s="19">
        <v>0.25</v>
      </c>
      <c r="D479" s="19">
        <v>0.5</v>
      </c>
      <c r="E479" s="20">
        <v>0.666666666666667</v>
      </c>
      <c r="F479" s="10">
        <f>F472+AC472</f>
        <v>0.0295145676388223</v>
      </c>
      <c r="G479">
        <f t="shared" si="1385"/>
        <v>0.0190291352776446</v>
      </c>
      <c r="H479">
        <f t="shared" si="1385"/>
        <v>0.199911436851335</v>
      </c>
      <c r="I479">
        <f>I472+AF472</f>
        <v>0.299822873702669</v>
      </c>
      <c r="J479">
        <f t="shared" si="1385"/>
        <v>0.698058270555289</v>
      </c>
      <c r="K479">
        <f t="shared" si="1385"/>
        <v>0.299645747405338</v>
      </c>
      <c r="L479">
        <f t="shared" si="1386"/>
        <v>0.714951480103817</v>
      </c>
      <c r="M479">
        <f t="shared" si="1387"/>
        <v>0.499535043469506</v>
      </c>
      <c r="N479" s="3">
        <f t="shared" si="1388"/>
        <v>0.671494331325398</v>
      </c>
      <c r="O479" s="3">
        <f t="shared" si="1388"/>
        <v>0.622350058471345</v>
      </c>
      <c r="P479" s="25">
        <f t="shared" si="1389"/>
        <v>0.48802802800533</v>
      </c>
      <c r="Q479" s="25">
        <f>Q472+W472</f>
        <v>0.0789079692576233</v>
      </c>
      <c r="R479" s="25">
        <f t="shared" si="1390"/>
        <v>0.292178750226036</v>
      </c>
      <c r="S479" s="10">
        <f>R479+(N479*P479)+(O479*Q479)</f>
        <v>0.668995183840864</v>
      </c>
      <c r="T479" s="10">
        <f t="shared" si="1391"/>
        <v>0.661278127555359</v>
      </c>
      <c r="U479">
        <f t="shared" ref="U479:U480" si="1405">(E479-S479)*S479*(1-S479)</f>
        <v>-0.000515628304987183</v>
      </c>
      <c r="V479">
        <f t="shared" si="1394"/>
        <v>-3.46241483869817e-5</v>
      </c>
      <c r="W479">
        <f t="shared" si="1395"/>
        <v>-3.20901305758254e-5</v>
      </c>
      <c r="X479">
        <f t="shared" si="1396"/>
        <v>-5.15628304987183e-5</v>
      </c>
      <c r="Y479">
        <f t="shared" si="1397"/>
        <v>-0.000251641064866626</v>
      </c>
      <c r="Z479">
        <f t="shared" si="1398"/>
        <v>-4.0687182438289e-5</v>
      </c>
      <c r="AA479">
        <f t="shared" si="1399"/>
        <v>-5.55094255781072e-5</v>
      </c>
      <c r="AB479">
        <f t="shared" si="1399"/>
        <v>-9.56272733445086e-6</v>
      </c>
      <c r="AC479">
        <f t="shared" si="1400"/>
        <v>-1.38773563945268e-6</v>
      </c>
      <c r="AD479">
        <f t="shared" si="1401"/>
        <v>-2.77547127890536e-6</v>
      </c>
      <c r="AE479">
        <f t="shared" si="1402"/>
        <v>-2.39068183361271e-7</v>
      </c>
      <c r="AF479">
        <f t="shared" si="1403"/>
        <v>-4.78136366722543e-7</v>
      </c>
      <c r="AG479">
        <f t="shared" si="1404"/>
        <v>-5.55094255781072e-6</v>
      </c>
      <c r="AH479">
        <f t="shared" si="1404"/>
        <v>-9.56272733445086e-7</v>
      </c>
      <c r="AI479" s="3">
        <f t="shared" si="1392"/>
        <v>-0.00232851717419724</v>
      </c>
      <c r="AJ479" s="3">
        <f t="shared" si="1393"/>
        <v>5.42199223053151e-6</v>
      </c>
    </row>
    <row r="480" spans="2:37">
      <c r="B480" s="18">
        <v>5</v>
      </c>
      <c r="C480" s="19">
        <v>1</v>
      </c>
      <c r="D480" s="19">
        <v>1</v>
      </c>
      <c r="E480" s="6">
        <v>1</v>
      </c>
      <c r="F480" s="10">
        <f>F473+AC473</f>
        <v>0.0430028470397988</v>
      </c>
      <c r="G480">
        <f t="shared" si="1385"/>
        <v>0.0330028470397988</v>
      </c>
      <c r="H480">
        <f t="shared" si="1385"/>
        <v>0.203048981632898</v>
      </c>
      <c r="I480">
        <f t="shared" si="1385"/>
        <v>0.303048981632898</v>
      </c>
      <c r="J480">
        <f t="shared" si="1385"/>
        <v>0.713002847039799</v>
      </c>
      <c r="K480">
        <f t="shared" si="1385"/>
        <v>0.303048981632898</v>
      </c>
      <c r="L480">
        <f t="shared" si="1386"/>
        <v>0.789008541119396</v>
      </c>
      <c r="M480">
        <f t="shared" si="1387"/>
        <v>0.809146944898693</v>
      </c>
      <c r="N480" s="3">
        <f t="shared" si="1388"/>
        <v>0.68761840550058</v>
      </c>
      <c r="O480" s="3">
        <f t="shared" si="1388"/>
        <v>0.691927693646512</v>
      </c>
      <c r="P480" s="25">
        <f t="shared" si="1389"/>
        <v>0.576428514908279</v>
      </c>
      <c r="Q480" s="25">
        <f>Q473+W473</f>
        <v>0.167280751504699</v>
      </c>
      <c r="R480" s="25">
        <f t="shared" si="1390"/>
        <v>0.421866719413848</v>
      </c>
      <c r="S480" s="10">
        <f>R480+(N480*P480)+(O480*Q480)</f>
        <v>0.933975760300249</v>
      </c>
      <c r="T480" s="10">
        <f t="shared" si="1391"/>
        <v>0.717881184481064</v>
      </c>
      <c r="U480">
        <f t="shared" si="1405"/>
        <v>0.00407138734718216</v>
      </c>
      <c r="V480">
        <f t="shared" si="1394"/>
        <v>0.000279956087584463</v>
      </c>
      <c r="W480">
        <f t="shared" si="1395"/>
        <v>0.000281710565707734</v>
      </c>
      <c r="X480">
        <f t="shared" si="1396"/>
        <v>0.000407138734718216</v>
      </c>
      <c r="Y480">
        <f t="shared" si="1397"/>
        <v>0.00234686376215257</v>
      </c>
      <c r="Z480">
        <f t="shared" si="1398"/>
        <v>0.000681064735103356</v>
      </c>
      <c r="AA480">
        <f t="shared" si="1399"/>
        <v>0.000504104772905302</v>
      </c>
      <c r="AB480">
        <f t="shared" si="1399"/>
        <v>0.000145178320018315</v>
      </c>
      <c r="AC480">
        <f t="shared" si="1400"/>
        <v>5.04104772905302e-5</v>
      </c>
      <c r="AD480">
        <f t="shared" si="1401"/>
        <v>5.04104772905302e-5</v>
      </c>
      <c r="AE480">
        <f t="shared" si="1402"/>
        <v>1.45178320018315e-5</v>
      </c>
      <c r="AF480">
        <f t="shared" si="1403"/>
        <v>1.45178320018315e-5</v>
      </c>
      <c r="AG480">
        <f t="shared" si="1404"/>
        <v>5.04104772905302e-5</v>
      </c>
      <c r="AH480">
        <f t="shared" si="1404"/>
        <v>1.45178320018315e-5</v>
      </c>
      <c r="AI480" s="3">
        <f t="shared" si="1392"/>
        <v>0.0660242396997515</v>
      </c>
      <c r="AJ480" s="3">
        <f t="shared" si="1393"/>
        <v>0.00435920022793024</v>
      </c>
      <c r="AK480">
        <f>SUM(AJ476:AJ480)/$S$4</f>
        <v>0.00378081725956981</v>
      </c>
    </row>
    <row r="481" spans="2:34">
      <c r="B481" s="4" t="s">
        <v>40</v>
      </c>
      <c r="C481" s="4"/>
      <c r="D481" s="4"/>
      <c r="E481" s="4"/>
      <c r="F481" s="5" t="s">
        <v>41</v>
      </c>
      <c r="G481" s="5"/>
      <c r="H481" s="5"/>
      <c r="I481" s="5"/>
      <c r="J481" s="5"/>
      <c r="K481" s="5"/>
      <c r="L481" s="5" t="s">
        <v>42</v>
      </c>
      <c r="M481" s="5"/>
      <c r="N481" s="5" t="s">
        <v>43</v>
      </c>
      <c r="O481" s="5"/>
      <c r="P481" s="5" t="s">
        <v>44</v>
      </c>
      <c r="Q481" s="5"/>
      <c r="R481" s="5"/>
      <c r="S481" s="5" t="s">
        <v>45</v>
      </c>
      <c r="T481" s="5"/>
      <c r="U481" s="8" t="s">
        <v>46</v>
      </c>
      <c r="V481" s="5" t="s">
        <v>47</v>
      </c>
      <c r="W481" s="5"/>
      <c r="X481" s="5"/>
      <c r="Y481" s="5" t="s">
        <v>48</v>
      </c>
      <c r="Z481" s="5"/>
      <c r="AA481" s="5"/>
      <c r="AB481" s="5"/>
      <c r="AC481" s="5" t="s">
        <v>49</v>
      </c>
      <c r="AD481" s="5"/>
      <c r="AE481" s="5"/>
      <c r="AF481" s="5"/>
      <c r="AG481" s="5"/>
      <c r="AH481" s="5"/>
    </row>
    <row r="482" ht="15.6" spans="1:37">
      <c r="A482">
        <f>A475+1</f>
        <v>68</v>
      </c>
      <c r="B482" s="17" t="s">
        <v>50</v>
      </c>
      <c r="C482" s="4" t="s">
        <v>51</v>
      </c>
      <c r="D482" s="4" t="s">
        <v>52</v>
      </c>
      <c r="E482" s="4" t="s">
        <v>53</v>
      </c>
      <c r="F482" s="5" t="s">
        <v>54</v>
      </c>
      <c r="G482" s="5" t="s">
        <v>55</v>
      </c>
      <c r="H482" s="5" t="s">
        <v>56</v>
      </c>
      <c r="I482" s="5" t="s">
        <v>57</v>
      </c>
      <c r="J482" s="5" t="s">
        <v>58</v>
      </c>
      <c r="K482" s="5" t="s">
        <v>59</v>
      </c>
      <c r="L482" s="5" t="s">
        <v>60</v>
      </c>
      <c r="M482" s="5" t="s">
        <v>61</v>
      </c>
      <c r="N482" s="5" t="s">
        <v>60</v>
      </c>
      <c r="O482" s="5" t="s">
        <v>61</v>
      </c>
      <c r="P482" s="5" t="s">
        <v>62</v>
      </c>
      <c r="Q482" s="5" t="s">
        <v>63</v>
      </c>
      <c r="R482" s="5" t="s">
        <v>64</v>
      </c>
      <c r="S482" s="5" t="s">
        <v>65</v>
      </c>
      <c r="T482" s="5" t="s">
        <v>43</v>
      </c>
      <c r="U482" s="28" t="s">
        <v>66</v>
      </c>
      <c r="V482" s="29" t="s">
        <v>67</v>
      </c>
      <c r="W482" s="29" t="s">
        <v>68</v>
      </c>
      <c r="X482" s="29" t="s">
        <v>69</v>
      </c>
      <c r="Y482" s="29" t="s">
        <v>70</v>
      </c>
      <c r="Z482" s="29" t="s">
        <v>71</v>
      </c>
      <c r="AA482" s="28" t="s">
        <v>72</v>
      </c>
      <c r="AB482" s="28" t="s">
        <v>73</v>
      </c>
      <c r="AC482" s="29" t="s">
        <v>74</v>
      </c>
      <c r="AD482" s="29" t="s">
        <v>75</v>
      </c>
      <c r="AE482" s="29" t="s">
        <v>76</v>
      </c>
      <c r="AF482" s="29" t="s">
        <v>77</v>
      </c>
      <c r="AG482" s="29" t="s">
        <v>78</v>
      </c>
      <c r="AH482" s="29" t="s">
        <v>79</v>
      </c>
      <c r="AI482" s="31" t="s">
        <v>80</v>
      </c>
      <c r="AJ482" s="31" t="s">
        <v>81</v>
      </c>
      <c r="AK482" s="31" t="s">
        <v>82</v>
      </c>
    </row>
    <row r="483" spans="2:36">
      <c r="B483" s="18">
        <v>1</v>
      </c>
      <c r="C483" s="19">
        <v>0.5</v>
      </c>
      <c r="D483" s="19">
        <v>0.25</v>
      </c>
      <c r="E483" s="6">
        <v>0.0555555555555556</v>
      </c>
      <c r="F483" s="10">
        <f>F476+AC476</f>
        <v>0.0161783068787513</v>
      </c>
      <c r="G483">
        <f t="shared" ref="G483:K487" si="1406">G476+AD476</f>
        <v>0.0130891534393756</v>
      </c>
      <c r="H483">
        <f t="shared" si="1406"/>
        <v>0.200152747595084</v>
      </c>
      <c r="I483">
        <f t="shared" si="1406"/>
        <v>0.300076373797542</v>
      </c>
      <c r="J483">
        <f t="shared" si="1406"/>
        <v>0.672356613757503</v>
      </c>
      <c r="K483">
        <f t="shared" si="1406"/>
        <v>0.300305495190167</v>
      </c>
      <c r="L483">
        <f>J483+(C483*F483)+(D483*G483)</f>
        <v>0.683718055556722</v>
      </c>
      <c r="M483">
        <f>K483+(C483*H483)+(D483*I483)</f>
        <v>0.475400962437095</v>
      </c>
      <c r="N483" s="3">
        <f>1/(1+EXP(-(L483)))</f>
        <v>0.664568023041557</v>
      </c>
      <c r="O483" s="3">
        <f>1/(1+EXP(-(M483)))</f>
        <v>0.616661292521702</v>
      </c>
      <c r="P483" s="25">
        <f>P476+V476</f>
        <v>0.290294032316653</v>
      </c>
      <c r="Q483" s="25">
        <f>Q476+W476</f>
        <v>-0.103354220272063</v>
      </c>
      <c r="R483" s="25">
        <f>R476+X476</f>
        <v>-0.00376333532033462</v>
      </c>
      <c r="S483" s="10">
        <f>R483+(N483*P483)+(O483*Q483)</f>
        <v>0.125422248776562</v>
      </c>
      <c r="T483" s="10">
        <f>1/(1+EXP(-S483))</f>
        <v>0.531314522899803</v>
      </c>
      <c r="U483">
        <f>(E483-S483)*S483*(1-S483)</f>
        <v>-0.00766378295853462</v>
      </c>
      <c r="V483">
        <f>$S$3*U483*N483</f>
        <v>-0.000509310508977293</v>
      </c>
      <c r="W483">
        <f>$S$3*U483*O483</f>
        <v>-0.000472595830481575</v>
      </c>
      <c r="X483">
        <f>$S$3*U483*1</f>
        <v>-0.000766378295853462</v>
      </c>
      <c r="Y483">
        <f>U483*P483</f>
        <v>-0.00222475045783267</v>
      </c>
      <c r="Z483">
        <f>U483*Q483</f>
        <v>0.000792084312013673</v>
      </c>
      <c r="AA483">
        <f>Y483*N483*(1-N483)</f>
        <v>-0.000495935511605034</v>
      </c>
      <c r="AB483">
        <f>Z483*O483*(1-O483)</f>
        <v>0.00018724092364807</v>
      </c>
      <c r="AC483">
        <f>$S$3*AA483*C483</f>
        <v>-2.47967755802517e-5</v>
      </c>
      <c r="AD483">
        <f>$S$3*AA483*D483</f>
        <v>-1.23983877901259e-5</v>
      </c>
      <c r="AE483">
        <f>$S$3*AB483*C483</f>
        <v>9.36204618240348e-6</v>
      </c>
      <c r="AF483">
        <f>$S$3*AB483*D483</f>
        <v>4.68102309120174e-6</v>
      </c>
      <c r="AG483">
        <f>$S$3*AA483*1</f>
        <v>-4.95935511605035e-5</v>
      </c>
      <c r="AH483">
        <f>$S$3*AB483*1</f>
        <v>1.8724092364807e-5</v>
      </c>
      <c r="AI483" s="3">
        <f>E483-S483</f>
        <v>-0.0698666932210067</v>
      </c>
      <c r="AJ483" s="3">
        <f>(AI483)^2</f>
        <v>0.00488135482163826</v>
      </c>
    </row>
    <row r="484" spans="2:36">
      <c r="B484" s="18">
        <v>2</v>
      </c>
      <c r="C484" s="19">
        <v>0</v>
      </c>
      <c r="D484" s="19">
        <v>0</v>
      </c>
      <c r="E484" s="20">
        <v>0</v>
      </c>
      <c r="F484" s="10">
        <f>F477+AC477</f>
        <v>0.03</v>
      </c>
      <c r="G484">
        <f t="shared" si="1406"/>
        <v>0.02</v>
      </c>
      <c r="H484">
        <f t="shared" si="1406"/>
        <v>0.2</v>
      </c>
      <c r="I484">
        <f t="shared" si="1406"/>
        <v>0.3</v>
      </c>
      <c r="J484">
        <f t="shared" si="1406"/>
        <v>0.670625210547339</v>
      </c>
      <c r="K484">
        <f t="shared" si="1406"/>
        <v>0.300356145845416</v>
      </c>
      <c r="L484">
        <f t="shared" ref="L484:L487" si="1407">J484+(C484*F484)+(D484*G484)</f>
        <v>0.670625210547339</v>
      </c>
      <c r="M484">
        <f t="shared" ref="M484:M487" si="1408">K484+(C484*H484)+(D484*I484)</f>
        <v>0.300356145845416</v>
      </c>
      <c r="N484" s="3">
        <f t="shared" ref="N484:O487" si="1409">1/(1+EXP(-(L484)))</f>
        <v>0.661643140165079</v>
      </c>
      <c r="O484" s="3">
        <f>1/(1+EXP(-(M484)))</f>
        <v>0.574529577314643</v>
      </c>
      <c r="P484" s="25">
        <f t="shared" ref="P484:P487" si="1410">P477+V477</f>
        <v>0.275611113095804</v>
      </c>
      <c r="Q484" s="25">
        <f>Q477+W477</f>
        <v>-0.103824135467953</v>
      </c>
      <c r="R484" s="25">
        <f t="shared" ref="R484:R487" si="1411">R477+X477</f>
        <v>-0.0275789041673001</v>
      </c>
      <c r="S484" s="10">
        <f>R484+(N484*P484)+(O484*Q484)</f>
        <v>0.0951272615003394</v>
      </c>
      <c r="T484" s="10">
        <f t="shared" ref="T484:T487" si="1412">1/(1+EXP(-S484))</f>
        <v>0.523763897730128</v>
      </c>
      <c r="U484">
        <f>(E484-S484)*S484*(1-S484)</f>
        <v>-0.0081883706576567</v>
      </c>
      <c r="V484">
        <f>$S$3*U484*N484</f>
        <v>-0.000541777927476758</v>
      </c>
      <c r="W484">
        <f>$S$3*U484*O484</f>
        <v>-0.000470446113283913</v>
      </c>
      <c r="X484">
        <f>$S$3*U484*1</f>
        <v>-0.00081883706576567</v>
      </c>
      <c r="Y484">
        <f>U484*P484</f>
        <v>-0.00225680595139779</v>
      </c>
      <c r="Z484">
        <f>U484*Q484</f>
        <v>0.000850150504422362</v>
      </c>
      <c r="AA484">
        <f>Y484*N484*(1-N484)</f>
        <v>-0.000505234522800475</v>
      </c>
      <c r="AB484">
        <f>Z484*O484*(1-O484)</f>
        <v>0.000207815330894518</v>
      </c>
      <c r="AC484">
        <f>$S$3*AA484*C484</f>
        <v>0</v>
      </c>
      <c r="AD484">
        <f>$S$3*AA484*D484</f>
        <v>0</v>
      </c>
      <c r="AE484">
        <f>$S$3*AB484*C484</f>
        <v>0</v>
      </c>
      <c r="AF484">
        <f>$S$3*AB484*D484</f>
        <v>0</v>
      </c>
      <c r="AG484">
        <f>$S$3*AA484*1</f>
        <v>-5.05234522800475e-5</v>
      </c>
      <c r="AH484">
        <f>$S$3*AB484*1</f>
        <v>2.07815330894518e-5</v>
      </c>
      <c r="AI484" s="3">
        <f t="shared" ref="AI484:AI487" si="1413">E484-S484</f>
        <v>-0.0951272615003394</v>
      </c>
      <c r="AJ484" s="3">
        <f t="shared" ref="AJ484:AJ487" si="1414">(AI484)^2</f>
        <v>0.00904919588055395</v>
      </c>
    </row>
    <row r="485" spans="2:36">
      <c r="B485" s="18">
        <v>3</v>
      </c>
      <c r="C485" s="19">
        <v>0.75</v>
      </c>
      <c r="D485" s="19">
        <v>1</v>
      </c>
      <c r="E485" s="6">
        <v>0.444444444444444</v>
      </c>
      <c r="F485" s="10">
        <f>F478+AC478</f>
        <v>0.02010638476223</v>
      </c>
      <c r="G485">
        <f t="shared" si="1406"/>
        <v>0.00680851301630663</v>
      </c>
      <c r="H485">
        <f t="shared" si="1406"/>
        <v>0.199000850762165</v>
      </c>
      <c r="I485">
        <f t="shared" si="1406"/>
        <v>0.29866780101622</v>
      </c>
      <c r="J485">
        <f t="shared" si="1406"/>
        <v>0.686808513016307</v>
      </c>
      <c r="K485">
        <f t="shared" si="1406"/>
        <v>0.29866780101622</v>
      </c>
      <c r="L485">
        <f t="shared" si="1407"/>
        <v>0.708696814604286</v>
      </c>
      <c r="M485">
        <f t="shared" si="1408"/>
        <v>0.746586240104065</v>
      </c>
      <c r="N485" s="3">
        <f t="shared" si="1409"/>
        <v>0.670113139556447</v>
      </c>
      <c r="O485" s="3">
        <f t="shared" si="1409"/>
        <v>0.678434403441337</v>
      </c>
      <c r="P485" s="25">
        <f t="shared" si="1410"/>
        <v>0.411434195672568</v>
      </c>
      <c r="Q485" s="25">
        <f>Q478+W478</f>
        <v>0.000792354281640812</v>
      </c>
      <c r="R485" s="25">
        <f t="shared" si="1411"/>
        <v>0.178560419732369</v>
      </c>
      <c r="S485" s="10">
        <f>R485+(N485*P485)+(O485*Q485)</f>
        <v>0.454805440719774</v>
      </c>
      <c r="T485" s="10">
        <f t="shared" si="1412"/>
        <v>0.611781161210411</v>
      </c>
      <c r="U485">
        <f>(E485-S485)*S485*(1-S485)</f>
        <v>-0.00256908623465892</v>
      </c>
      <c r="V485">
        <f t="shared" ref="V485:V487" si="1415">$S$3*U485*N485</f>
        <v>-0.000172157844249854</v>
      </c>
      <c r="W485">
        <f t="shared" ref="W485:W487" si="1416">$S$3*U485*O485</f>
        <v>-0.000174295648700017</v>
      </c>
      <c r="X485">
        <f t="shared" ref="X485:X487" si="1417">$S$3*U485*1</f>
        <v>-0.000256908623465892</v>
      </c>
      <c r="Y485">
        <f t="shared" ref="Y485:Y487" si="1418">U485*P485</f>
        <v>-0.00105700992857036</v>
      </c>
      <c r="Z485">
        <f t="shared" ref="Z485:Z487" si="1419">U485*Q485</f>
        <v>-2.03562647793646e-6</v>
      </c>
      <c r="AA485">
        <f t="shared" ref="AA485:AB487" si="1420">Y485*N485*(1-N485)</f>
        <v>-0.000233664221200865</v>
      </c>
      <c r="AB485">
        <f t="shared" si="1420"/>
        <v>-4.44094641221099e-7</v>
      </c>
      <c r="AC485">
        <f t="shared" ref="AC485:AC487" si="1421">$S$3*AA485*C485</f>
        <v>-1.75248165900649e-5</v>
      </c>
      <c r="AD485">
        <f t="shared" ref="AD485:AD487" si="1422">$S$3*AA485*D485</f>
        <v>-2.33664221200865e-5</v>
      </c>
      <c r="AE485">
        <f t="shared" ref="AE485:AE487" si="1423">$S$3*AB485*C485</f>
        <v>-3.33070980915824e-8</v>
      </c>
      <c r="AF485">
        <f t="shared" ref="AF485:AF487" si="1424">$S$3*AB485*D485</f>
        <v>-4.44094641221099e-8</v>
      </c>
      <c r="AG485">
        <f t="shared" ref="AG485:AH487" si="1425">$S$3*AA485*1</f>
        <v>-2.33664221200865e-5</v>
      </c>
      <c r="AH485">
        <f t="shared" si="1425"/>
        <v>-4.44094641221099e-8</v>
      </c>
      <c r="AI485" s="3">
        <f t="shared" si="1413"/>
        <v>-0.01036099627533</v>
      </c>
      <c r="AJ485" s="3">
        <f t="shared" si="1414"/>
        <v>0.000107350243817402</v>
      </c>
    </row>
    <row r="486" spans="2:36">
      <c r="B486" s="18">
        <v>4</v>
      </c>
      <c r="C486" s="19">
        <v>0.25</v>
      </c>
      <c r="D486" s="19">
        <v>0.5</v>
      </c>
      <c r="E486" s="20">
        <v>0.666666666666667</v>
      </c>
      <c r="F486" s="10">
        <f>F479+AC479</f>
        <v>0.0295131799031828</v>
      </c>
      <c r="G486">
        <f t="shared" si="1406"/>
        <v>0.0190263598063657</v>
      </c>
      <c r="H486">
        <f t="shared" si="1406"/>
        <v>0.199911197783151</v>
      </c>
      <c r="I486">
        <f>I479+AF479</f>
        <v>0.299822395566302</v>
      </c>
      <c r="J486">
        <f t="shared" si="1406"/>
        <v>0.698052719612731</v>
      </c>
      <c r="K486">
        <f t="shared" si="1406"/>
        <v>0.299644791132604</v>
      </c>
      <c r="L486">
        <f t="shared" si="1407"/>
        <v>0.71494419449171</v>
      </c>
      <c r="M486">
        <f t="shared" si="1408"/>
        <v>0.499533788361543</v>
      </c>
      <c r="N486" s="3">
        <f t="shared" si="1409"/>
        <v>0.671492724192442</v>
      </c>
      <c r="O486" s="3">
        <f t="shared" si="1409"/>
        <v>0.622349763482694</v>
      </c>
      <c r="P486" s="25">
        <f t="shared" si="1410"/>
        <v>0.487993403856943</v>
      </c>
      <c r="Q486" s="25">
        <f>Q479+W479</f>
        <v>0.0788758791270474</v>
      </c>
      <c r="R486" s="25">
        <f t="shared" si="1411"/>
        <v>0.292127187395537</v>
      </c>
      <c r="S486" s="10">
        <f>R486+(N486*P486)+(O486*Q486)</f>
        <v>0.668899592258585</v>
      </c>
      <c r="T486" s="10">
        <f t="shared" si="1412"/>
        <v>0.661256715727404</v>
      </c>
      <c r="U486">
        <f t="shared" ref="U486:U487" si="1426">(E486-S486)*S486*(1-S486)</f>
        <v>-0.000494532568256402</v>
      </c>
      <c r="V486">
        <f t="shared" si="1415"/>
        <v>-3.32075021460376e-5</v>
      </c>
      <c r="W486">
        <f t="shared" si="1416"/>
        <v>-3.07772226888861e-5</v>
      </c>
      <c r="X486">
        <f t="shared" si="1417"/>
        <v>-4.94532568256402e-5</v>
      </c>
      <c r="Y486">
        <f t="shared" si="1418"/>
        <v>-0.000241328631301557</v>
      </c>
      <c r="Z486">
        <f t="shared" si="1419"/>
        <v>-3.90066910781803e-5</v>
      </c>
      <c r="AA486">
        <f t="shared" si="1420"/>
        <v>-5.32347420368279e-5</v>
      </c>
      <c r="AB486">
        <f t="shared" si="1420"/>
        <v>-9.16776348734039e-6</v>
      </c>
      <c r="AC486">
        <f t="shared" si="1421"/>
        <v>-1.3308685509207e-6</v>
      </c>
      <c r="AD486">
        <f t="shared" si="1422"/>
        <v>-2.6617371018414e-6</v>
      </c>
      <c r="AE486">
        <f t="shared" si="1423"/>
        <v>-2.2919408718351e-7</v>
      </c>
      <c r="AF486">
        <f t="shared" si="1424"/>
        <v>-4.58388174367019e-7</v>
      </c>
      <c r="AG486">
        <f t="shared" si="1425"/>
        <v>-5.32347420368279e-6</v>
      </c>
      <c r="AH486">
        <f t="shared" si="1425"/>
        <v>-9.16776348734039e-7</v>
      </c>
      <c r="AI486" s="3">
        <f t="shared" si="1413"/>
        <v>-0.00223292559191879</v>
      </c>
      <c r="AJ486" s="3">
        <f t="shared" si="1414"/>
        <v>4.98595669904587e-6</v>
      </c>
    </row>
    <row r="487" spans="2:37">
      <c r="B487" s="18">
        <v>5</v>
      </c>
      <c r="C487" s="19">
        <v>1</v>
      </c>
      <c r="D487" s="19">
        <v>1</v>
      </c>
      <c r="E487" s="6">
        <v>1</v>
      </c>
      <c r="F487" s="10">
        <f>F480+AC480</f>
        <v>0.0430532575170893</v>
      </c>
      <c r="G487">
        <f t="shared" si="1406"/>
        <v>0.0330532575170893</v>
      </c>
      <c r="H487">
        <f t="shared" si="1406"/>
        <v>0.2030634994649</v>
      </c>
      <c r="I487">
        <f t="shared" si="1406"/>
        <v>0.3030634994649</v>
      </c>
      <c r="J487">
        <f t="shared" si="1406"/>
        <v>0.713053257517089</v>
      </c>
      <c r="K487">
        <f t="shared" si="1406"/>
        <v>0.3030634994649</v>
      </c>
      <c r="L487">
        <f t="shared" si="1407"/>
        <v>0.789159772551268</v>
      </c>
      <c r="M487">
        <f t="shared" si="1408"/>
        <v>0.809190498394699</v>
      </c>
      <c r="N487" s="3">
        <f t="shared" si="1409"/>
        <v>0.687650888989672</v>
      </c>
      <c r="O487" s="3">
        <f t="shared" si="1409"/>
        <v>0.691936977595892</v>
      </c>
      <c r="P487" s="25">
        <f t="shared" si="1410"/>
        <v>0.576708470995864</v>
      </c>
      <c r="Q487" s="25">
        <f>Q480+W480</f>
        <v>0.167562462070407</v>
      </c>
      <c r="R487" s="25">
        <f t="shared" si="1411"/>
        <v>0.422273858148566</v>
      </c>
      <c r="S487" s="10">
        <f>R487+(N487*P487)+(O487*Q487)</f>
        <v>0.93479061448027</v>
      </c>
      <c r="T487" s="10">
        <f t="shared" si="1412"/>
        <v>0.718046185793174</v>
      </c>
      <c r="U487">
        <f t="shared" si="1426"/>
        <v>0.00397497643997052</v>
      </c>
      <c r="V487">
        <f t="shared" si="1415"/>
        <v>0.000273339608265873</v>
      </c>
      <c r="W487">
        <f t="shared" si="1416"/>
        <v>0.000275043318388808</v>
      </c>
      <c r="X487">
        <f t="shared" si="1417"/>
        <v>0.000397497643997052</v>
      </c>
      <c r="Y487">
        <f t="shared" si="1418"/>
        <v>0.00229240258493998</v>
      </c>
      <c r="Z487">
        <f t="shared" si="1419"/>
        <v>0.000666056838953322</v>
      </c>
      <c r="AA487">
        <f t="shared" si="1420"/>
        <v>0.000492378603799716</v>
      </c>
      <c r="AB487">
        <f t="shared" si="1420"/>
        <v>0.000141976806758948</v>
      </c>
      <c r="AC487">
        <f t="shared" si="1421"/>
        <v>4.92378603799716e-5</v>
      </c>
      <c r="AD487">
        <f t="shared" si="1422"/>
        <v>4.92378603799716e-5</v>
      </c>
      <c r="AE487">
        <f t="shared" si="1423"/>
        <v>1.41976806758948e-5</v>
      </c>
      <c r="AF487">
        <f t="shared" si="1424"/>
        <v>1.41976806758948e-5</v>
      </c>
      <c r="AG487">
        <f t="shared" si="1425"/>
        <v>4.92378603799716e-5</v>
      </c>
      <c r="AH487">
        <f t="shared" si="1425"/>
        <v>1.41976806758948e-5</v>
      </c>
      <c r="AI487" s="3">
        <f t="shared" si="1413"/>
        <v>0.0652093855197297</v>
      </c>
      <c r="AJ487" s="3">
        <f t="shared" si="1414"/>
        <v>0.00425226395986073</v>
      </c>
      <c r="AK487">
        <f>SUM(AJ483:AJ487)/$S$4</f>
        <v>0.00365903017251388</v>
      </c>
    </row>
    <row r="488" spans="2:34">
      <c r="B488" s="4" t="s">
        <v>40</v>
      </c>
      <c r="C488" s="4"/>
      <c r="D488" s="4"/>
      <c r="E488" s="4"/>
      <c r="F488" s="5" t="s">
        <v>41</v>
      </c>
      <c r="G488" s="5"/>
      <c r="H488" s="5"/>
      <c r="I488" s="5"/>
      <c r="J488" s="5"/>
      <c r="K488" s="5"/>
      <c r="L488" s="5" t="s">
        <v>42</v>
      </c>
      <c r="M488" s="5"/>
      <c r="N488" s="5" t="s">
        <v>43</v>
      </c>
      <c r="O488" s="5"/>
      <c r="P488" s="5" t="s">
        <v>44</v>
      </c>
      <c r="Q488" s="5"/>
      <c r="R488" s="5"/>
      <c r="S488" s="5" t="s">
        <v>45</v>
      </c>
      <c r="T488" s="5"/>
      <c r="U488" s="8" t="s">
        <v>46</v>
      </c>
      <c r="V488" s="5" t="s">
        <v>47</v>
      </c>
      <c r="W488" s="5"/>
      <c r="X488" s="5"/>
      <c r="Y488" s="5" t="s">
        <v>48</v>
      </c>
      <c r="Z488" s="5"/>
      <c r="AA488" s="5"/>
      <c r="AB488" s="5"/>
      <c r="AC488" s="5" t="s">
        <v>49</v>
      </c>
      <c r="AD488" s="5"/>
      <c r="AE488" s="5"/>
      <c r="AF488" s="5"/>
      <c r="AG488" s="5"/>
      <c r="AH488" s="5"/>
    </row>
    <row r="489" ht="15.6" spans="1:37">
      <c r="A489">
        <f>A482+1</f>
        <v>69</v>
      </c>
      <c r="B489" s="17" t="s">
        <v>50</v>
      </c>
      <c r="C489" s="4" t="s">
        <v>51</v>
      </c>
      <c r="D489" s="4" t="s">
        <v>52</v>
      </c>
      <c r="E489" s="4" t="s">
        <v>53</v>
      </c>
      <c r="F489" s="5" t="s">
        <v>54</v>
      </c>
      <c r="G489" s="5" t="s">
        <v>55</v>
      </c>
      <c r="H489" s="5" t="s">
        <v>56</v>
      </c>
      <c r="I489" s="5" t="s">
        <v>57</v>
      </c>
      <c r="J489" s="5" t="s">
        <v>58</v>
      </c>
      <c r="K489" s="5" t="s">
        <v>59</v>
      </c>
      <c r="L489" s="5" t="s">
        <v>60</v>
      </c>
      <c r="M489" s="5" t="s">
        <v>61</v>
      </c>
      <c r="N489" s="5" t="s">
        <v>60</v>
      </c>
      <c r="O489" s="5" t="s">
        <v>61</v>
      </c>
      <c r="P489" s="5" t="s">
        <v>62</v>
      </c>
      <c r="Q489" s="5" t="s">
        <v>63</v>
      </c>
      <c r="R489" s="5" t="s">
        <v>64</v>
      </c>
      <c r="S489" s="5" t="s">
        <v>65</v>
      </c>
      <c r="T489" s="5" t="s">
        <v>43</v>
      </c>
      <c r="U489" s="28" t="s">
        <v>66</v>
      </c>
      <c r="V489" s="29" t="s">
        <v>67</v>
      </c>
      <c r="W489" s="29" t="s">
        <v>68</v>
      </c>
      <c r="X489" s="29" t="s">
        <v>69</v>
      </c>
      <c r="Y489" s="29" t="s">
        <v>70</v>
      </c>
      <c r="Z489" s="29" t="s">
        <v>71</v>
      </c>
      <c r="AA489" s="28" t="s">
        <v>72</v>
      </c>
      <c r="AB489" s="28" t="s">
        <v>73</v>
      </c>
      <c r="AC489" s="29" t="s">
        <v>74</v>
      </c>
      <c r="AD489" s="29" t="s">
        <v>75</v>
      </c>
      <c r="AE489" s="29" t="s">
        <v>76</v>
      </c>
      <c r="AF489" s="29" t="s">
        <v>77</v>
      </c>
      <c r="AG489" s="29" t="s">
        <v>78</v>
      </c>
      <c r="AH489" s="29" t="s">
        <v>79</v>
      </c>
      <c r="AI489" s="31" t="s">
        <v>80</v>
      </c>
      <c r="AJ489" s="31" t="s">
        <v>81</v>
      </c>
      <c r="AK489" s="31" t="s">
        <v>82</v>
      </c>
    </row>
    <row r="490" spans="2:36">
      <c r="B490" s="18">
        <v>1</v>
      </c>
      <c r="C490" s="19">
        <v>0.5</v>
      </c>
      <c r="D490" s="19">
        <v>0.25</v>
      </c>
      <c r="E490" s="6">
        <v>0.0555555555555556</v>
      </c>
      <c r="F490" s="10">
        <f>F483+AC483</f>
        <v>0.016153510103171</v>
      </c>
      <c r="G490">
        <f t="shared" ref="G490:K494" si="1427">G483+AD483</f>
        <v>0.0130767550515855</v>
      </c>
      <c r="H490">
        <f t="shared" si="1427"/>
        <v>0.200162109641266</v>
      </c>
      <c r="I490">
        <f t="shared" si="1427"/>
        <v>0.300081054820633</v>
      </c>
      <c r="J490">
        <f t="shared" si="1427"/>
        <v>0.672307020206342</v>
      </c>
      <c r="K490">
        <f t="shared" si="1427"/>
        <v>0.300324219282532</v>
      </c>
      <c r="L490">
        <f>J490+(C490*F490)+(D490*G490)</f>
        <v>0.683652964020824</v>
      </c>
      <c r="M490">
        <f>K490+(C490*H490)+(D490*I490)</f>
        <v>0.475425537808324</v>
      </c>
      <c r="N490" s="3">
        <f>1/(1+EXP(-(L490)))</f>
        <v>0.664553512852411</v>
      </c>
      <c r="O490" s="3">
        <f>1/(1+EXP(-(M490)))</f>
        <v>0.616667101880561</v>
      </c>
      <c r="P490" s="25">
        <f>P483+V483</f>
        <v>0.289784721807676</v>
      </c>
      <c r="Q490" s="25">
        <f>Q483+W483</f>
        <v>-0.103826816102545</v>
      </c>
      <c r="R490" s="25">
        <f>R483+X483</f>
        <v>-0.00452971361618808</v>
      </c>
      <c r="S490" s="10">
        <f>R490+(N490*P490)+(O490*Q490)</f>
        <v>0.124021159448619</v>
      </c>
      <c r="T490" s="10">
        <f>1/(1+EXP(-S490))</f>
        <v>0.530965609223778</v>
      </c>
      <c r="U490">
        <f>(E490-S490)*S490*(1-S490)</f>
        <v>-0.00743809714483628</v>
      </c>
      <c r="V490">
        <f>$S$3*U490*N490</f>
        <v>-0.000494301358653844</v>
      </c>
      <c r="W490">
        <f>$S$3*U490*O490</f>
        <v>-0.000458682980981226</v>
      </c>
      <c r="X490">
        <f>$S$3*U490*1</f>
        <v>-0.000743809714483628</v>
      </c>
      <c r="Y490">
        <f>U490*P490</f>
        <v>-0.00215544691189485</v>
      </c>
      <c r="Z490">
        <f>U490*Q490</f>
        <v>0.000772273944409781</v>
      </c>
      <c r="AA490">
        <f>Y490*N490*(1-N490)</f>
        <v>-0.000480496841290713</v>
      </c>
      <c r="AB490">
        <f>Z490*O490*(1-O490)</f>
        <v>0.000182556901212373</v>
      </c>
      <c r="AC490">
        <f>$S$3*AA490*C490</f>
        <v>-2.40248420645356e-5</v>
      </c>
      <c r="AD490">
        <f>$S$3*AA490*D490</f>
        <v>-1.20124210322678e-5</v>
      </c>
      <c r="AE490">
        <f>$S$3*AB490*C490</f>
        <v>9.12784506061865e-6</v>
      </c>
      <c r="AF490">
        <f>$S$3*AB490*D490</f>
        <v>4.56392253030933e-6</v>
      </c>
      <c r="AG490">
        <f>$S$3*AA490*1</f>
        <v>-4.80496841290713e-5</v>
      </c>
      <c r="AH490">
        <f>$S$3*AB490*1</f>
        <v>1.82556901212373e-5</v>
      </c>
      <c r="AI490" s="3">
        <f>E490-S490</f>
        <v>-0.0684656038930639</v>
      </c>
      <c r="AJ490" s="3">
        <f>(AI490)^2</f>
        <v>0.00468753891644192</v>
      </c>
    </row>
    <row r="491" spans="2:36">
      <c r="B491" s="18">
        <v>2</v>
      </c>
      <c r="C491" s="19">
        <v>0</v>
      </c>
      <c r="D491" s="19">
        <v>0</v>
      </c>
      <c r="E491" s="20">
        <v>0</v>
      </c>
      <c r="F491" s="10">
        <f>F484+AC484</f>
        <v>0.03</v>
      </c>
      <c r="G491">
        <f t="shared" si="1427"/>
        <v>0.02</v>
      </c>
      <c r="H491">
        <f t="shared" si="1427"/>
        <v>0.2</v>
      </c>
      <c r="I491">
        <f t="shared" si="1427"/>
        <v>0.3</v>
      </c>
      <c r="J491">
        <f t="shared" si="1427"/>
        <v>0.670574687095059</v>
      </c>
      <c r="K491">
        <f t="shared" si="1427"/>
        <v>0.300376927378506</v>
      </c>
      <c r="L491">
        <f t="shared" ref="L491:L494" si="1428">J491+(C491*F491)+(D491*G491)</f>
        <v>0.670574687095059</v>
      </c>
      <c r="M491">
        <f t="shared" ref="M491:M494" si="1429">K491+(C491*H491)+(D491*I491)</f>
        <v>0.300376927378506</v>
      </c>
      <c r="N491" s="3">
        <f t="shared" ref="N491:O494" si="1430">1/(1+EXP(-(L491)))</f>
        <v>0.661631829311902</v>
      </c>
      <c r="O491" s="3">
        <f>1/(1+EXP(-(M491)))</f>
        <v>0.57453465725574</v>
      </c>
      <c r="P491" s="25">
        <f t="shared" ref="P491:P494" si="1431">P484+V484</f>
        <v>0.275069335168327</v>
      </c>
      <c r="Q491" s="25">
        <f>Q484+W484</f>
        <v>-0.104294581581237</v>
      </c>
      <c r="R491" s="25">
        <f t="shared" ref="R491:R494" si="1432">R484+X484</f>
        <v>-0.0283977412330657</v>
      </c>
      <c r="S491" s="10">
        <f>R491+(N491*P491)+(O491*Q491)</f>
        <v>0.0936760344995567</v>
      </c>
      <c r="T491" s="10">
        <f t="shared" ref="T491:T494" si="1433">1/(1+EXP(-S491))</f>
        <v>0.523401898100279</v>
      </c>
      <c r="U491">
        <f>(E491-S491)*S491*(1-S491)</f>
        <v>-0.00795317355412122</v>
      </c>
      <c r="V491">
        <f>$S$3*U491*N491</f>
        <v>-0.000526207276744826</v>
      </c>
      <c r="W491">
        <f>$S$3*U491*O491</f>
        <v>-0.000456937384201245</v>
      </c>
      <c r="X491">
        <f>$S$3*U491*1</f>
        <v>-0.000795317355412122</v>
      </c>
      <c r="Y491">
        <f>U491*P491</f>
        <v>-0.00218767416201045</v>
      </c>
      <c r="Z491">
        <f>U491*Q491</f>
        <v>0.000829472908070032</v>
      </c>
      <c r="AA491">
        <f>Y491*N491*(1-N491)</f>
        <v>-0.000489765885006837</v>
      </c>
      <c r="AB491">
        <f>Z491*O491*(1-O491)</f>
        <v>0.00020276016067224</v>
      </c>
      <c r="AC491">
        <f>$S$3*AA491*C491</f>
        <v>0</v>
      </c>
      <c r="AD491">
        <f>$S$3*AA491*D491</f>
        <v>0</v>
      </c>
      <c r="AE491">
        <f>$S$3*AB491*C491</f>
        <v>0</v>
      </c>
      <c r="AF491">
        <f>$S$3*AB491*D491</f>
        <v>0</v>
      </c>
      <c r="AG491">
        <f>$S$3*AA491*1</f>
        <v>-4.89765885006837e-5</v>
      </c>
      <c r="AH491">
        <f>$S$3*AB491*1</f>
        <v>2.0276016067224e-5</v>
      </c>
      <c r="AI491" s="3">
        <f t="shared" ref="AI491:AI494" si="1434">E491-S491</f>
        <v>-0.0936760344995567</v>
      </c>
      <c r="AJ491" s="3">
        <f t="shared" ref="AJ491:AJ494" si="1435">(AI491)^2</f>
        <v>0.00877519943956213</v>
      </c>
    </row>
    <row r="492" spans="2:36">
      <c r="B492" s="18">
        <v>3</v>
      </c>
      <c r="C492" s="19">
        <v>0.75</v>
      </c>
      <c r="D492" s="19">
        <v>1</v>
      </c>
      <c r="E492" s="6">
        <v>0.444444444444444</v>
      </c>
      <c r="F492" s="10">
        <f>F485+AC485</f>
        <v>0.0200888599456399</v>
      </c>
      <c r="G492">
        <f t="shared" si="1427"/>
        <v>0.00678514659418655</v>
      </c>
      <c r="H492">
        <f t="shared" si="1427"/>
        <v>0.199000817455067</v>
      </c>
      <c r="I492">
        <f t="shared" si="1427"/>
        <v>0.298667756606756</v>
      </c>
      <c r="J492">
        <f t="shared" si="1427"/>
        <v>0.686785146594186</v>
      </c>
      <c r="K492">
        <f t="shared" si="1427"/>
        <v>0.298667756606756</v>
      </c>
      <c r="L492">
        <f t="shared" si="1428"/>
        <v>0.708636938147603</v>
      </c>
      <c r="M492">
        <f t="shared" si="1429"/>
        <v>0.746586126304813</v>
      </c>
      <c r="N492" s="3">
        <f t="shared" si="1430"/>
        <v>0.670099903041116</v>
      </c>
      <c r="O492" s="3">
        <f t="shared" si="1430"/>
        <v>0.678434378614759</v>
      </c>
      <c r="P492" s="25">
        <f t="shared" si="1431"/>
        <v>0.411262037828318</v>
      </c>
      <c r="Q492" s="25">
        <f>Q485+W485</f>
        <v>0.000618058632940795</v>
      </c>
      <c r="R492" s="25">
        <f t="shared" si="1432"/>
        <v>0.178303511108903</v>
      </c>
      <c r="S492" s="10">
        <f>R492+(N492*P492)+(O492*Q492)</f>
        <v>0.454309475006737</v>
      </c>
      <c r="T492" s="10">
        <f t="shared" si="1433"/>
        <v>0.611663360359204</v>
      </c>
      <c r="U492">
        <f>(E492-S492)*S492*(1-S492)</f>
        <v>-0.00244566316527909</v>
      </c>
      <c r="V492">
        <f t="shared" ref="V492:V494" si="1436">$S$3*U492*N492</f>
        <v>-0.000163883864992475</v>
      </c>
      <c r="W492">
        <f t="shared" ref="W492:W494" si="1437">$S$3*U492*O492</f>
        <v>-0.000165922196983713</v>
      </c>
      <c r="X492">
        <f t="shared" ref="X492:X494" si="1438">$S$3*U492*1</f>
        <v>-0.000244566316527909</v>
      </c>
      <c r="Y492">
        <f t="shared" ref="Y492:Y494" si="1439">U492*P492</f>
        <v>-0.00100580841719434</v>
      </c>
      <c r="Z492">
        <f t="shared" ref="Z492:Z494" si="1440">U492*Q492</f>
        <v>-1.51156323256605e-6</v>
      </c>
      <c r="AA492">
        <f t="shared" ref="AA492:AB494" si="1441">Y492*N492*(1-N492)</f>
        <v>-0.000222350066674395</v>
      </c>
      <c r="AB492">
        <f t="shared" si="1441"/>
        <v>-3.29764407167376e-7</v>
      </c>
      <c r="AC492">
        <f t="shared" ref="AC492:AC494" si="1442">$S$3*AA492*C492</f>
        <v>-1.66762550005796e-5</v>
      </c>
      <c r="AD492">
        <f t="shared" ref="AD492:AD494" si="1443">$S$3*AA492*D492</f>
        <v>-2.22350066674395e-5</v>
      </c>
      <c r="AE492">
        <f t="shared" ref="AE492:AE494" si="1444">$S$3*AB492*C492</f>
        <v>-2.47323305375532e-8</v>
      </c>
      <c r="AF492">
        <f t="shared" ref="AF492:AF494" si="1445">$S$3*AB492*D492</f>
        <v>-3.29764407167376e-8</v>
      </c>
      <c r="AG492">
        <f t="shared" ref="AG492:AH494" si="1446">$S$3*AA492*1</f>
        <v>-2.22350066674395e-5</v>
      </c>
      <c r="AH492">
        <f t="shared" si="1446"/>
        <v>-3.29764407167376e-8</v>
      </c>
      <c r="AI492" s="3">
        <f t="shared" si="1434"/>
        <v>-0.00986503056229304</v>
      </c>
      <c r="AJ492" s="3">
        <f t="shared" si="1435"/>
        <v>9.73188279949758e-5</v>
      </c>
    </row>
    <row r="493" spans="2:36">
      <c r="B493" s="18">
        <v>4</v>
      </c>
      <c r="C493" s="19">
        <v>0.25</v>
      </c>
      <c r="D493" s="19">
        <v>0.5</v>
      </c>
      <c r="E493" s="20">
        <v>0.666666666666667</v>
      </c>
      <c r="F493" s="10">
        <f>F486+AC486</f>
        <v>0.0295118490346319</v>
      </c>
      <c r="G493">
        <f t="shared" si="1427"/>
        <v>0.0190236980692639</v>
      </c>
      <c r="H493">
        <f t="shared" si="1427"/>
        <v>0.199910968589064</v>
      </c>
      <c r="I493">
        <f>I486+AF486</f>
        <v>0.299821937178128</v>
      </c>
      <c r="J493">
        <f t="shared" si="1427"/>
        <v>0.698047396138527</v>
      </c>
      <c r="K493">
        <f t="shared" si="1427"/>
        <v>0.299643874356255</v>
      </c>
      <c r="L493">
        <f t="shared" si="1428"/>
        <v>0.714937207431817</v>
      </c>
      <c r="M493">
        <f t="shared" si="1429"/>
        <v>0.499532585092585</v>
      </c>
      <c r="N493" s="3">
        <f t="shared" si="1430"/>
        <v>0.671491182913338</v>
      </c>
      <c r="O493" s="3">
        <f t="shared" si="1430"/>
        <v>0.622349480677705</v>
      </c>
      <c r="P493" s="25">
        <f t="shared" si="1431"/>
        <v>0.487960196354797</v>
      </c>
      <c r="Q493" s="25">
        <f>Q486+W486</f>
        <v>0.0788451019043585</v>
      </c>
      <c r="R493" s="25">
        <f t="shared" si="1432"/>
        <v>0.292077734138711</v>
      </c>
      <c r="S493" s="10">
        <f>R493+(N493*P493)+(O493*Q493)</f>
        <v>0.668807911827777</v>
      </c>
      <c r="T493" s="10">
        <f t="shared" si="1433"/>
        <v>0.661236179349124</v>
      </c>
      <c r="U493">
        <f t="shared" ref="U493:U494" si="1447">(E493-S493)*S493*(1-S493)</f>
        <v>-0.000474294130283483</v>
      </c>
      <c r="V493">
        <f t="shared" si="1436"/>
        <v>-3.18484326592909e-5</v>
      </c>
      <c r="W493">
        <f t="shared" si="1437"/>
        <v>-2.95176705670409e-5</v>
      </c>
      <c r="X493">
        <f t="shared" si="1438"/>
        <v>-4.74294130283483e-5</v>
      </c>
      <c r="Y493">
        <f t="shared" si="1439"/>
        <v>-0.000231436656943056</v>
      </c>
      <c r="Z493">
        <f t="shared" si="1440"/>
        <v>-3.73957690348403e-5</v>
      </c>
      <c r="AA493">
        <f t="shared" si="1441"/>
        <v>-5.10527913293904e-5</v>
      </c>
      <c r="AB493">
        <f t="shared" si="1441"/>
        <v>-8.78915020491389e-6</v>
      </c>
      <c r="AC493">
        <f t="shared" si="1442"/>
        <v>-1.27631978323476e-6</v>
      </c>
      <c r="AD493">
        <f t="shared" si="1443"/>
        <v>-2.55263956646952e-6</v>
      </c>
      <c r="AE493">
        <f t="shared" si="1444"/>
        <v>-2.19728755122847e-7</v>
      </c>
      <c r="AF493">
        <f t="shared" si="1445"/>
        <v>-4.39457510245694e-7</v>
      </c>
      <c r="AG493">
        <f t="shared" si="1446"/>
        <v>-5.10527913293904e-6</v>
      </c>
      <c r="AH493">
        <f t="shared" si="1446"/>
        <v>-8.78915020491389e-7</v>
      </c>
      <c r="AI493" s="3">
        <f t="shared" si="1434"/>
        <v>-0.00214124516111003</v>
      </c>
      <c r="AJ493" s="3">
        <f t="shared" si="1435"/>
        <v>4.58493083997711e-6</v>
      </c>
    </row>
    <row r="494" spans="2:37">
      <c r="B494" s="18">
        <v>5</v>
      </c>
      <c r="C494" s="19">
        <v>1</v>
      </c>
      <c r="D494" s="19">
        <v>1</v>
      </c>
      <c r="E494" s="6">
        <v>1</v>
      </c>
      <c r="F494" s="10">
        <f>F487+AC487</f>
        <v>0.0431024953774693</v>
      </c>
      <c r="G494">
        <f t="shared" si="1427"/>
        <v>0.0331024953774693</v>
      </c>
      <c r="H494">
        <f t="shared" si="1427"/>
        <v>0.203077697145576</v>
      </c>
      <c r="I494">
        <f t="shared" si="1427"/>
        <v>0.303077697145576</v>
      </c>
      <c r="J494">
        <f t="shared" si="1427"/>
        <v>0.713102495377469</v>
      </c>
      <c r="K494">
        <f t="shared" si="1427"/>
        <v>0.303077697145576</v>
      </c>
      <c r="L494">
        <f t="shared" si="1428"/>
        <v>0.789307486132408</v>
      </c>
      <c r="M494">
        <f t="shared" si="1429"/>
        <v>0.809233091436727</v>
      </c>
      <c r="N494" s="3">
        <f t="shared" si="1430"/>
        <v>0.687682615088414</v>
      </c>
      <c r="O494" s="3">
        <f t="shared" si="1430"/>
        <v>0.691946056662882</v>
      </c>
      <c r="P494" s="25">
        <f t="shared" si="1431"/>
        <v>0.57698181060413</v>
      </c>
      <c r="Q494" s="25">
        <f>Q487+W487</f>
        <v>0.167837505388796</v>
      </c>
      <c r="R494" s="25">
        <f t="shared" si="1432"/>
        <v>0.422671355792563</v>
      </c>
      <c r="S494" s="10">
        <f>R494+(N494*P494)+(O494*Q494)</f>
        <v>0.935586216181172</v>
      </c>
      <c r="T494" s="10">
        <f t="shared" si="1433"/>
        <v>0.718207232073964</v>
      </c>
      <c r="U494">
        <f t="shared" si="1447"/>
        <v>0.00388187402577275</v>
      </c>
      <c r="V494">
        <f t="shared" si="1436"/>
        <v>0.00026694972814872</v>
      </c>
      <c r="W494">
        <f t="shared" si="1437"/>
        <v>0.000268604742459552</v>
      </c>
      <c r="X494">
        <f t="shared" si="1438"/>
        <v>0.000388187402577275</v>
      </c>
      <c r="Y494">
        <f t="shared" si="1439"/>
        <v>0.0022397707039275</v>
      </c>
      <c r="Z494">
        <f t="shared" si="1440"/>
        <v>0.000651524052719261</v>
      </c>
      <c r="AA494">
        <f t="shared" si="1441"/>
        <v>0.000481047281507523</v>
      </c>
      <c r="AB494">
        <f t="shared" si="1441"/>
        <v>0.000138876724431054</v>
      </c>
      <c r="AC494">
        <f t="shared" si="1442"/>
        <v>4.81047281507523e-5</v>
      </c>
      <c r="AD494">
        <f t="shared" si="1443"/>
        <v>4.81047281507523e-5</v>
      </c>
      <c r="AE494">
        <f t="shared" si="1444"/>
        <v>1.38876724431054e-5</v>
      </c>
      <c r="AF494">
        <f t="shared" si="1445"/>
        <v>1.38876724431054e-5</v>
      </c>
      <c r="AG494">
        <f t="shared" si="1446"/>
        <v>4.81047281507523e-5</v>
      </c>
      <c r="AH494">
        <f t="shared" si="1446"/>
        <v>1.38876724431054e-5</v>
      </c>
      <c r="AI494" s="3">
        <f t="shared" si="1434"/>
        <v>0.064413783818828</v>
      </c>
      <c r="AJ494" s="3">
        <f t="shared" si="1435"/>
        <v>0.00414913554585871</v>
      </c>
      <c r="AK494">
        <f>SUM(AJ490:AJ494)/$S$4</f>
        <v>0.00354275553213954</v>
      </c>
    </row>
    <row r="495" spans="2:34">
      <c r="B495" s="4" t="s">
        <v>40</v>
      </c>
      <c r="C495" s="4"/>
      <c r="D495" s="4"/>
      <c r="E495" s="4"/>
      <c r="F495" s="5" t="s">
        <v>41</v>
      </c>
      <c r="G495" s="5"/>
      <c r="H495" s="5"/>
      <c r="I495" s="5"/>
      <c r="J495" s="5"/>
      <c r="K495" s="5"/>
      <c r="L495" s="5" t="s">
        <v>42</v>
      </c>
      <c r="M495" s="5"/>
      <c r="N495" s="5" t="s">
        <v>43</v>
      </c>
      <c r="O495" s="5"/>
      <c r="P495" s="5" t="s">
        <v>44</v>
      </c>
      <c r="Q495" s="5"/>
      <c r="R495" s="5"/>
      <c r="S495" s="5" t="s">
        <v>45</v>
      </c>
      <c r="T495" s="5"/>
      <c r="U495" s="8" t="s">
        <v>46</v>
      </c>
      <c r="V495" s="5" t="s">
        <v>47</v>
      </c>
      <c r="W495" s="5"/>
      <c r="X495" s="5"/>
      <c r="Y495" s="5" t="s">
        <v>48</v>
      </c>
      <c r="Z495" s="5"/>
      <c r="AA495" s="5"/>
      <c r="AB495" s="5"/>
      <c r="AC495" s="5" t="s">
        <v>49</v>
      </c>
      <c r="AD495" s="5"/>
      <c r="AE495" s="5"/>
      <c r="AF495" s="5"/>
      <c r="AG495" s="5"/>
      <c r="AH495" s="5"/>
    </row>
    <row r="496" ht="15.6" spans="1:37">
      <c r="A496">
        <f>A489+1</f>
        <v>70</v>
      </c>
      <c r="B496" s="17" t="s">
        <v>50</v>
      </c>
      <c r="C496" s="4" t="s">
        <v>51</v>
      </c>
      <c r="D496" s="4" t="s">
        <v>52</v>
      </c>
      <c r="E496" s="4" t="s">
        <v>53</v>
      </c>
      <c r="F496" s="5" t="s">
        <v>54</v>
      </c>
      <c r="G496" s="5" t="s">
        <v>55</v>
      </c>
      <c r="H496" s="5" t="s">
        <v>56</v>
      </c>
      <c r="I496" s="5" t="s">
        <v>57</v>
      </c>
      <c r="J496" s="5" t="s">
        <v>58</v>
      </c>
      <c r="K496" s="5" t="s">
        <v>59</v>
      </c>
      <c r="L496" s="5" t="s">
        <v>60</v>
      </c>
      <c r="M496" s="5" t="s">
        <v>61</v>
      </c>
      <c r="N496" s="5" t="s">
        <v>60</v>
      </c>
      <c r="O496" s="5" t="s">
        <v>61</v>
      </c>
      <c r="P496" s="5" t="s">
        <v>62</v>
      </c>
      <c r="Q496" s="5" t="s">
        <v>63</v>
      </c>
      <c r="R496" s="5" t="s">
        <v>64</v>
      </c>
      <c r="S496" s="5" t="s">
        <v>65</v>
      </c>
      <c r="T496" s="5" t="s">
        <v>43</v>
      </c>
      <c r="U496" s="28" t="s">
        <v>66</v>
      </c>
      <c r="V496" s="29" t="s">
        <v>67</v>
      </c>
      <c r="W496" s="29" t="s">
        <v>68</v>
      </c>
      <c r="X496" s="29" t="s">
        <v>69</v>
      </c>
      <c r="Y496" s="29" t="s">
        <v>70</v>
      </c>
      <c r="Z496" s="29" t="s">
        <v>71</v>
      </c>
      <c r="AA496" s="28" t="s">
        <v>72</v>
      </c>
      <c r="AB496" s="28" t="s">
        <v>73</v>
      </c>
      <c r="AC496" s="29" t="s">
        <v>74</v>
      </c>
      <c r="AD496" s="29" t="s">
        <v>75</v>
      </c>
      <c r="AE496" s="29" t="s">
        <v>76</v>
      </c>
      <c r="AF496" s="29" t="s">
        <v>77</v>
      </c>
      <c r="AG496" s="29" t="s">
        <v>78</v>
      </c>
      <c r="AH496" s="29" t="s">
        <v>79</v>
      </c>
      <c r="AI496" s="31" t="s">
        <v>80</v>
      </c>
      <c r="AJ496" s="31" t="s">
        <v>81</v>
      </c>
      <c r="AK496" s="31" t="s">
        <v>82</v>
      </c>
    </row>
    <row r="497" spans="2:36">
      <c r="B497" s="18">
        <v>1</v>
      </c>
      <c r="C497" s="19">
        <v>0.5</v>
      </c>
      <c r="D497" s="19">
        <v>0.25</v>
      </c>
      <c r="E497" s="6">
        <v>0.0555555555555556</v>
      </c>
      <c r="F497" s="10">
        <f>F490+AC490</f>
        <v>0.0161294852611065</v>
      </c>
      <c r="G497">
        <f t="shared" ref="G497:K501" si="1448">G490+AD490</f>
        <v>0.0130647426305533</v>
      </c>
      <c r="H497">
        <f t="shared" si="1448"/>
        <v>0.200171237486327</v>
      </c>
      <c r="I497">
        <f t="shared" si="1448"/>
        <v>0.300085618743163</v>
      </c>
      <c r="J497">
        <f t="shared" si="1448"/>
        <v>0.672258970522213</v>
      </c>
      <c r="K497">
        <f t="shared" si="1448"/>
        <v>0.300342474972654</v>
      </c>
      <c r="L497">
        <f>J497+(C497*F497)+(D497*G497)</f>
        <v>0.683589898810405</v>
      </c>
      <c r="M497">
        <f>K497+(C497*H497)+(D497*I497)</f>
        <v>0.475449498401608</v>
      </c>
      <c r="N497" s="3">
        <f>1/(1+EXP(-(L497)))</f>
        <v>0.664539454074764</v>
      </c>
      <c r="O497" s="3">
        <f>1/(1+EXP(-(M497)))</f>
        <v>0.616672765880317</v>
      </c>
      <c r="P497" s="25">
        <f>P490+V490</f>
        <v>0.289290420449022</v>
      </c>
      <c r="Q497" s="25">
        <f>Q490+W490</f>
        <v>-0.104285499083526</v>
      </c>
      <c r="R497" s="25">
        <f>R490+X490</f>
        <v>-0.00527352333067171</v>
      </c>
      <c r="S497" s="10">
        <f>R497+(N497*P497)+(O497*Q497)</f>
        <v>0.122661347582533</v>
      </c>
      <c r="T497" s="10">
        <f>1/(1+EXP(-S497))</f>
        <v>0.530626945930592</v>
      </c>
      <c r="U497">
        <f>(E497-S497)*S497*(1-S497)</f>
        <v>-0.00722162613950672</v>
      </c>
      <c r="V497">
        <f>$S$3*U497*N497</f>
        <v>-0.000479905549227984</v>
      </c>
      <c r="W497">
        <f>$S$3*U497*O497</f>
        <v>-0.000445338016560321</v>
      </c>
      <c r="X497">
        <f>$S$3*U497*1</f>
        <v>-0.000722162613950672</v>
      </c>
      <c r="Y497">
        <f>U497*P497</f>
        <v>-0.00208914726222355</v>
      </c>
      <c r="Z497">
        <f>U497*Q497</f>
        <v>0.000753110886153097</v>
      </c>
      <c r="AA497">
        <f>Y497*N497*(1-N497)</f>
        <v>-0.000465726847153806</v>
      </c>
      <c r="AB497">
        <f>Z497*O497*(1-O497)</f>
        <v>0.000178025973770195</v>
      </c>
      <c r="AC497">
        <f>$S$3*AA497*C497</f>
        <v>-2.32863423576903e-5</v>
      </c>
      <c r="AD497">
        <f>$S$3*AA497*D497</f>
        <v>-1.16431711788451e-5</v>
      </c>
      <c r="AE497">
        <f>$S$3*AB497*C497</f>
        <v>8.90129868850975e-6</v>
      </c>
      <c r="AF497">
        <f>$S$3*AB497*D497</f>
        <v>4.45064934425487e-6</v>
      </c>
      <c r="AG497">
        <f>$S$3*AA497*1</f>
        <v>-4.65726847153806e-5</v>
      </c>
      <c r="AH497">
        <f>$S$3*AB497*1</f>
        <v>1.78025973770195e-5</v>
      </c>
      <c r="AI497" s="3">
        <f>E497-S497</f>
        <v>-0.0671057920269775</v>
      </c>
      <c r="AJ497" s="3">
        <f>(AI497)^2</f>
        <v>0.00450318732356796</v>
      </c>
    </row>
    <row r="498" spans="2:36">
      <c r="B498" s="18">
        <v>2</v>
      </c>
      <c r="C498" s="19">
        <v>0</v>
      </c>
      <c r="D498" s="19">
        <v>0</v>
      </c>
      <c r="E498" s="20">
        <v>0</v>
      </c>
      <c r="F498" s="10">
        <f>F491+AC491</f>
        <v>0.03</v>
      </c>
      <c r="G498">
        <f t="shared" si="1448"/>
        <v>0.02</v>
      </c>
      <c r="H498">
        <f t="shared" si="1448"/>
        <v>0.2</v>
      </c>
      <c r="I498">
        <f t="shared" si="1448"/>
        <v>0.3</v>
      </c>
      <c r="J498">
        <f t="shared" si="1448"/>
        <v>0.670525710506558</v>
      </c>
      <c r="K498">
        <f t="shared" si="1448"/>
        <v>0.300397203394573</v>
      </c>
      <c r="L498">
        <f t="shared" ref="L498:L501" si="1449">J498+(C498*F498)+(D498*G498)</f>
        <v>0.670525710506558</v>
      </c>
      <c r="M498">
        <f t="shared" ref="M498:M501" si="1450">K498+(C498*H498)+(D498*I498)</f>
        <v>0.300397203394573</v>
      </c>
      <c r="N498" s="3">
        <f t="shared" ref="N498:O501" si="1451">1/(1+EXP(-(L498)))</f>
        <v>0.661620864583922</v>
      </c>
      <c r="O498" s="3">
        <f>1/(1+EXP(-(M498)))</f>
        <v>0.57453961361058</v>
      </c>
      <c r="P498" s="25">
        <f t="shared" ref="P498:P501" si="1452">P491+V491</f>
        <v>0.274543127891583</v>
      </c>
      <c r="Q498" s="25">
        <f>Q491+W491</f>
        <v>-0.104751518965438</v>
      </c>
      <c r="R498" s="25">
        <f t="shared" ref="R498:R501" si="1453">R491+X491</f>
        <v>-0.0291930585884779</v>
      </c>
      <c r="S498" s="10">
        <f>R498+(N498*P498)+(O498*Q498)</f>
        <v>0.0922665058212012</v>
      </c>
      <c r="T498" s="10">
        <f t="shared" ref="T498:T501" si="1454">1/(1+EXP(-S498))</f>
        <v>0.523050276317172</v>
      </c>
      <c r="U498">
        <f>(E498-S498)*S498*(1-S498)</f>
        <v>-0.0077276333587158</v>
      </c>
      <c r="V498">
        <f>$S$3*U498*N498</f>
        <v>-0.000511276346398111</v>
      </c>
      <c r="W498">
        <f>$S$3*U498*O498</f>
        <v>-0.00044398314840408</v>
      </c>
      <c r="X498">
        <f>$S$3*U498*1</f>
        <v>-0.00077276333587158</v>
      </c>
      <c r="Y498">
        <f>U498*P498</f>
        <v>-0.00212156863350117</v>
      </c>
      <c r="Z498">
        <f>U498*Q498</f>
        <v>0.000809481332333471</v>
      </c>
      <c r="AA498">
        <f>Y498*N498*(1-N498)</f>
        <v>-0.000474974019420978</v>
      </c>
      <c r="AB498">
        <f>Z498*O498*(1-O498)</f>
        <v>0.000197872730143053</v>
      </c>
      <c r="AC498">
        <f>$S$3*AA498*C498</f>
        <v>0</v>
      </c>
      <c r="AD498">
        <f>$S$3*AA498*D498</f>
        <v>0</v>
      </c>
      <c r="AE498">
        <f>$S$3*AB498*C498</f>
        <v>0</v>
      </c>
      <c r="AF498">
        <f>$S$3*AB498*D498</f>
        <v>0</v>
      </c>
      <c r="AG498">
        <f>$S$3*AA498*1</f>
        <v>-4.74974019420978e-5</v>
      </c>
      <c r="AH498">
        <f>$S$3*AB498*1</f>
        <v>1.97872730143053e-5</v>
      </c>
      <c r="AI498" s="3">
        <f t="shared" ref="AI498:AI501" si="1455">E498-S498</f>
        <v>-0.0922665058212012</v>
      </c>
      <c r="AJ498" s="3">
        <f t="shared" ref="AJ498:AJ501" si="1456">(AI498)^2</f>
        <v>0.00851310809645376</v>
      </c>
    </row>
    <row r="499" spans="2:36">
      <c r="B499" s="18">
        <v>3</v>
      </c>
      <c r="C499" s="19">
        <v>0.75</v>
      </c>
      <c r="D499" s="19">
        <v>1</v>
      </c>
      <c r="E499" s="6">
        <v>0.444444444444444</v>
      </c>
      <c r="F499" s="10">
        <f>F492+AC492</f>
        <v>0.0200721836906393</v>
      </c>
      <c r="G499">
        <f t="shared" si="1448"/>
        <v>0.00676291158751911</v>
      </c>
      <c r="H499">
        <f t="shared" si="1448"/>
        <v>0.199000792722737</v>
      </c>
      <c r="I499">
        <f t="shared" si="1448"/>
        <v>0.298667723630316</v>
      </c>
      <c r="J499">
        <f t="shared" si="1448"/>
        <v>0.686762911587519</v>
      </c>
      <c r="K499">
        <f t="shared" si="1448"/>
        <v>0.298667723630316</v>
      </c>
      <c r="L499">
        <f t="shared" si="1449"/>
        <v>0.708579960943018</v>
      </c>
      <c r="M499">
        <f t="shared" si="1450"/>
        <v>0.746586041802684</v>
      </c>
      <c r="N499" s="3">
        <f t="shared" si="1451"/>
        <v>0.670087307195024</v>
      </c>
      <c r="O499" s="3">
        <f t="shared" si="1451"/>
        <v>0.678434360179675</v>
      </c>
      <c r="P499" s="25">
        <f t="shared" si="1452"/>
        <v>0.411098153963326</v>
      </c>
      <c r="Q499" s="25">
        <f>Q492+W492</f>
        <v>0.000452136435957082</v>
      </c>
      <c r="R499" s="25">
        <f t="shared" si="1453"/>
        <v>0.178058944792375</v>
      </c>
      <c r="S499" s="10">
        <f>R499+(N499*P499)+(O499*Q499)</f>
        <v>0.453837344668148</v>
      </c>
      <c r="T499" s="10">
        <f t="shared" si="1454"/>
        <v>0.611551208718451</v>
      </c>
      <c r="U499">
        <f>(E499-S499)*S499*(1-S499)</f>
        <v>-0.00232820887245898</v>
      </c>
      <c r="V499">
        <f t="shared" ref="V499:V501" si="1457">$S$3*U499*N499</f>
        <v>-0.00015601032139336</v>
      </c>
      <c r="W499">
        <f t="shared" ref="W499:W501" si="1458">$S$3*U499*O499</f>
        <v>-0.000157953689675135</v>
      </c>
      <c r="X499">
        <f t="shared" ref="X499:X501" si="1459">$S$3*U499*1</f>
        <v>-0.000232820887245898</v>
      </c>
      <c r="Y499">
        <f t="shared" ref="Y499:Y501" si="1460">U499*P499</f>
        <v>-0.000957122369508922</v>
      </c>
      <c r="Z499">
        <f t="shared" ref="Z499:Z501" si="1461">U499*Q499</f>
        <v>-1.05266806175726e-6</v>
      </c>
      <c r="AA499">
        <f t="shared" ref="AA499:AB501" si="1462">Y499*N499*(1-N499)</f>
        <v>-0.000211591336955125</v>
      </c>
      <c r="AB499">
        <f t="shared" si="1462"/>
        <v>-2.29651305561528e-7</v>
      </c>
      <c r="AC499">
        <f t="shared" ref="AC499:AC501" si="1463">$S$3*AA499*C499</f>
        <v>-1.58693502716344e-5</v>
      </c>
      <c r="AD499">
        <f t="shared" ref="AD499:AD501" si="1464">$S$3*AA499*D499</f>
        <v>-2.11591336955125e-5</v>
      </c>
      <c r="AE499">
        <f t="shared" ref="AE499:AE501" si="1465">$S$3*AB499*C499</f>
        <v>-1.72238479171146e-8</v>
      </c>
      <c r="AF499">
        <f t="shared" ref="AF499:AF501" si="1466">$S$3*AB499*D499</f>
        <v>-2.29651305561528e-8</v>
      </c>
      <c r="AG499">
        <f t="shared" ref="AG499:AH501" si="1467">$S$3*AA499*1</f>
        <v>-2.11591336955125e-5</v>
      </c>
      <c r="AH499">
        <f t="shared" si="1467"/>
        <v>-2.29651305561528e-8</v>
      </c>
      <c r="AI499" s="3">
        <f t="shared" si="1455"/>
        <v>-0.00939290022370354</v>
      </c>
      <c r="AJ499" s="3">
        <f t="shared" si="1456"/>
        <v>8.822657461245e-5</v>
      </c>
    </row>
    <row r="500" spans="2:36">
      <c r="B500" s="18">
        <v>4</v>
      </c>
      <c r="C500" s="19">
        <v>0.25</v>
      </c>
      <c r="D500" s="19">
        <v>0.5</v>
      </c>
      <c r="E500" s="20">
        <v>0.666666666666667</v>
      </c>
      <c r="F500" s="10">
        <f>F493+AC493</f>
        <v>0.0295105727148487</v>
      </c>
      <c r="G500">
        <f t="shared" si="1448"/>
        <v>0.0190211454296974</v>
      </c>
      <c r="H500">
        <f t="shared" si="1448"/>
        <v>0.199910748860309</v>
      </c>
      <c r="I500">
        <f>I493+AF493</f>
        <v>0.299821497720618</v>
      </c>
      <c r="J500">
        <f t="shared" si="1448"/>
        <v>0.698042290859395</v>
      </c>
      <c r="K500">
        <f t="shared" si="1448"/>
        <v>0.299642995441235</v>
      </c>
      <c r="L500">
        <f t="shared" si="1449"/>
        <v>0.714930506752955</v>
      </c>
      <c r="M500">
        <f t="shared" si="1450"/>
        <v>0.499531431516621</v>
      </c>
      <c r="N500" s="3">
        <f t="shared" si="1451"/>
        <v>0.671489704803702</v>
      </c>
      <c r="O500" s="3">
        <f t="shared" si="1451"/>
        <v>0.62234920955201</v>
      </c>
      <c r="P500" s="25">
        <f t="shared" si="1452"/>
        <v>0.487928347922137</v>
      </c>
      <c r="Q500" s="25">
        <f>Q493+W493</f>
        <v>0.0788155842337915</v>
      </c>
      <c r="R500" s="25">
        <f t="shared" si="1453"/>
        <v>0.292030304725683</v>
      </c>
      <c r="S500" s="10">
        <f>R500+(N500*P500)+(O500*Q500)</f>
        <v>0.668719983585557</v>
      </c>
      <c r="T500" s="10">
        <f t="shared" si="1454"/>
        <v>0.661216482889133</v>
      </c>
      <c r="U500">
        <f t="shared" ref="U500:U501" si="1468">(E500-S500)*S500*(1-S500)</f>
        <v>-0.000454878621508383</v>
      </c>
      <c r="V500">
        <f t="shared" si="1457"/>
        <v>-3.05446311278179e-5</v>
      </c>
      <c r="W500">
        <f t="shared" si="1458"/>
        <v>-2.8309335053785e-5</v>
      </c>
      <c r="X500">
        <f t="shared" si="1459"/>
        <v>-4.54878621508383e-5</v>
      </c>
      <c r="Y500">
        <f t="shared" si="1460"/>
        <v>-0.000221948174297684</v>
      </c>
      <c r="Z500">
        <f t="shared" si="1461"/>
        <v>-3.58515243096449e-5</v>
      </c>
      <c r="AA500">
        <f t="shared" si="1462"/>
        <v>-4.89598321164172e-5</v>
      </c>
      <c r="AB500">
        <f t="shared" si="1462"/>
        <v>-8.42620781207217e-6</v>
      </c>
      <c r="AC500">
        <f t="shared" si="1463"/>
        <v>-1.22399580291043e-6</v>
      </c>
      <c r="AD500">
        <f t="shared" si="1464"/>
        <v>-2.44799160582086e-6</v>
      </c>
      <c r="AE500">
        <f t="shared" si="1465"/>
        <v>-2.10655195301804e-7</v>
      </c>
      <c r="AF500">
        <f t="shared" si="1466"/>
        <v>-4.21310390603609e-7</v>
      </c>
      <c r="AG500">
        <f t="shared" si="1467"/>
        <v>-4.89598321164172e-6</v>
      </c>
      <c r="AH500">
        <f t="shared" si="1467"/>
        <v>-8.42620781207217e-7</v>
      </c>
      <c r="AI500" s="3">
        <f t="shared" si="1455"/>
        <v>-0.00205331691889021</v>
      </c>
      <c r="AJ500" s="3">
        <f t="shared" si="1456"/>
        <v>4.2161103694008e-6</v>
      </c>
    </row>
    <row r="501" spans="2:37">
      <c r="B501" s="18">
        <v>5</v>
      </c>
      <c r="C501" s="19">
        <v>1</v>
      </c>
      <c r="D501" s="19">
        <v>1</v>
      </c>
      <c r="E501" s="6">
        <v>1</v>
      </c>
      <c r="F501" s="10">
        <f>F494+AC494</f>
        <v>0.04315060010562</v>
      </c>
      <c r="G501">
        <f t="shared" si="1448"/>
        <v>0.03315060010562</v>
      </c>
      <c r="H501">
        <f t="shared" si="1448"/>
        <v>0.203091584818019</v>
      </c>
      <c r="I501">
        <f t="shared" si="1448"/>
        <v>0.303091584818019</v>
      </c>
      <c r="J501">
        <f t="shared" si="1448"/>
        <v>0.71315060010562</v>
      </c>
      <c r="K501">
        <f t="shared" si="1448"/>
        <v>0.303091584818019</v>
      </c>
      <c r="L501">
        <f t="shared" si="1449"/>
        <v>0.78945180031686</v>
      </c>
      <c r="M501">
        <f t="shared" si="1450"/>
        <v>0.809274754454056</v>
      </c>
      <c r="N501" s="3">
        <f t="shared" si="1451"/>
        <v>0.687713609361895</v>
      </c>
      <c r="O501" s="3">
        <f t="shared" si="1451"/>
        <v>0.691954937343619</v>
      </c>
      <c r="P501" s="25">
        <f t="shared" si="1452"/>
        <v>0.577248760332278</v>
      </c>
      <c r="Q501" s="25">
        <f>Q494+W494</f>
        <v>0.168106110131256</v>
      </c>
      <c r="R501" s="25">
        <f t="shared" si="1453"/>
        <v>0.423059543195141</v>
      </c>
      <c r="S501" s="10">
        <f>R501+(N501*P501)+(O501*Q501)</f>
        <v>0.936363224565884</v>
      </c>
      <c r="T501" s="10">
        <f t="shared" si="1454"/>
        <v>0.71836446071927</v>
      </c>
      <c r="U501">
        <f t="shared" si="1468"/>
        <v>0.00379193320807829</v>
      </c>
      <c r="V501">
        <f t="shared" si="1457"/>
        <v>0.000260776407298675</v>
      </c>
      <c r="W501">
        <f t="shared" si="1458"/>
        <v>0.0002623846905407</v>
      </c>
      <c r="X501">
        <f t="shared" si="1459"/>
        <v>0.000379193320807829</v>
      </c>
      <c r="Y501">
        <f t="shared" si="1460"/>
        <v>0.00218888874362599</v>
      </c>
      <c r="Z501">
        <f t="shared" si="1461"/>
        <v>0.000637447141487574</v>
      </c>
      <c r="AA501">
        <f t="shared" si="1462"/>
        <v>0.000470093628463761</v>
      </c>
      <c r="AB501">
        <f t="shared" si="1462"/>
        <v>0.000135873963077283</v>
      </c>
      <c r="AC501">
        <f t="shared" si="1463"/>
        <v>4.70093628463761e-5</v>
      </c>
      <c r="AD501">
        <f t="shared" si="1464"/>
        <v>4.70093628463761e-5</v>
      </c>
      <c r="AE501">
        <f t="shared" si="1465"/>
        <v>1.35873963077283e-5</v>
      </c>
      <c r="AF501">
        <f t="shared" si="1466"/>
        <v>1.35873963077283e-5</v>
      </c>
      <c r="AG501">
        <f t="shared" si="1467"/>
        <v>4.70093628463761e-5</v>
      </c>
      <c r="AH501">
        <f t="shared" si="1467"/>
        <v>1.35873963077283e-5</v>
      </c>
      <c r="AI501" s="3">
        <f t="shared" si="1455"/>
        <v>0.0636367754341159</v>
      </c>
      <c r="AJ501" s="3">
        <f t="shared" si="1456"/>
        <v>0.0040496391876521</v>
      </c>
      <c r="AK501">
        <f>SUM(AJ497:AJ501)/$S$4</f>
        <v>0.00343167545853114</v>
      </c>
    </row>
    <row r="502" spans="2:34">
      <c r="B502" s="4" t="s">
        <v>40</v>
      </c>
      <c r="C502" s="4"/>
      <c r="D502" s="4"/>
      <c r="E502" s="4"/>
      <c r="F502" s="5" t="s">
        <v>41</v>
      </c>
      <c r="G502" s="5"/>
      <c r="H502" s="5"/>
      <c r="I502" s="5"/>
      <c r="J502" s="5"/>
      <c r="K502" s="5"/>
      <c r="L502" s="5" t="s">
        <v>42</v>
      </c>
      <c r="M502" s="5"/>
      <c r="N502" s="5" t="s">
        <v>43</v>
      </c>
      <c r="O502" s="5"/>
      <c r="P502" s="5" t="s">
        <v>44</v>
      </c>
      <c r="Q502" s="5"/>
      <c r="R502" s="5"/>
      <c r="S502" s="5" t="s">
        <v>45</v>
      </c>
      <c r="T502" s="5"/>
      <c r="U502" s="8" t="s">
        <v>46</v>
      </c>
      <c r="V502" s="5" t="s">
        <v>47</v>
      </c>
      <c r="W502" s="5"/>
      <c r="X502" s="5"/>
      <c r="Y502" s="5" t="s">
        <v>48</v>
      </c>
      <c r="Z502" s="5"/>
      <c r="AA502" s="5"/>
      <c r="AB502" s="5"/>
      <c r="AC502" s="5" t="s">
        <v>49</v>
      </c>
      <c r="AD502" s="5"/>
      <c r="AE502" s="5"/>
      <c r="AF502" s="5"/>
      <c r="AG502" s="5"/>
      <c r="AH502" s="5"/>
    </row>
    <row r="503" ht="15.6" spans="1:37">
      <c r="A503">
        <f>A496+1</f>
        <v>71</v>
      </c>
      <c r="B503" s="17" t="s">
        <v>50</v>
      </c>
      <c r="C503" s="4" t="s">
        <v>51</v>
      </c>
      <c r="D503" s="4" t="s">
        <v>52</v>
      </c>
      <c r="E503" s="4" t="s">
        <v>53</v>
      </c>
      <c r="F503" s="5" t="s">
        <v>54</v>
      </c>
      <c r="G503" s="5" t="s">
        <v>55</v>
      </c>
      <c r="H503" s="5" t="s">
        <v>56</v>
      </c>
      <c r="I503" s="5" t="s">
        <v>57</v>
      </c>
      <c r="J503" s="5" t="s">
        <v>58</v>
      </c>
      <c r="K503" s="5" t="s">
        <v>59</v>
      </c>
      <c r="L503" s="5" t="s">
        <v>60</v>
      </c>
      <c r="M503" s="5" t="s">
        <v>61</v>
      </c>
      <c r="N503" s="5" t="s">
        <v>60</v>
      </c>
      <c r="O503" s="5" t="s">
        <v>61</v>
      </c>
      <c r="P503" s="5" t="s">
        <v>62</v>
      </c>
      <c r="Q503" s="5" t="s">
        <v>63</v>
      </c>
      <c r="R503" s="5" t="s">
        <v>64</v>
      </c>
      <c r="S503" s="5" t="s">
        <v>65</v>
      </c>
      <c r="T503" s="5" t="s">
        <v>43</v>
      </c>
      <c r="U503" s="28" t="s">
        <v>66</v>
      </c>
      <c r="V503" s="29" t="s">
        <v>67</v>
      </c>
      <c r="W503" s="29" t="s">
        <v>68</v>
      </c>
      <c r="X503" s="29" t="s">
        <v>69</v>
      </c>
      <c r="Y503" s="29" t="s">
        <v>70</v>
      </c>
      <c r="Z503" s="29" t="s">
        <v>71</v>
      </c>
      <c r="AA503" s="28" t="s">
        <v>72</v>
      </c>
      <c r="AB503" s="28" t="s">
        <v>73</v>
      </c>
      <c r="AC503" s="29" t="s">
        <v>74</v>
      </c>
      <c r="AD503" s="29" t="s">
        <v>75</v>
      </c>
      <c r="AE503" s="29" t="s">
        <v>76</v>
      </c>
      <c r="AF503" s="29" t="s">
        <v>77</v>
      </c>
      <c r="AG503" s="29" t="s">
        <v>78</v>
      </c>
      <c r="AH503" s="29" t="s">
        <v>79</v>
      </c>
      <c r="AI503" s="31" t="s">
        <v>80</v>
      </c>
      <c r="AJ503" s="31" t="s">
        <v>81</v>
      </c>
      <c r="AK503" s="31" t="s">
        <v>82</v>
      </c>
    </row>
    <row r="504" spans="2:36">
      <c r="B504" s="18">
        <v>1</v>
      </c>
      <c r="C504" s="19">
        <v>0.5</v>
      </c>
      <c r="D504" s="19">
        <v>0.25</v>
      </c>
      <c r="E504" s="6">
        <v>0.0555555555555556</v>
      </c>
      <c r="F504" s="10">
        <f>F497+AC497</f>
        <v>0.0161061989187488</v>
      </c>
      <c r="G504">
        <f t="shared" ref="G504:K508" si="1469">G497+AD497</f>
        <v>0.0130530994593744</v>
      </c>
      <c r="H504">
        <f t="shared" si="1469"/>
        <v>0.200180138785015</v>
      </c>
      <c r="I504">
        <f t="shared" si="1469"/>
        <v>0.300090069392508</v>
      </c>
      <c r="J504">
        <f t="shared" si="1469"/>
        <v>0.672212397837498</v>
      </c>
      <c r="K504">
        <f t="shared" si="1469"/>
        <v>0.300360277570031</v>
      </c>
      <c r="L504">
        <f>J504+(C504*F504)+(D504*G504)</f>
        <v>0.683528772161716</v>
      </c>
      <c r="M504">
        <f>K504+(C504*H504)+(D504*I504)</f>
        <v>0.475472864310665</v>
      </c>
      <c r="N504" s="3">
        <f>1/(1+EXP(-(L504)))</f>
        <v>0.664525827171479</v>
      </c>
      <c r="O504" s="3">
        <f>1/(1+EXP(-(M504)))</f>
        <v>0.616678289273285</v>
      </c>
      <c r="P504" s="25">
        <f>P497+V497</f>
        <v>0.288810514899794</v>
      </c>
      <c r="Q504" s="25">
        <f>Q497+W497</f>
        <v>-0.104730837100087</v>
      </c>
      <c r="R504" s="25">
        <f>R497+X497</f>
        <v>-0.00599568594462238</v>
      </c>
      <c r="S504" s="10">
        <f>R504+(N504*P504)+(O504*Q504)</f>
        <v>0.121341126907943</v>
      </c>
      <c r="T504" s="10">
        <f>1/(1+EXP(-S504))</f>
        <v>0.530298115893639</v>
      </c>
      <c r="U504">
        <f>(E504-S504)*S504*(1-S504)</f>
        <v>-0.00701389037939712</v>
      </c>
      <c r="V504">
        <f>$S$3*U504*N504</f>
        <v>-0.000466091130605894</v>
      </c>
      <c r="W504">
        <f>$S$3*U504*O504</f>
        <v>-0.000432531392031697</v>
      </c>
      <c r="X504">
        <f>$S$3*U504*1</f>
        <v>-0.000701389037939712</v>
      </c>
      <c r="Y504">
        <f>U504*P504</f>
        <v>-0.00202568529192439</v>
      </c>
      <c r="Z504">
        <f>U504*Q504</f>
        <v>0.000734570610762504</v>
      </c>
      <c r="AA504">
        <f>Y504*N504*(1-N504)</f>
        <v>-0.000451588558678743</v>
      </c>
      <c r="AB504">
        <f>Z504*O504*(1-O504)</f>
        <v>0.000173642338276795</v>
      </c>
      <c r="AC504">
        <f>$S$3*AA504*C504</f>
        <v>-2.25794279339372e-5</v>
      </c>
      <c r="AD504">
        <f>$S$3*AA504*D504</f>
        <v>-1.12897139669686e-5</v>
      </c>
      <c r="AE504">
        <f>$S$3*AB504*C504</f>
        <v>8.68211691383973e-6</v>
      </c>
      <c r="AF504">
        <f>$S$3*AB504*D504</f>
        <v>4.34105845691987e-6</v>
      </c>
      <c r="AG504">
        <f>$S$3*AA504*1</f>
        <v>-4.51588558678743e-5</v>
      </c>
      <c r="AH504">
        <f>$S$3*AB504*1</f>
        <v>1.73642338276795e-5</v>
      </c>
      <c r="AI504" s="3">
        <f>E504-S504</f>
        <v>-0.0657855713523879</v>
      </c>
      <c r="AJ504" s="3">
        <f>(AI504)^2</f>
        <v>0.00432774139816012</v>
      </c>
    </row>
    <row r="505" spans="2:36">
      <c r="B505" s="18">
        <v>2</v>
      </c>
      <c r="C505" s="19">
        <v>0</v>
      </c>
      <c r="D505" s="19">
        <v>0</v>
      </c>
      <c r="E505" s="20">
        <v>0</v>
      </c>
      <c r="F505" s="10">
        <f>F498+AC498</f>
        <v>0.03</v>
      </c>
      <c r="G505">
        <f t="shared" si="1469"/>
        <v>0.02</v>
      </c>
      <c r="H505">
        <f t="shared" si="1469"/>
        <v>0.2</v>
      </c>
      <c r="I505">
        <f t="shared" si="1469"/>
        <v>0.3</v>
      </c>
      <c r="J505">
        <f t="shared" si="1469"/>
        <v>0.670478213104616</v>
      </c>
      <c r="K505">
        <f t="shared" si="1469"/>
        <v>0.300416990667587</v>
      </c>
      <c r="L505">
        <f t="shared" ref="L505:L508" si="1470">J505+(C505*F505)+(D505*G505)</f>
        <v>0.670478213104616</v>
      </c>
      <c r="M505">
        <f t="shared" ref="M505:M508" si="1471">K505+(C505*H505)+(D505*I505)</f>
        <v>0.300416990667587</v>
      </c>
      <c r="N505" s="3">
        <f t="shared" ref="N505:O508" si="1472">1/(1+EXP(-(L505)))</f>
        <v>0.661610230845877</v>
      </c>
      <c r="O505" s="3">
        <f>1/(1+EXP(-(M505)))</f>
        <v>0.574544450480563</v>
      </c>
      <c r="P505" s="25">
        <f t="shared" ref="P505:P508" si="1473">P498+V498</f>
        <v>0.274031851545185</v>
      </c>
      <c r="Q505" s="25">
        <f>Q498+W498</f>
        <v>-0.105195502113842</v>
      </c>
      <c r="R505" s="25">
        <f t="shared" ref="R505:R508" si="1474">R498+X498</f>
        <v>-0.0299658219243494</v>
      </c>
      <c r="S505" s="10">
        <f>R505+(N505*P505)+(O505*Q505)</f>
        <v>0.0908969626805588</v>
      </c>
      <c r="T505" s="10">
        <f t="shared" ref="T505:T508" si="1475">1/(1+EXP(-S505))</f>
        <v>0.522708607458635</v>
      </c>
      <c r="U505">
        <f>(E505-S505)*S505*(1-S505)</f>
        <v>-0.00751124368341555</v>
      </c>
      <c r="V505">
        <f>$S$3*U505*N505</f>
        <v>-0.00049695156673242</v>
      </c>
      <c r="W505">
        <f>$S$3*U505*O505</f>
        <v>-0.000431554337451359</v>
      </c>
      <c r="X505">
        <f>$S$3*U505*1</f>
        <v>-0.000751124368341555</v>
      </c>
      <c r="Y505">
        <f>U505*P505</f>
        <v>-0.00205832001397343</v>
      </c>
      <c r="Z505">
        <f>U505*Q505</f>
        <v>0.000790149050776325</v>
      </c>
      <c r="AA505">
        <f>Y505*N505*(1-N505)</f>
        <v>-0.000460821075713523</v>
      </c>
      <c r="AB505">
        <f>Z505*O505*(1-O505)</f>
        <v>0.000193146503110549</v>
      </c>
      <c r="AC505">
        <f>$S$3*AA505*C505</f>
        <v>0</v>
      </c>
      <c r="AD505">
        <f>$S$3*AA505*D505</f>
        <v>0</v>
      </c>
      <c r="AE505">
        <f>$S$3*AB505*C505</f>
        <v>0</v>
      </c>
      <c r="AF505">
        <f>$S$3*AB505*D505</f>
        <v>0</v>
      </c>
      <c r="AG505">
        <f>$S$3*AA505*1</f>
        <v>-4.60821075713523e-5</v>
      </c>
      <c r="AH505">
        <f>$S$3*AB505*1</f>
        <v>1.93146503110549e-5</v>
      </c>
      <c r="AI505" s="3">
        <f t="shared" ref="AI505:AI508" si="1476">E505-S505</f>
        <v>-0.0908969626805588</v>
      </c>
      <c r="AJ505" s="3">
        <f t="shared" ref="AJ505:AJ508" si="1477">(AI505)^2</f>
        <v>0.00826225782455091</v>
      </c>
    </row>
    <row r="506" spans="2:36">
      <c r="B506" s="18">
        <v>3</v>
      </c>
      <c r="C506" s="19">
        <v>0.75</v>
      </c>
      <c r="D506" s="19">
        <v>1</v>
      </c>
      <c r="E506" s="6">
        <v>0.444444444444444</v>
      </c>
      <c r="F506" s="10">
        <f>F499+AC499</f>
        <v>0.0200563143403677</v>
      </c>
      <c r="G506">
        <f t="shared" si="1469"/>
        <v>0.00674175245382359</v>
      </c>
      <c r="H506">
        <f t="shared" si="1469"/>
        <v>0.199000775498889</v>
      </c>
      <c r="I506">
        <f t="shared" si="1469"/>
        <v>0.298667700665185</v>
      </c>
      <c r="J506">
        <f t="shared" si="1469"/>
        <v>0.686741752453824</v>
      </c>
      <c r="K506">
        <f t="shared" si="1469"/>
        <v>0.298667700665185</v>
      </c>
      <c r="L506">
        <f t="shared" si="1470"/>
        <v>0.708525740662923</v>
      </c>
      <c r="M506">
        <f t="shared" si="1471"/>
        <v>0.746585982954537</v>
      </c>
      <c r="N506" s="3">
        <f t="shared" si="1472"/>
        <v>0.670075320590468</v>
      </c>
      <c r="O506" s="3">
        <f t="shared" si="1472"/>
        <v>0.678434347341294</v>
      </c>
      <c r="P506" s="25">
        <f t="shared" si="1473"/>
        <v>0.410942143641932</v>
      </c>
      <c r="Q506" s="25">
        <f>Q499+W499</f>
        <v>0.000294182746281947</v>
      </c>
      <c r="R506" s="25">
        <f t="shared" si="1474"/>
        <v>0.177826123905129</v>
      </c>
      <c r="S506" s="10">
        <f>R506+(N506*P506)+(O506*Q506)</f>
        <v>0.453387896229604</v>
      </c>
      <c r="T506" s="10">
        <f t="shared" si="1475"/>
        <v>0.611444434046327</v>
      </c>
      <c r="U506">
        <f>(E506-S506)*S506*(1-S506)</f>
        <v>-0.00221643161396891</v>
      </c>
      <c r="V506">
        <f t="shared" ref="V506:V508" si="1478">$S$3*U506*N506</f>
        <v>-0.000148517612429706</v>
      </c>
      <c r="W506">
        <f t="shared" ref="W506:W508" si="1479">$S$3*U506*O506</f>
        <v>-0.000150370333544961</v>
      </c>
      <c r="X506">
        <f t="shared" ref="X506:X508" si="1480">$S$3*U506*1</f>
        <v>-0.000221643161396891</v>
      </c>
      <c r="Y506">
        <f t="shared" ref="Y506:Y508" si="1481">U506*P506</f>
        <v>-0.00091082515868013</v>
      </c>
      <c r="Z506">
        <f t="shared" ref="Z506:Z508" si="1482">U506*Q506</f>
        <v>-6.52035939143501e-7</v>
      </c>
      <c r="AA506">
        <f t="shared" ref="AA506:AB508" si="1483">Y506*N506*(1-N506)</f>
        <v>-0.000201360112094711</v>
      </c>
      <c r="AB506">
        <f t="shared" si="1483"/>
        <v>-1.42248932291241e-7</v>
      </c>
      <c r="AC506">
        <f t="shared" ref="AC506:AC508" si="1484">$S$3*AA506*C506</f>
        <v>-1.51020084071034e-5</v>
      </c>
      <c r="AD506">
        <f t="shared" ref="AD506:AD508" si="1485">$S$3*AA506*D506</f>
        <v>-2.01360112094711e-5</v>
      </c>
      <c r="AE506">
        <f t="shared" ref="AE506:AE508" si="1486">$S$3*AB506*C506</f>
        <v>-1.06686699218431e-8</v>
      </c>
      <c r="AF506">
        <f t="shared" ref="AF506:AF508" si="1487">$S$3*AB506*D506</f>
        <v>-1.42248932291241e-8</v>
      </c>
      <c r="AG506">
        <f t="shared" ref="AG506:AH508" si="1488">$S$3*AA506*1</f>
        <v>-2.01360112094711e-5</v>
      </c>
      <c r="AH506">
        <f t="shared" si="1488"/>
        <v>-1.42248932291241e-8</v>
      </c>
      <c r="AI506" s="3">
        <f t="shared" si="1476"/>
        <v>-0.0089434517851596</v>
      </c>
      <c r="AJ506" s="3">
        <f t="shared" si="1477"/>
        <v>7.99853298334743e-5</v>
      </c>
    </row>
    <row r="507" spans="2:36">
      <c r="B507" s="18">
        <v>4</v>
      </c>
      <c r="C507" s="19">
        <v>0.25</v>
      </c>
      <c r="D507" s="19">
        <v>0.5</v>
      </c>
      <c r="E507" s="20">
        <v>0.666666666666667</v>
      </c>
      <c r="F507" s="10">
        <f>F500+AC500</f>
        <v>0.0295093487190458</v>
      </c>
      <c r="G507">
        <f t="shared" si="1469"/>
        <v>0.0190186974380916</v>
      </c>
      <c r="H507">
        <f t="shared" si="1469"/>
        <v>0.199910538205114</v>
      </c>
      <c r="I507">
        <f>I500+AF500</f>
        <v>0.299821076410227</v>
      </c>
      <c r="J507">
        <f t="shared" si="1469"/>
        <v>0.698037394876183</v>
      </c>
      <c r="K507">
        <f t="shared" si="1469"/>
        <v>0.299642152820454</v>
      </c>
      <c r="L507">
        <f t="shared" si="1470"/>
        <v>0.71492408077499</v>
      </c>
      <c r="M507">
        <f t="shared" si="1471"/>
        <v>0.499530325576846</v>
      </c>
      <c r="N507" s="3">
        <f t="shared" si="1472"/>
        <v>0.671488287287428</v>
      </c>
      <c r="O507" s="3">
        <f t="shared" si="1472"/>
        <v>0.622348949622208</v>
      </c>
      <c r="P507" s="25">
        <f t="shared" si="1473"/>
        <v>0.48789780329101</v>
      </c>
      <c r="Q507" s="25">
        <f>Q500+W500</f>
        <v>0.0787872748987377</v>
      </c>
      <c r="R507" s="25">
        <f t="shared" si="1474"/>
        <v>0.291984816863532</v>
      </c>
      <c r="S507" s="10">
        <f>R507+(N507*P507)+(O507*Q507)</f>
        <v>0.668635654943536</v>
      </c>
      <c r="T507" s="10">
        <f t="shared" si="1475"/>
        <v>0.661197592236837</v>
      </c>
      <c r="U507">
        <f t="shared" ref="U507:U508" si="1489">(E507-S507)*S507*(1-S507)</f>
        <v>-0.000436253011870727</v>
      </c>
      <c r="V507">
        <f t="shared" si="1478"/>
        <v>-2.92938787765056e-5</v>
      </c>
      <c r="W507">
        <f t="shared" si="1479"/>
        <v>-2.71501603707271e-5</v>
      </c>
      <c r="X507">
        <f t="shared" si="1480"/>
        <v>-4.36253011870727e-5</v>
      </c>
      <c r="Y507">
        <f t="shared" si="1481"/>
        <v>-0.000212846886170814</v>
      </c>
      <c r="Z507">
        <f t="shared" si="1482"/>
        <v>-3.43711859716612e-5</v>
      </c>
      <c r="AA507">
        <f t="shared" si="1483"/>
        <v>-4.69522707896651e-5</v>
      </c>
      <c r="AB507">
        <f t="shared" si="1483"/>
        <v>-8.07828508546106e-6</v>
      </c>
      <c r="AC507">
        <f t="shared" si="1484"/>
        <v>-1.17380676974163e-6</v>
      </c>
      <c r="AD507">
        <f t="shared" si="1485"/>
        <v>-2.34761353948326e-6</v>
      </c>
      <c r="AE507">
        <f t="shared" si="1486"/>
        <v>-2.01957127136526e-7</v>
      </c>
      <c r="AF507">
        <f t="shared" si="1487"/>
        <v>-4.03914254273053e-7</v>
      </c>
      <c r="AG507">
        <f t="shared" si="1488"/>
        <v>-4.69522707896651e-6</v>
      </c>
      <c r="AH507">
        <f t="shared" si="1488"/>
        <v>-8.07828508546106e-7</v>
      </c>
      <c r="AI507" s="3">
        <f t="shared" si="1476"/>
        <v>-0.00196898827686931</v>
      </c>
      <c r="AJ507" s="3">
        <f t="shared" si="1477"/>
        <v>3.87691483444878e-6</v>
      </c>
    </row>
    <row r="508" spans="2:37">
      <c r="B508" s="18">
        <v>5</v>
      </c>
      <c r="C508" s="19">
        <v>1</v>
      </c>
      <c r="D508" s="19">
        <v>1</v>
      </c>
      <c r="E508" s="6">
        <v>1</v>
      </c>
      <c r="F508" s="10">
        <f>F501+AC501</f>
        <v>0.0431976094684664</v>
      </c>
      <c r="G508">
        <f t="shared" si="1469"/>
        <v>0.0331976094684664</v>
      </c>
      <c r="H508">
        <f t="shared" si="1469"/>
        <v>0.203105172214327</v>
      </c>
      <c r="I508">
        <f t="shared" si="1469"/>
        <v>0.303105172214326</v>
      </c>
      <c r="J508">
        <f t="shared" si="1469"/>
        <v>0.713197609468466</v>
      </c>
      <c r="K508">
        <f t="shared" si="1469"/>
        <v>0.303105172214326</v>
      </c>
      <c r="L508">
        <f t="shared" si="1470"/>
        <v>0.789592828405399</v>
      </c>
      <c r="M508">
        <f t="shared" si="1471"/>
        <v>0.809315516642979</v>
      </c>
      <c r="N508" s="3">
        <f t="shared" si="1472"/>
        <v>0.68774389626018</v>
      </c>
      <c r="O508" s="3">
        <f t="shared" si="1472"/>
        <v>0.691963625870801</v>
      </c>
      <c r="P508" s="25">
        <f t="shared" si="1473"/>
        <v>0.577509536739577</v>
      </c>
      <c r="Q508" s="25">
        <f>Q501+W501</f>
        <v>0.168368494821796</v>
      </c>
      <c r="R508" s="25">
        <f t="shared" si="1474"/>
        <v>0.423438736515949</v>
      </c>
      <c r="S508" s="10">
        <f>R508+(N508*P508)+(O508*Q508)</f>
        <v>0.937122269599936</v>
      </c>
      <c r="T508" s="10">
        <f t="shared" si="1475"/>
        <v>0.718518002948045</v>
      </c>
      <c r="U508">
        <f t="shared" si="1489"/>
        <v>0.00370501502069483</v>
      </c>
      <c r="V508">
        <f t="shared" si="1478"/>
        <v>0.000254810146603516</v>
      </c>
      <c r="W508">
        <f t="shared" si="1479"/>
        <v>0.000256373562762578</v>
      </c>
      <c r="X508">
        <f t="shared" si="1480"/>
        <v>0.000370501502069483</v>
      </c>
      <c r="Y508">
        <f t="shared" si="1481"/>
        <v>0.00213968150821465</v>
      </c>
      <c r="Z508">
        <f t="shared" si="1482"/>
        <v>0.000623807802326535</v>
      </c>
      <c r="AA508">
        <f t="shared" si="1483"/>
        <v>0.000459501374131524</v>
      </c>
      <c r="AB508">
        <f t="shared" si="1483"/>
        <v>0.000132964612070112</v>
      </c>
      <c r="AC508">
        <f t="shared" si="1484"/>
        <v>4.59501374131524e-5</v>
      </c>
      <c r="AD508">
        <f t="shared" si="1485"/>
        <v>4.59501374131524e-5</v>
      </c>
      <c r="AE508">
        <f t="shared" si="1486"/>
        <v>1.32964612070112e-5</v>
      </c>
      <c r="AF508">
        <f t="shared" si="1487"/>
        <v>1.32964612070112e-5</v>
      </c>
      <c r="AG508">
        <f t="shared" si="1488"/>
        <v>4.59501374131524e-5</v>
      </c>
      <c r="AH508">
        <f t="shared" si="1488"/>
        <v>1.32964612070112e-5</v>
      </c>
      <c r="AI508" s="3">
        <f t="shared" si="1476"/>
        <v>0.0628777304000636</v>
      </c>
      <c r="AJ508" s="3">
        <f t="shared" si="1477"/>
        <v>0.00395360898026308</v>
      </c>
      <c r="AK508">
        <f>SUM(AJ504:AJ508)/$S$4</f>
        <v>0.00332549408952841</v>
      </c>
    </row>
    <row r="509" spans="2:34">
      <c r="B509" s="4" t="s">
        <v>40</v>
      </c>
      <c r="C509" s="4"/>
      <c r="D509" s="4"/>
      <c r="E509" s="4"/>
      <c r="F509" s="5" t="s">
        <v>41</v>
      </c>
      <c r="G509" s="5"/>
      <c r="H509" s="5"/>
      <c r="I509" s="5"/>
      <c r="J509" s="5"/>
      <c r="K509" s="5"/>
      <c r="L509" s="5" t="s">
        <v>42</v>
      </c>
      <c r="M509" s="5"/>
      <c r="N509" s="5" t="s">
        <v>43</v>
      </c>
      <c r="O509" s="5"/>
      <c r="P509" s="5" t="s">
        <v>44</v>
      </c>
      <c r="Q509" s="5"/>
      <c r="R509" s="5"/>
      <c r="S509" s="5" t="s">
        <v>45</v>
      </c>
      <c r="T509" s="5"/>
      <c r="U509" s="8" t="s">
        <v>46</v>
      </c>
      <c r="V509" s="5" t="s">
        <v>47</v>
      </c>
      <c r="W509" s="5"/>
      <c r="X509" s="5"/>
      <c r="Y509" s="5" t="s">
        <v>48</v>
      </c>
      <c r="Z509" s="5"/>
      <c r="AA509" s="5"/>
      <c r="AB509" s="5"/>
      <c r="AC509" s="5" t="s">
        <v>49</v>
      </c>
      <c r="AD509" s="5"/>
      <c r="AE509" s="5"/>
      <c r="AF509" s="5"/>
      <c r="AG509" s="5"/>
      <c r="AH509" s="5"/>
    </row>
    <row r="510" ht="15.6" spans="1:37">
      <c r="A510">
        <f>A503+1</f>
        <v>72</v>
      </c>
      <c r="B510" s="17" t="s">
        <v>50</v>
      </c>
      <c r="C510" s="4" t="s">
        <v>51</v>
      </c>
      <c r="D510" s="4" t="s">
        <v>52</v>
      </c>
      <c r="E510" s="4" t="s">
        <v>53</v>
      </c>
      <c r="F510" s="5" t="s">
        <v>54</v>
      </c>
      <c r="G510" s="5" t="s">
        <v>55</v>
      </c>
      <c r="H510" s="5" t="s">
        <v>56</v>
      </c>
      <c r="I510" s="5" t="s">
        <v>57</v>
      </c>
      <c r="J510" s="5" t="s">
        <v>58</v>
      </c>
      <c r="K510" s="5" t="s">
        <v>59</v>
      </c>
      <c r="L510" s="5" t="s">
        <v>60</v>
      </c>
      <c r="M510" s="5" t="s">
        <v>61</v>
      </c>
      <c r="N510" s="5" t="s">
        <v>60</v>
      </c>
      <c r="O510" s="5" t="s">
        <v>61</v>
      </c>
      <c r="P510" s="5" t="s">
        <v>62</v>
      </c>
      <c r="Q510" s="5" t="s">
        <v>63</v>
      </c>
      <c r="R510" s="5" t="s">
        <v>64</v>
      </c>
      <c r="S510" s="5" t="s">
        <v>65</v>
      </c>
      <c r="T510" s="5" t="s">
        <v>43</v>
      </c>
      <c r="U510" s="28" t="s">
        <v>66</v>
      </c>
      <c r="V510" s="29" t="s">
        <v>67</v>
      </c>
      <c r="W510" s="29" t="s">
        <v>68</v>
      </c>
      <c r="X510" s="29" t="s">
        <v>69</v>
      </c>
      <c r="Y510" s="29" t="s">
        <v>70</v>
      </c>
      <c r="Z510" s="29" t="s">
        <v>71</v>
      </c>
      <c r="AA510" s="28" t="s">
        <v>72</v>
      </c>
      <c r="AB510" s="28" t="s">
        <v>73</v>
      </c>
      <c r="AC510" s="29" t="s">
        <v>74</v>
      </c>
      <c r="AD510" s="29" t="s">
        <v>75</v>
      </c>
      <c r="AE510" s="29" t="s">
        <v>76</v>
      </c>
      <c r="AF510" s="29" t="s">
        <v>77</v>
      </c>
      <c r="AG510" s="29" t="s">
        <v>78</v>
      </c>
      <c r="AH510" s="29" t="s">
        <v>79</v>
      </c>
      <c r="AI510" s="31" t="s">
        <v>80</v>
      </c>
      <c r="AJ510" s="31" t="s">
        <v>81</v>
      </c>
      <c r="AK510" s="31" t="s">
        <v>82</v>
      </c>
    </row>
    <row r="511" spans="2:36">
      <c r="B511" s="18">
        <v>1</v>
      </c>
      <c r="C511" s="19">
        <v>0.5</v>
      </c>
      <c r="D511" s="19">
        <v>0.25</v>
      </c>
      <c r="E511" s="6">
        <v>0.0555555555555556</v>
      </c>
      <c r="F511" s="10">
        <f>F504+AC504</f>
        <v>0.0160836194908149</v>
      </c>
      <c r="G511">
        <f t="shared" ref="G511:K515" si="1490">G504+AD504</f>
        <v>0.0130418097454074</v>
      </c>
      <c r="H511">
        <f t="shared" si="1490"/>
        <v>0.200188820901929</v>
      </c>
      <c r="I511">
        <f t="shared" si="1490"/>
        <v>0.300094410450965</v>
      </c>
      <c r="J511">
        <f t="shared" si="1490"/>
        <v>0.67216723898163</v>
      </c>
      <c r="K511">
        <f t="shared" si="1490"/>
        <v>0.300377641803858</v>
      </c>
      <c r="L511">
        <f>J511+(C511*F511)+(D511*G511)</f>
        <v>0.683469501163389</v>
      </c>
      <c r="M511">
        <f>K511+(C511*H511)+(D511*I511)</f>
        <v>0.475495654867564</v>
      </c>
      <c r="N511" s="3">
        <f>1/(1+EXP(-(L511)))</f>
        <v>0.664512613684754</v>
      </c>
      <c r="O511" s="3">
        <f>1/(1+EXP(-(M511)))</f>
        <v>0.616683676631572</v>
      </c>
      <c r="P511" s="25">
        <f>P504+V504</f>
        <v>0.288344423769188</v>
      </c>
      <c r="Q511" s="25">
        <f>Q504+W504</f>
        <v>-0.105163368492118</v>
      </c>
      <c r="R511" s="25">
        <f>R504+X504</f>
        <v>-0.00669707498256209</v>
      </c>
      <c r="S511" s="10">
        <f>R511+(N511*P511)+(O511*Q511)</f>
        <v>0.120058898969045</v>
      </c>
      <c r="T511" s="10">
        <f>1/(1+EXP(-S511))</f>
        <v>0.529978723598826</v>
      </c>
      <c r="U511">
        <f>(E511-S511)*S511*(1-S511)</f>
        <v>-0.00681444021782123</v>
      </c>
      <c r="V511">
        <f>$S$3*U511*N511</f>
        <v>-0.000452828147994289</v>
      </c>
      <c r="W511">
        <f>$S$3*U511*O511</f>
        <v>-0.000420235404771205</v>
      </c>
      <c r="X511">
        <f>$S$3*U511*1</f>
        <v>-0.000681444021782123</v>
      </c>
      <c r="Y511">
        <f>U511*P511</f>
        <v>-0.00196490583791725</v>
      </c>
      <c r="Z511">
        <f>U511*Q511</f>
        <v>0.000716629487694245</v>
      </c>
      <c r="AA511">
        <f>Y511*N511*(1-N511)</f>
        <v>-0.00043804746179896</v>
      </c>
      <c r="AB511">
        <f>Z511*O511*(1-O511)</f>
        <v>0.000169400403837139</v>
      </c>
      <c r="AC511">
        <f>$S$3*AA511*C511</f>
        <v>-2.1902373089948e-5</v>
      </c>
      <c r="AD511">
        <f>$S$3*AA511*D511</f>
        <v>-1.0951186544974e-5</v>
      </c>
      <c r="AE511">
        <f>$S$3*AB511*C511</f>
        <v>8.47002019185695e-6</v>
      </c>
      <c r="AF511">
        <f>$S$3*AB511*D511</f>
        <v>4.23501009592848e-6</v>
      </c>
      <c r="AG511">
        <f>$S$3*AA511*1</f>
        <v>-4.3804746179896e-5</v>
      </c>
      <c r="AH511">
        <f>$S$3*AB511*1</f>
        <v>1.69400403837139e-5</v>
      </c>
      <c r="AI511" s="3">
        <f>E511-S511</f>
        <v>-0.0645033434134896</v>
      </c>
      <c r="AJ511" s="3">
        <f>(AI511)^2</f>
        <v>0.00416068131151858</v>
      </c>
    </row>
    <row r="512" spans="2:36">
      <c r="B512" s="18">
        <v>2</v>
      </c>
      <c r="C512" s="19">
        <v>0</v>
      </c>
      <c r="D512" s="19">
        <v>0</v>
      </c>
      <c r="E512" s="20">
        <v>0</v>
      </c>
      <c r="F512" s="10">
        <f>F505+AC505</f>
        <v>0.03</v>
      </c>
      <c r="G512">
        <f t="shared" si="1490"/>
        <v>0.02</v>
      </c>
      <c r="H512">
        <f t="shared" si="1490"/>
        <v>0.2</v>
      </c>
      <c r="I512">
        <f t="shared" si="1490"/>
        <v>0.3</v>
      </c>
      <c r="J512">
        <f t="shared" si="1490"/>
        <v>0.670432130997044</v>
      </c>
      <c r="K512">
        <f t="shared" si="1490"/>
        <v>0.300436305317899</v>
      </c>
      <c r="L512">
        <f t="shared" ref="L512:L515" si="1491">J512+(C512*F512)+(D512*G512)</f>
        <v>0.670432130997044</v>
      </c>
      <c r="M512">
        <f t="shared" ref="M512:M515" si="1492">K512+(C512*H512)+(D512*I512)</f>
        <v>0.300436305317899</v>
      </c>
      <c r="N512" s="3">
        <f t="shared" ref="N512:O515" si="1493">1/(1+EXP(-(L512)))</f>
        <v>0.661599913808495</v>
      </c>
      <c r="O512" s="3">
        <f>1/(1+EXP(-(M512)))</f>
        <v>0.574549171807244</v>
      </c>
      <c r="P512" s="25">
        <f t="shared" ref="P512:P515" si="1494">P505+V505</f>
        <v>0.273534899978452</v>
      </c>
      <c r="Q512" s="25">
        <f>Q505+W505</f>
        <v>-0.105627056451294</v>
      </c>
      <c r="R512" s="25">
        <f t="shared" ref="R512:R515" si="1495">R505+X505</f>
        <v>-0.030716946292691</v>
      </c>
      <c r="S512" s="10">
        <f>R512+(N512*P512)+(O512*Q512)</f>
        <v>0.0895657821521406</v>
      </c>
      <c r="T512" s="10">
        <f t="shared" ref="T512:T515" si="1496">1/(1+EXP(-S512))</f>
        <v>0.522376488800184</v>
      </c>
      <c r="U512">
        <f>(E512-S512)*S512*(1-S512)</f>
        <v>-0.00730353000090972</v>
      </c>
      <c r="V512">
        <f>$S$3*U512*N512</f>
        <v>-0.000483201481909963</v>
      </c>
      <c r="W512">
        <f>$S$3*U512*O512</f>
        <v>-0.000419623711329203</v>
      </c>
      <c r="X512">
        <f>$S$3*U512*1</f>
        <v>-0.000730353000090972</v>
      </c>
      <c r="Y512">
        <f>U512*P512</f>
        <v>-0.00199777034828846</v>
      </c>
      <c r="Z512">
        <f>U512*Q512</f>
        <v>0.000771450375699807</v>
      </c>
      <c r="AA512">
        <f>Y512*N512*(1-N512)</f>
        <v>-0.000447271749097578</v>
      </c>
      <c r="AB512">
        <f>Z512*O512*(1-O512)</f>
        <v>0.000188575197504193</v>
      </c>
      <c r="AC512">
        <f>$S$3*AA512*C512</f>
        <v>0</v>
      </c>
      <c r="AD512">
        <f>$S$3*AA512*D512</f>
        <v>0</v>
      </c>
      <c r="AE512">
        <f>$S$3*AB512*C512</f>
        <v>0</v>
      </c>
      <c r="AF512">
        <f>$S$3*AB512*D512</f>
        <v>0</v>
      </c>
      <c r="AG512">
        <f>$S$3*AA512*1</f>
        <v>-4.47271749097578e-5</v>
      </c>
      <c r="AH512">
        <f>$S$3*AB512*1</f>
        <v>1.88575197504193e-5</v>
      </c>
      <c r="AI512" s="3">
        <f t="shared" ref="AI512:AI515" si="1497">E512-S512</f>
        <v>-0.0895657821521406</v>
      </c>
      <c r="AJ512" s="3">
        <f t="shared" ref="AJ512:AJ515" si="1498">(AI512)^2</f>
        <v>0.00802202933252471</v>
      </c>
    </row>
    <row r="513" spans="2:36">
      <c r="B513" s="18">
        <v>3</v>
      </c>
      <c r="C513" s="19">
        <v>0.75</v>
      </c>
      <c r="D513" s="19">
        <v>1</v>
      </c>
      <c r="E513" s="6">
        <v>0.444444444444444</v>
      </c>
      <c r="F513" s="10">
        <f>F506+AC506</f>
        <v>0.0200412123319606</v>
      </c>
      <c r="G513">
        <f t="shared" si="1490"/>
        <v>0.00672161644261412</v>
      </c>
      <c r="H513">
        <f t="shared" si="1490"/>
        <v>0.199000764830219</v>
      </c>
      <c r="I513">
        <f t="shared" si="1490"/>
        <v>0.298667686440292</v>
      </c>
      <c r="J513">
        <f t="shared" si="1490"/>
        <v>0.686721616442614</v>
      </c>
      <c r="K513">
        <f t="shared" si="1490"/>
        <v>0.298667686440292</v>
      </c>
      <c r="L513">
        <f t="shared" si="1491"/>
        <v>0.708474142134199</v>
      </c>
      <c r="M513">
        <f t="shared" si="1492"/>
        <v>0.746585946503248</v>
      </c>
      <c r="N513" s="3">
        <f t="shared" si="1493"/>
        <v>0.670063913377343</v>
      </c>
      <c r="O513" s="3">
        <f t="shared" si="1493"/>
        <v>0.678434339389037</v>
      </c>
      <c r="P513" s="25">
        <f t="shared" si="1494"/>
        <v>0.410793626029503</v>
      </c>
      <c r="Q513" s="25">
        <f>Q506+W506</f>
        <v>0.000143812412736987</v>
      </c>
      <c r="R513" s="25">
        <f t="shared" si="1495"/>
        <v>0.177604480743732</v>
      </c>
      <c r="S513" s="10">
        <f>R513+(N513*P513)+(O513*Q513)</f>
        <v>0.452960032670761</v>
      </c>
      <c r="T513" s="10">
        <f t="shared" si="1496"/>
        <v>0.611342777317172</v>
      </c>
      <c r="U513">
        <f>(E513-S513)*S513*(1-S513)</f>
        <v>-0.00211005411612457</v>
      </c>
      <c r="V513">
        <f t="shared" ref="V513:V515" si="1499">$S$3*U513*N513</f>
        <v>-0.00014138711184884</v>
      </c>
      <c r="W513">
        <f t="shared" ref="W513:W515" si="1500">$S$3*U513*O513</f>
        <v>-0.000143153317034809</v>
      </c>
      <c r="X513">
        <f t="shared" ref="X513:X515" si="1501">$S$3*U513*1</f>
        <v>-0.000211005411612457</v>
      </c>
      <c r="Y513">
        <f t="shared" ref="Y513:Y515" si="1502">U513*P513</f>
        <v>-0.000866796781481291</v>
      </c>
      <c r="Z513">
        <f t="shared" ref="Z513:Z515" si="1503">U513*Q513</f>
        <v>-3.03451973445485e-7</v>
      </c>
      <c r="AA513">
        <f t="shared" ref="AA513:AB515" si="1504">Y513*N513*(1-N513)</f>
        <v>-0.000191629928875395</v>
      </c>
      <c r="AB513">
        <f t="shared" si="1504"/>
        <v>-6.62014425807653e-8</v>
      </c>
      <c r="AC513">
        <f t="shared" ref="AC513:AC515" si="1505">$S$3*AA513*C513</f>
        <v>-1.43722446656546e-5</v>
      </c>
      <c r="AD513">
        <f t="shared" ref="AD513:AD515" si="1506">$S$3*AA513*D513</f>
        <v>-1.91629928875395e-5</v>
      </c>
      <c r="AE513">
        <f t="shared" ref="AE513:AE515" si="1507">$S$3*AB513*C513</f>
        <v>-4.9651081935574e-9</v>
      </c>
      <c r="AF513">
        <f t="shared" ref="AF513:AF515" si="1508">$S$3*AB513*D513</f>
        <v>-6.62014425807653e-9</v>
      </c>
      <c r="AG513">
        <f t="shared" ref="AG513:AH515" si="1509">$S$3*AA513*1</f>
        <v>-1.91629928875395e-5</v>
      </c>
      <c r="AH513">
        <f t="shared" si="1509"/>
        <v>-6.62014425807653e-9</v>
      </c>
      <c r="AI513" s="3">
        <f t="shared" si="1497"/>
        <v>-0.00851558822631648</v>
      </c>
      <c r="AJ513" s="3">
        <f t="shared" si="1498"/>
        <v>7.25152428401799e-5</v>
      </c>
    </row>
    <row r="514" spans="2:36">
      <c r="B514" s="18">
        <v>4</v>
      </c>
      <c r="C514" s="19">
        <v>0.25</v>
      </c>
      <c r="D514" s="19">
        <v>0.5</v>
      </c>
      <c r="E514" s="20">
        <v>0.666666666666667</v>
      </c>
      <c r="F514" s="10">
        <f>F507+AC507</f>
        <v>0.029508174912276</v>
      </c>
      <c r="G514">
        <f t="shared" si="1490"/>
        <v>0.0190163498245521</v>
      </c>
      <c r="H514">
        <f t="shared" si="1490"/>
        <v>0.199910336247986</v>
      </c>
      <c r="I514">
        <f>I507+AF507</f>
        <v>0.299820672495973</v>
      </c>
      <c r="J514">
        <f t="shared" si="1490"/>
        <v>0.698032699649104</v>
      </c>
      <c r="K514">
        <f t="shared" si="1490"/>
        <v>0.299641344991945</v>
      </c>
      <c r="L514">
        <f t="shared" si="1491"/>
        <v>0.714917918289449</v>
      </c>
      <c r="M514">
        <f t="shared" si="1492"/>
        <v>0.499529265301928</v>
      </c>
      <c r="N514" s="3">
        <f t="shared" si="1493"/>
        <v>0.671486927892415</v>
      </c>
      <c r="O514" s="3">
        <f t="shared" si="1493"/>
        <v>0.622348700424983</v>
      </c>
      <c r="P514" s="25">
        <f t="shared" si="1494"/>
        <v>0.487868509412233</v>
      </c>
      <c r="Q514" s="25">
        <f>Q507+W507</f>
        <v>0.078760124738367</v>
      </c>
      <c r="R514" s="25">
        <f t="shared" si="1495"/>
        <v>0.291941191562345</v>
      </c>
      <c r="S514" s="10">
        <f>R514+(N514*P514)+(O514*Q514)</f>
        <v>0.668554779439249</v>
      </c>
      <c r="T514" s="10">
        <f t="shared" si="1496"/>
        <v>0.661179474647361</v>
      </c>
      <c r="U514">
        <f t="shared" ref="U514:U515" si="1510">(E514-S514)*S514*(1-S514)</f>
        <v>-0.000418385561783688</v>
      </c>
      <c r="V514">
        <f t="shared" si="1499"/>
        <v>-2.80940435556671e-5</v>
      </c>
      <c r="W514">
        <f t="shared" si="1500"/>
        <v>-2.60381710652654e-5</v>
      </c>
      <c r="X514">
        <f t="shared" si="1501"/>
        <v>-4.18385561783688e-5</v>
      </c>
      <c r="Y514">
        <f t="shared" si="1502"/>
        <v>-0.000204117140387008</v>
      </c>
      <c r="Z514">
        <f t="shared" si="1503"/>
        <v>-3.2952099034815e-5</v>
      </c>
      <c r="AA514">
        <f t="shared" si="1504"/>
        <v>-4.50266559062627e-5</v>
      </c>
      <c r="AB514">
        <f t="shared" si="1504"/>
        <v>-7.74475804968964e-6</v>
      </c>
      <c r="AC514">
        <f t="shared" si="1505"/>
        <v>-1.12566639765657e-6</v>
      </c>
      <c r="AD514">
        <f t="shared" si="1506"/>
        <v>-2.25133279531314e-6</v>
      </c>
      <c r="AE514">
        <f t="shared" si="1507"/>
        <v>-1.93618951242241e-7</v>
      </c>
      <c r="AF514">
        <f t="shared" si="1508"/>
        <v>-3.87237902484482e-7</v>
      </c>
      <c r="AG514">
        <f t="shared" si="1509"/>
        <v>-4.50266559062627e-6</v>
      </c>
      <c r="AH514">
        <f t="shared" si="1509"/>
        <v>-7.74475804968964e-7</v>
      </c>
      <c r="AI514" s="3">
        <f t="shared" si="1497"/>
        <v>-0.0018881127725825</v>
      </c>
      <c r="AJ514" s="3">
        <f t="shared" si="1498"/>
        <v>3.56496984198916e-6</v>
      </c>
    </row>
    <row r="515" spans="2:37">
      <c r="B515" s="18">
        <v>5</v>
      </c>
      <c r="C515" s="19">
        <v>1</v>
      </c>
      <c r="D515" s="19">
        <v>1</v>
      </c>
      <c r="E515" s="6">
        <v>1</v>
      </c>
      <c r="F515" s="10">
        <f>F508+AC508</f>
        <v>0.0432435596058795</v>
      </c>
      <c r="G515">
        <f t="shared" si="1490"/>
        <v>0.0332435596058796</v>
      </c>
      <c r="H515">
        <f t="shared" si="1490"/>
        <v>0.203118468675534</v>
      </c>
      <c r="I515">
        <f t="shared" si="1490"/>
        <v>0.303118468675533</v>
      </c>
      <c r="J515">
        <f t="shared" si="1490"/>
        <v>0.71324355960588</v>
      </c>
      <c r="K515">
        <f t="shared" si="1490"/>
        <v>0.303118468675533</v>
      </c>
      <c r="L515">
        <f t="shared" si="1491"/>
        <v>0.789730678817639</v>
      </c>
      <c r="M515">
        <f t="shared" si="1492"/>
        <v>0.8093554060266</v>
      </c>
      <c r="N515" s="3">
        <f t="shared" si="1493"/>
        <v>0.687773499177347</v>
      </c>
      <c r="O515" s="3">
        <f t="shared" si="1493"/>
        <v>0.691972128226471</v>
      </c>
      <c r="P515" s="25">
        <f t="shared" si="1494"/>
        <v>0.577764346886181</v>
      </c>
      <c r="Q515" s="25">
        <f>Q508+W508</f>
        <v>0.168624868384559</v>
      </c>
      <c r="R515" s="25">
        <f t="shared" si="1495"/>
        <v>0.423809238018018</v>
      </c>
      <c r="S515" s="10">
        <f>R515+(N515*P515)+(O515*Q515)</f>
        <v>0.937863953623813</v>
      </c>
      <c r="T515" s="10">
        <f t="shared" si="1496"/>
        <v>0.718667984140119</v>
      </c>
      <c r="U515">
        <f t="shared" si="1510"/>
        <v>0.00362098792733276</v>
      </c>
      <c r="V515">
        <f t="shared" si="1499"/>
        <v>0.000249041953726058</v>
      </c>
      <c r="W515">
        <f t="shared" si="1500"/>
        <v>0.000250562272235881</v>
      </c>
      <c r="X515">
        <f t="shared" si="1501"/>
        <v>0.000362098792733276</v>
      </c>
      <c r="Y515">
        <f t="shared" si="1502"/>
        <v>0.00209207772491816</v>
      </c>
      <c r="Z515">
        <f t="shared" si="1503"/>
        <v>0.000610588612668564</v>
      </c>
      <c r="AA515">
        <f t="shared" si="1504"/>
        <v>0.000449255099145439</v>
      </c>
      <c r="AB515">
        <f t="shared" si="1504"/>
        <v>0.000130144949059412</v>
      </c>
      <c r="AC515">
        <f t="shared" si="1505"/>
        <v>4.49255099145439e-5</v>
      </c>
      <c r="AD515">
        <f t="shared" si="1506"/>
        <v>4.49255099145439e-5</v>
      </c>
      <c r="AE515">
        <f t="shared" si="1507"/>
        <v>1.30144949059412e-5</v>
      </c>
      <c r="AF515">
        <f t="shared" si="1508"/>
        <v>1.30144949059412e-5</v>
      </c>
      <c r="AG515">
        <f t="shared" si="1509"/>
        <v>4.49255099145439e-5</v>
      </c>
      <c r="AH515">
        <f t="shared" si="1509"/>
        <v>1.30144949059412e-5</v>
      </c>
      <c r="AI515" s="3">
        <f t="shared" si="1497"/>
        <v>0.0621360463761869</v>
      </c>
      <c r="AJ515" s="3">
        <f t="shared" si="1498"/>
        <v>0.00386088825926364</v>
      </c>
      <c r="AK515">
        <f>SUM(AJ511:AJ515)/$S$4</f>
        <v>0.00322393582319782</v>
      </c>
    </row>
    <row r="516" spans="2:34">
      <c r="B516" s="4" t="s">
        <v>40</v>
      </c>
      <c r="C516" s="4"/>
      <c r="D516" s="4"/>
      <c r="E516" s="4"/>
      <c r="F516" s="5" t="s">
        <v>41</v>
      </c>
      <c r="G516" s="5"/>
      <c r="H516" s="5"/>
      <c r="I516" s="5"/>
      <c r="J516" s="5"/>
      <c r="K516" s="5"/>
      <c r="L516" s="5" t="s">
        <v>42</v>
      </c>
      <c r="M516" s="5"/>
      <c r="N516" s="5" t="s">
        <v>43</v>
      </c>
      <c r="O516" s="5"/>
      <c r="P516" s="5" t="s">
        <v>44</v>
      </c>
      <c r="Q516" s="5"/>
      <c r="R516" s="5"/>
      <c r="S516" s="5" t="s">
        <v>45</v>
      </c>
      <c r="T516" s="5"/>
      <c r="U516" s="8" t="s">
        <v>46</v>
      </c>
      <c r="V516" s="5" t="s">
        <v>47</v>
      </c>
      <c r="W516" s="5"/>
      <c r="X516" s="5"/>
      <c r="Y516" s="5" t="s">
        <v>48</v>
      </c>
      <c r="Z516" s="5"/>
      <c r="AA516" s="5"/>
      <c r="AB516" s="5"/>
      <c r="AC516" s="5" t="s">
        <v>49</v>
      </c>
      <c r="AD516" s="5"/>
      <c r="AE516" s="5"/>
      <c r="AF516" s="5"/>
      <c r="AG516" s="5"/>
      <c r="AH516" s="5"/>
    </row>
    <row r="517" ht="15.6" spans="1:37">
      <c r="A517">
        <f>A510+1</f>
        <v>73</v>
      </c>
      <c r="B517" s="17" t="s">
        <v>50</v>
      </c>
      <c r="C517" s="4" t="s">
        <v>51</v>
      </c>
      <c r="D517" s="4" t="s">
        <v>52</v>
      </c>
      <c r="E517" s="4" t="s">
        <v>53</v>
      </c>
      <c r="F517" s="5" t="s">
        <v>54</v>
      </c>
      <c r="G517" s="5" t="s">
        <v>55</v>
      </c>
      <c r="H517" s="5" t="s">
        <v>56</v>
      </c>
      <c r="I517" s="5" t="s">
        <v>57</v>
      </c>
      <c r="J517" s="5" t="s">
        <v>58</v>
      </c>
      <c r="K517" s="5" t="s">
        <v>59</v>
      </c>
      <c r="L517" s="5" t="s">
        <v>60</v>
      </c>
      <c r="M517" s="5" t="s">
        <v>61</v>
      </c>
      <c r="N517" s="5" t="s">
        <v>60</v>
      </c>
      <c r="O517" s="5" t="s">
        <v>61</v>
      </c>
      <c r="P517" s="5" t="s">
        <v>62</v>
      </c>
      <c r="Q517" s="5" t="s">
        <v>63</v>
      </c>
      <c r="R517" s="5" t="s">
        <v>64</v>
      </c>
      <c r="S517" s="5" t="s">
        <v>65</v>
      </c>
      <c r="T517" s="5" t="s">
        <v>43</v>
      </c>
      <c r="U517" s="28" t="s">
        <v>66</v>
      </c>
      <c r="V517" s="29" t="s">
        <v>67</v>
      </c>
      <c r="W517" s="29" t="s">
        <v>68</v>
      </c>
      <c r="X517" s="29" t="s">
        <v>69</v>
      </c>
      <c r="Y517" s="29" t="s">
        <v>70</v>
      </c>
      <c r="Z517" s="29" t="s">
        <v>71</v>
      </c>
      <c r="AA517" s="28" t="s">
        <v>72</v>
      </c>
      <c r="AB517" s="28" t="s">
        <v>73</v>
      </c>
      <c r="AC517" s="29" t="s">
        <v>74</v>
      </c>
      <c r="AD517" s="29" t="s">
        <v>75</v>
      </c>
      <c r="AE517" s="29" t="s">
        <v>76</v>
      </c>
      <c r="AF517" s="29" t="s">
        <v>77</v>
      </c>
      <c r="AG517" s="29" t="s">
        <v>78</v>
      </c>
      <c r="AH517" s="29" t="s">
        <v>79</v>
      </c>
      <c r="AI517" s="31" t="s">
        <v>80</v>
      </c>
      <c r="AJ517" s="31" t="s">
        <v>81</v>
      </c>
      <c r="AK517" s="31" t="s">
        <v>82</v>
      </c>
    </row>
    <row r="518" spans="2:36">
      <c r="B518" s="18">
        <v>1</v>
      </c>
      <c r="C518" s="19">
        <v>0.5</v>
      </c>
      <c r="D518" s="19">
        <v>0.25</v>
      </c>
      <c r="E518" s="6">
        <v>0.0555555555555556</v>
      </c>
      <c r="F518" s="10">
        <f>F511+AC511</f>
        <v>0.0160617171177249</v>
      </c>
      <c r="G518">
        <f t="shared" ref="G518:K522" si="1511">G511+AD511</f>
        <v>0.0130308585588625</v>
      </c>
      <c r="H518">
        <f t="shared" si="1511"/>
        <v>0.200197290922121</v>
      </c>
      <c r="I518">
        <f t="shared" si="1511"/>
        <v>0.30009864546106</v>
      </c>
      <c r="J518">
        <f t="shared" si="1511"/>
        <v>0.67212343423545</v>
      </c>
      <c r="K518">
        <f t="shared" si="1511"/>
        <v>0.300394581844242</v>
      </c>
      <c r="L518">
        <f>J518+(C518*F518)+(D518*G518)</f>
        <v>0.683412007434028</v>
      </c>
      <c r="M518">
        <f>K518+(C518*H518)+(D518*I518)</f>
        <v>0.475517888670568</v>
      </c>
      <c r="N518" s="3">
        <f>1/(1+EXP(-(L518)))</f>
        <v>0.664499796164476</v>
      </c>
      <c r="O518" s="3">
        <f>1/(1+EXP(-(M518)))</f>
        <v>0.616688932353673</v>
      </c>
      <c r="P518" s="25">
        <f>P511+V511</f>
        <v>0.287891595621194</v>
      </c>
      <c r="Q518" s="25">
        <f>Q511+W511</f>
        <v>-0.105583603896889</v>
      </c>
      <c r="R518" s="25">
        <f>R511+X511</f>
        <v>-0.00737851900434421</v>
      </c>
      <c r="S518" s="10">
        <f>R518+(N518*P518)+(O518*Q518)</f>
        <v>0.118813147642179</v>
      </c>
      <c r="T518" s="10">
        <f>1/(1+EXP(-S518))</f>
        <v>0.529668393804107</v>
      </c>
      <c r="U518">
        <f>(E518-S518)*S518*(1-S518)</f>
        <v>-0.00662285377757</v>
      </c>
      <c r="V518">
        <f>$S$3*U518*N518</f>
        <v>-0.000440088498522239</v>
      </c>
      <c r="W518">
        <f>$S$3*U518*O518</f>
        <v>-0.000408424062522413</v>
      </c>
      <c r="X518">
        <f>$S$3*U518*1</f>
        <v>-0.000662285377757</v>
      </c>
      <c r="Y518">
        <f>U518*P518</f>
        <v>-0.00190666394159048</v>
      </c>
      <c r="Z518">
        <f>U518*Q518</f>
        <v>0.000699264769917969</v>
      </c>
      <c r="AA518">
        <f>Y518*N518*(1-N518)</f>
        <v>-0.000425071310336599</v>
      </c>
      <c r="AB518">
        <f>Z518*O518*(1-O518)</f>
        <v>0.000165294788744268</v>
      </c>
      <c r="AC518">
        <f>$S$3*AA518*C518</f>
        <v>-2.125356551683e-5</v>
      </c>
      <c r="AD518">
        <f>$S$3*AA518*D518</f>
        <v>-1.0626782758415e-5</v>
      </c>
      <c r="AE518">
        <f>$S$3*AB518*C518</f>
        <v>8.26473943721341e-6</v>
      </c>
      <c r="AF518">
        <f>$S$3*AB518*D518</f>
        <v>4.1323697186067e-6</v>
      </c>
      <c r="AG518">
        <f>$S$3*AA518*1</f>
        <v>-4.25071310336599e-5</v>
      </c>
      <c r="AH518">
        <f>$S$3*AB518*1</f>
        <v>1.65294788744268e-5</v>
      </c>
      <c r="AI518" s="3">
        <f>E518-S518</f>
        <v>-0.0632575920866235</v>
      </c>
      <c r="AJ518" s="3">
        <f>(AI518)^2</f>
        <v>0.00400152295659765</v>
      </c>
    </row>
    <row r="519" spans="2:36">
      <c r="B519" s="18">
        <v>2</v>
      </c>
      <c r="C519" s="19">
        <v>0</v>
      </c>
      <c r="D519" s="19">
        <v>0</v>
      </c>
      <c r="E519" s="20">
        <v>0</v>
      </c>
      <c r="F519" s="10">
        <f>F512+AC512</f>
        <v>0.03</v>
      </c>
      <c r="G519">
        <f t="shared" si="1511"/>
        <v>0.02</v>
      </c>
      <c r="H519">
        <f t="shared" si="1511"/>
        <v>0.2</v>
      </c>
      <c r="I519">
        <f t="shared" si="1511"/>
        <v>0.3</v>
      </c>
      <c r="J519">
        <f t="shared" si="1511"/>
        <v>0.670387403822135</v>
      </c>
      <c r="K519">
        <f t="shared" si="1511"/>
        <v>0.300455162837649</v>
      </c>
      <c r="L519">
        <f t="shared" ref="L519:L522" si="1512">J519+(C519*F519)+(D519*G519)</f>
        <v>0.670387403822135</v>
      </c>
      <c r="M519">
        <f t="shared" ref="M519:M522" si="1513">K519+(C519*H519)+(D519*I519)</f>
        <v>0.300455162837649</v>
      </c>
      <c r="N519" s="3">
        <f t="shared" ref="N519:O522" si="1514">1/(1+EXP(-(L519)))</f>
        <v>0.661589899971637</v>
      </c>
      <c r="O519" s="3">
        <f>1/(1+EXP(-(M519)))</f>
        <v>0.574553781378545</v>
      </c>
      <c r="P519" s="25">
        <f t="shared" ref="P519:P522" si="1515">P512+V512</f>
        <v>0.273051698496542</v>
      </c>
      <c r="Q519" s="25">
        <f>Q512+W512</f>
        <v>-0.106046680162623</v>
      </c>
      <c r="R519" s="25">
        <f t="shared" ref="R519:R522" si="1516">R512+X512</f>
        <v>-0.031447299292782</v>
      </c>
      <c r="S519" s="10">
        <f>R519+(N519*P519)+(O519*Q519)</f>
        <v>0.088271425512555</v>
      </c>
      <c r="T519" s="10">
        <f t="shared" ref="T519:T522" si="1517">1/(1+EXP(-S519))</f>
        <v>0.522053538425468</v>
      </c>
      <c r="U519">
        <f>(E519-S519)*S519*(1-S519)</f>
        <v>-0.00710404733515692</v>
      </c>
      <c r="V519">
        <f>$S$3*U519*N519</f>
        <v>-0.000469996596586024</v>
      </c>
      <c r="W519">
        <f>$S$3*U519*O519</f>
        <v>-0.000408165725950658</v>
      </c>
      <c r="X519">
        <f>$S$3*U519*1</f>
        <v>-0.000710404733515692</v>
      </c>
      <c r="Y519">
        <f>U519*P519</f>
        <v>-0.00193977219106443</v>
      </c>
      <c r="Z519">
        <f>U519*Q519</f>
        <v>0.000753360635611519</v>
      </c>
      <c r="AA519">
        <f>Y519*N519*(1-N519)</f>
        <v>-0.000434293082353287</v>
      </c>
      <c r="AB519">
        <f>Z519*O519*(1-O519)</f>
        <v>0.000184152779856774</v>
      </c>
      <c r="AC519">
        <f>$S$3*AA519*C519</f>
        <v>0</v>
      </c>
      <c r="AD519">
        <f>$S$3*AA519*D519</f>
        <v>0</v>
      </c>
      <c r="AE519">
        <f>$S$3*AB519*C519</f>
        <v>0</v>
      </c>
      <c r="AF519">
        <f>$S$3*AB519*D519</f>
        <v>0</v>
      </c>
      <c r="AG519">
        <f>$S$3*AA519*1</f>
        <v>-4.34293082353287e-5</v>
      </c>
      <c r="AH519">
        <f>$S$3*AB519*1</f>
        <v>1.84152779856774e-5</v>
      </c>
      <c r="AI519" s="3">
        <f t="shared" ref="AI519:AI522" si="1518">E519-S519</f>
        <v>-0.088271425512555</v>
      </c>
      <c r="AJ519" s="3">
        <f t="shared" ref="AJ519:AJ522" si="1519">(AI519)^2</f>
        <v>0.00779184456201854</v>
      </c>
    </row>
    <row r="520" spans="2:36">
      <c r="B520" s="18">
        <v>3</v>
      </c>
      <c r="C520" s="19">
        <v>0.75</v>
      </c>
      <c r="D520" s="19">
        <v>1</v>
      </c>
      <c r="E520" s="6">
        <v>0.444444444444444</v>
      </c>
      <c r="F520" s="10">
        <f>F513+AC513</f>
        <v>0.020026840087295</v>
      </c>
      <c r="G520">
        <f t="shared" si="1511"/>
        <v>0.00670245344972658</v>
      </c>
      <c r="H520">
        <f t="shared" si="1511"/>
        <v>0.199000759865111</v>
      </c>
      <c r="I520">
        <f t="shared" si="1511"/>
        <v>0.298667679820148</v>
      </c>
      <c r="J520">
        <f t="shared" si="1511"/>
        <v>0.686702453449727</v>
      </c>
      <c r="K520">
        <f t="shared" si="1511"/>
        <v>0.298667679820148</v>
      </c>
      <c r="L520">
        <f t="shared" si="1512"/>
        <v>0.708425036964924</v>
      </c>
      <c r="M520">
        <f t="shared" si="1513"/>
        <v>0.746585929539128</v>
      </c>
      <c r="N520" s="3">
        <f t="shared" si="1514"/>
        <v>0.670053057201042</v>
      </c>
      <c r="O520" s="3">
        <f t="shared" si="1514"/>
        <v>0.678434335688125</v>
      </c>
      <c r="P520" s="25">
        <f t="shared" si="1515"/>
        <v>0.410652238917654</v>
      </c>
      <c r="Q520" s="25">
        <f>Q513+W513</f>
        <v>6.59095702177162e-7</v>
      </c>
      <c r="R520" s="25">
        <f t="shared" si="1516"/>
        <v>0.17739347533212</v>
      </c>
      <c r="S520" s="10">
        <f>R520+(N520*P520)+(O520*Q520)</f>
        <v>0.452552710618501</v>
      </c>
      <c r="T520" s="10">
        <f t="shared" si="1517"/>
        <v>0.611245992074679</v>
      </c>
      <c r="U520">
        <f>(E520-S520)*S520*(1-S520)</f>
        <v>-0.00200881284764478</v>
      </c>
      <c r="V520">
        <f t="shared" ref="V520:V522" si="1520">$S$3*U520*N520</f>
        <v>-0.000134601118990911</v>
      </c>
      <c r="W520">
        <f t="shared" ref="W520:W522" si="1521">$S$3*U520*O520</f>
        <v>-0.000136284760981366</v>
      </c>
      <c r="X520">
        <f t="shared" ref="X520:X522" si="1522">$S$3*U520*1</f>
        <v>-0.000200881284764478</v>
      </c>
      <c r="Y520">
        <f t="shared" ref="Y520:Y522" si="1523">U520*P520</f>
        <v>-0.000824923493451876</v>
      </c>
      <c r="Z520">
        <f t="shared" ref="Z520:Z522" si="1524">U520*Q520</f>
        <v>-1.32399991436094e-9</v>
      </c>
      <c r="AA520">
        <f t="shared" ref="AA520:AB522" si="1525">Y520*N520*(1-N520)</f>
        <v>-0.000182375700915239</v>
      </c>
      <c r="AB520">
        <f t="shared" si="1525"/>
        <v>-2.88845394027021e-10</v>
      </c>
      <c r="AC520">
        <f t="shared" ref="AC520:AC522" si="1526">$S$3*AA520*C520</f>
        <v>-1.36781775686429e-5</v>
      </c>
      <c r="AD520">
        <f t="shared" ref="AD520:AD522" si="1527">$S$3*AA520*D520</f>
        <v>-1.82375700915239e-5</v>
      </c>
      <c r="AE520">
        <f t="shared" ref="AE520:AE522" si="1528">$S$3*AB520*C520</f>
        <v>-2.16634045520265e-11</v>
      </c>
      <c r="AF520">
        <f t="shared" ref="AF520:AF522" si="1529">$S$3*AB520*D520</f>
        <v>-2.88845394027021e-11</v>
      </c>
      <c r="AG520">
        <f t="shared" ref="AG520:AH522" si="1530">$S$3*AA520*1</f>
        <v>-1.82375700915239e-5</v>
      </c>
      <c r="AH520">
        <f t="shared" si="1530"/>
        <v>-2.88845394027021e-11</v>
      </c>
      <c r="AI520" s="3">
        <f t="shared" si="1518"/>
        <v>-0.0081082661740568</v>
      </c>
      <c r="AJ520" s="3">
        <f t="shared" si="1519"/>
        <v>6.57439803493537e-5</v>
      </c>
    </row>
    <row r="521" spans="2:36">
      <c r="B521" s="18">
        <v>4</v>
      </c>
      <c r="C521" s="19">
        <v>0.25</v>
      </c>
      <c r="D521" s="19">
        <v>0.5</v>
      </c>
      <c r="E521" s="20">
        <v>0.666666666666667</v>
      </c>
      <c r="F521" s="10">
        <f>F514+AC514</f>
        <v>0.0295070492458784</v>
      </c>
      <c r="G521">
        <f t="shared" si="1511"/>
        <v>0.0190140984917568</v>
      </c>
      <c r="H521">
        <f t="shared" si="1511"/>
        <v>0.199910142629035</v>
      </c>
      <c r="I521">
        <f>I514+AF514</f>
        <v>0.29982028525807</v>
      </c>
      <c r="J521">
        <f t="shared" si="1511"/>
        <v>0.698028196983513</v>
      </c>
      <c r="K521">
        <f t="shared" si="1511"/>
        <v>0.29964057051614</v>
      </c>
      <c r="L521">
        <f t="shared" si="1512"/>
        <v>0.714912008540861</v>
      </c>
      <c r="M521">
        <f t="shared" si="1513"/>
        <v>0.499528248802434</v>
      </c>
      <c r="N521" s="3">
        <f t="shared" si="1514"/>
        <v>0.671485624246453</v>
      </c>
      <c r="O521" s="3">
        <f t="shared" si="1514"/>
        <v>0.622348461516268</v>
      </c>
      <c r="P521" s="25">
        <f t="shared" si="1515"/>
        <v>0.487840415368677</v>
      </c>
      <c r="Q521" s="25">
        <f>Q514+W514</f>
        <v>0.0787340865673017</v>
      </c>
      <c r="R521" s="25">
        <f t="shared" si="1516"/>
        <v>0.291899353006167</v>
      </c>
      <c r="S521" s="10">
        <f>R521+(N521*P521)+(O521*Q521)</f>
        <v>0.668477216496701</v>
      </c>
      <c r="T521" s="10">
        <f t="shared" si="1517"/>
        <v>0.661162098688466</v>
      </c>
      <c r="U521">
        <f t="shared" ref="U521:U522" si="1531">(E521-S521)*S521*(1-S521)</f>
        <v>-0.000401245774631991</v>
      </c>
      <c r="V521">
        <f t="shared" si="1520"/>
        <v>-2.69430769455014e-5</v>
      </c>
      <c r="W521">
        <f t="shared" si="1521"/>
        <v>-2.49714690532123e-5</v>
      </c>
      <c r="X521">
        <f t="shared" si="1522"/>
        <v>-4.01245774631991e-5</v>
      </c>
      <c r="Y521">
        <f t="shared" si="1523"/>
        <v>-0.000195743905361397</v>
      </c>
      <c r="Z521">
        <f t="shared" si="1524"/>
        <v>-3.15917195546392e-5</v>
      </c>
      <c r="AA521">
        <f t="shared" si="1525"/>
        <v>-4.31796728098173e-5</v>
      </c>
      <c r="AB521">
        <f t="shared" si="1525"/>
        <v>-7.42502882513708e-6</v>
      </c>
      <c r="AC521">
        <f t="shared" si="1526"/>
        <v>-1.07949182024543e-6</v>
      </c>
      <c r="AD521">
        <f t="shared" si="1527"/>
        <v>-2.15898364049086e-6</v>
      </c>
      <c r="AE521">
        <f t="shared" si="1528"/>
        <v>-1.85625720628427e-7</v>
      </c>
      <c r="AF521">
        <f t="shared" si="1529"/>
        <v>-3.71251441256854e-7</v>
      </c>
      <c r="AG521">
        <f t="shared" si="1530"/>
        <v>-4.31796728098173e-6</v>
      </c>
      <c r="AH521">
        <f t="shared" si="1530"/>
        <v>-7.42502882513708e-7</v>
      </c>
      <c r="AI521" s="3">
        <f t="shared" si="1518"/>
        <v>-0.00181054983003393</v>
      </c>
      <c r="AJ521" s="3">
        <f t="shared" si="1519"/>
        <v>3.27809068703588e-6</v>
      </c>
    </row>
    <row r="522" spans="2:37">
      <c r="B522" s="18">
        <v>5</v>
      </c>
      <c r="C522" s="19">
        <v>1</v>
      </c>
      <c r="D522" s="19">
        <v>1</v>
      </c>
      <c r="E522" s="6">
        <v>1</v>
      </c>
      <c r="F522" s="10">
        <f>F515+AC515</f>
        <v>0.0432884851157941</v>
      </c>
      <c r="G522">
        <f t="shared" si="1511"/>
        <v>0.0332884851157941</v>
      </c>
      <c r="H522">
        <f t="shared" si="1511"/>
        <v>0.203131483170439</v>
      </c>
      <c r="I522">
        <f t="shared" si="1511"/>
        <v>0.303131483170439</v>
      </c>
      <c r="J522">
        <f t="shared" si="1511"/>
        <v>0.713288485115794</v>
      </c>
      <c r="K522">
        <f t="shared" si="1511"/>
        <v>0.303131483170439</v>
      </c>
      <c r="L522">
        <f t="shared" si="1512"/>
        <v>0.789865455347382</v>
      </c>
      <c r="M522">
        <f t="shared" si="1513"/>
        <v>0.809394449511318</v>
      </c>
      <c r="N522" s="3">
        <f t="shared" si="1514"/>
        <v>0.687802440506876</v>
      </c>
      <c r="O522" s="3">
        <f t="shared" si="1514"/>
        <v>0.691980450154097</v>
      </c>
      <c r="P522" s="25">
        <f t="shared" si="1515"/>
        <v>0.578013388839907</v>
      </c>
      <c r="Q522" s="25">
        <f>Q515+W515</f>
        <v>0.168875430656795</v>
      </c>
      <c r="R522" s="25">
        <f t="shared" si="1516"/>
        <v>0.424171336810751</v>
      </c>
      <c r="S522" s="10">
        <f>R522+(N522*P522)+(O522*Q522)</f>
        <v>0.938588852826345</v>
      </c>
      <c r="T522" s="10">
        <f t="shared" si="1517"/>
        <v>0.718814524152365</v>
      </c>
      <c r="U522">
        <f t="shared" si="1531"/>
        <v>0.00353972735709795</v>
      </c>
      <c r="V522">
        <f t="shared" si="1520"/>
        <v>0.000243463311494092</v>
      </c>
      <c r="W522">
        <f t="shared" si="1521"/>
        <v>0.000244942212998741</v>
      </c>
      <c r="X522">
        <f t="shared" si="1522"/>
        <v>0.000353972735709795</v>
      </c>
      <c r="Y522">
        <f t="shared" si="1523"/>
        <v>0.00204600980524551</v>
      </c>
      <c r="Z522">
        <f t="shared" si="1524"/>
        <v>0.000597772981837554</v>
      </c>
      <c r="AA522">
        <f t="shared" si="1525"/>
        <v>0.000439340183355701</v>
      </c>
      <c r="AB522">
        <f t="shared" si="1525"/>
        <v>0.000127411429594419</v>
      </c>
      <c r="AC522">
        <f t="shared" si="1526"/>
        <v>4.39340183355701e-5</v>
      </c>
      <c r="AD522">
        <f t="shared" si="1527"/>
        <v>4.39340183355701e-5</v>
      </c>
      <c r="AE522">
        <f t="shared" si="1528"/>
        <v>1.27411429594419e-5</v>
      </c>
      <c r="AF522">
        <f t="shared" si="1529"/>
        <v>1.27411429594419e-5</v>
      </c>
      <c r="AG522">
        <f t="shared" si="1530"/>
        <v>4.39340183355701e-5</v>
      </c>
      <c r="AH522">
        <f t="shared" si="1530"/>
        <v>1.27411429594419e-5</v>
      </c>
      <c r="AI522" s="3">
        <f t="shared" si="1518"/>
        <v>0.0614111471736549</v>
      </c>
      <c r="AJ522" s="3">
        <f t="shared" si="1519"/>
        <v>0.00377132899718431</v>
      </c>
      <c r="AK522">
        <f>SUM(AJ518:AJ522)/$S$4</f>
        <v>0.00312674371736738</v>
      </c>
    </row>
    <row r="523" spans="2:34">
      <c r="B523" s="4" t="s">
        <v>40</v>
      </c>
      <c r="C523" s="4"/>
      <c r="D523" s="4"/>
      <c r="E523" s="4"/>
      <c r="F523" s="5" t="s">
        <v>41</v>
      </c>
      <c r="G523" s="5"/>
      <c r="H523" s="5"/>
      <c r="I523" s="5"/>
      <c r="J523" s="5"/>
      <c r="K523" s="5"/>
      <c r="L523" s="5" t="s">
        <v>42</v>
      </c>
      <c r="M523" s="5"/>
      <c r="N523" s="5" t="s">
        <v>43</v>
      </c>
      <c r="O523" s="5"/>
      <c r="P523" s="5" t="s">
        <v>44</v>
      </c>
      <c r="Q523" s="5"/>
      <c r="R523" s="5"/>
      <c r="S523" s="5" t="s">
        <v>45</v>
      </c>
      <c r="T523" s="5"/>
      <c r="U523" s="8" t="s">
        <v>46</v>
      </c>
      <c r="V523" s="5" t="s">
        <v>47</v>
      </c>
      <c r="W523" s="5"/>
      <c r="X523" s="5"/>
      <c r="Y523" s="5" t="s">
        <v>48</v>
      </c>
      <c r="Z523" s="5"/>
      <c r="AA523" s="5"/>
      <c r="AB523" s="5"/>
      <c r="AC523" s="5" t="s">
        <v>49</v>
      </c>
      <c r="AD523" s="5"/>
      <c r="AE523" s="5"/>
      <c r="AF523" s="5"/>
      <c r="AG523" s="5"/>
      <c r="AH523" s="5"/>
    </row>
    <row r="524" ht="15.6" spans="1:37">
      <c r="A524">
        <f>A517+1</f>
        <v>74</v>
      </c>
      <c r="B524" s="17" t="s">
        <v>50</v>
      </c>
      <c r="C524" s="4" t="s">
        <v>51</v>
      </c>
      <c r="D524" s="4" t="s">
        <v>52</v>
      </c>
      <c r="E524" s="4" t="s">
        <v>53</v>
      </c>
      <c r="F524" s="5" t="s">
        <v>54</v>
      </c>
      <c r="G524" s="5" t="s">
        <v>55</v>
      </c>
      <c r="H524" s="5" t="s">
        <v>56</v>
      </c>
      <c r="I524" s="5" t="s">
        <v>57</v>
      </c>
      <c r="J524" s="5" t="s">
        <v>58</v>
      </c>
      <c r="K524" s="5" t="s">
        <v>59</v>
      </c>
      <c r="L524" s="5" t="s">
        <v>60</v>
      </c>
      <c r="M524" s="5" t="s">
        <v>61</v>
      </c>
      <c r="N524" s="5" t="s">
        <v>60</v>
      </c>
      <c r="O524" s="5" t="s">
        <v>61</v>
      </c>
      <c r="P524" s="5" t="s">
        <v>62</v>
      </c>
      <c r="Q524" s="5" t="s">
        <v>63</v>
      </c>
      <c r="R524" s="5" t="s">
        <v>64</v>
      </c>
      <c r="S524" s="5" t="s">
        <v>65</v>
      </c>
      <c r="T524" s="5" t="s">
        <v>43</v>
      </c>
      <c r="U524" s="28" t="s">
        <v>66</v>
      </c>
      <c r="V524" s="29" t="s">
        <v>67</v>
      </c>
      <c r="W524" s="29" t="s">
        <v>68</v>
      </c>
      <c r="X524" s="29" t="s">
        <v>69</v>
      </c>
      <c r="Y524" s="29" t="s">
        <v>70</v>
      </c>
      <c r="Z524" s="29" t="s">
        <v>71</v>
      </c>
      <c r="AA524" s="28" t="s">
        <v>72</v>
      </c>
      <c r="AB524" s="28" t="s">
        <v>73</v>
      </c>
      <c r="AC524" s="29" t="s">
        <v>74</v>
      </c>
      <c r="AD524" s="29" t="s">
        <v>75</v>
      </c>
      <c r="AE524" s="29" t="s">
        <v>76</v>
      </c>
      <c r="AF524" s="29" t="s">
        <v>77</v>
      </c>
      <c r="AG524" s="29" t="s">
        <v>78</v>
      </c>
      <c r="AH524" s="29" t="s">
        <v>79</v>
      </c>
      <c r="AI524" s="31" t="s">
        <v>80</v>
      </c>
      <c r="AJ524" s="31" t="s">
        <v>81</v>
      </c>
      <c r="AK524" s="31" t="s">
        <v>82</v>
      </c>
    </row>
    <row r="525" spans="2:36">
      <c r="B525" s="18">
        <v>1</v>
      </c>
      <c r="C525" s="19">
        <v>0.5</v>
      </c>
      <c r="D525" s="19">
        <v>0.25</v>
      </c>
      <c r="E525" s="6">
        <v>0.0555555555555556</v>
      </c>
      <c r="F525" s="10">
        <f>F518+AC518</f>
        <v>0.0160404635522081</v>
      </c>
      <c r="G525">
        <f t="shared" ref="G525:K529" si="1532">G518+AD518</f>
        <v>0.013020231776104</v>
      </c>
      <c r="H525">
        <f t="shared" si="1532"/>
        <v>0.200205555661558</v>
      </c>
      <c r="I525">
        <f t="shared" si="1532"/>
        <v>0.300102777830779</v>
      </c>
      <c r="J525">
        <f t="shared" si="1532"/>
        <v>0.672080927104416</v>
      </c>
      <c r="K525">
        <f t="shared" si="1532"/>
        <v>0.300411111323116</v>
      </c>
      <c r="L525">
        <f>J525+(C525*F525)+(D525*G525)</f>
        <v>0.683356216824546</v>
      </c>
      <c r="M525">
        <f>K525+(C525*H525)+(D525*I525)</f>
        <v>0.47553958361159</v>
      </c>
      <c r="N525" s="3">
        <f>1/(1+EXP(-(L525)))</f>
        <v>0.664487358102057</v>
      </c>
      <c r="O525" s="3">
        <f>1/(1+EXP(-(M525)))</f>
        <v>0.616694060670969</v>
      </c>
      <c r="P525" s="25">
        <f>P518+V518</f>
        <v>0.287451507122672</v>
      </c>
      <c r="Q525" s="25">
        <f>Q518+W518</f>
        <v>-0.105992027959412</v>
      </c>
      <c r="R525" s="25">
        <f>R518+X518</f>
        <v>-0.00804080438210121</v>
      </c>
      <c r="S525" s="10">
        <f>R525+(N525*P525)+(O525*Q525)</f>
        <v>0.117602434047257</v>
      </c>
      <c r="T525" s="10">
        <f>1/(1+EXP(-S525))</f>
        <v>0.529366770294487</v>
      </c>
      <c r="U525">
        <f>(E525-S525)*S525*(1-S525)</f>
        <v>-0.00643873497591338</v>
      </c>
      <c r="V525">
        <f>$S$3*U525*N525</f>
        <v>-0.000427845799366399</v>
      </c>
      <c r="W525">
        <f>$S$3*U525*O525</f>
        <v>-0.000397072961788022</v>
      </c>
      <c r="X525">
        <f>$S$3*U525*1</f>
        <v>-0.000643873497591338</v>
      </c>
      <c r="Y525">
        <f>U525*P525</f>
        <v>-0.00185082407278976</v>
      </c>
      <c r="Z525">
        <f>U525*Q525</f>
        <v>0.000682454577590253</v>
      </c>
      <c r="AA525">
        <f>Y525*N525*(1-N525)</f>
        <v>-0.00041262995370459</v>
      </c>
      <c r="AB525">
        <f>Z525*O525*(1-O525)</f>
        <v>0.000161320316596713</v>
      </c>
      <c r="AC525">
        <f>$S$3*AA525*C525</f>
        <v>-2.06314976852295e-5</v>
      </c>
      <c r="AD525">
        <f>$S$3*AA525*D525</f>
        <v>-1.03157488426148e-5</v>
      </c>
      <c r="AE525">
        <f>$S$3*AB525*C525</f>
        <v>8.06601582983563e-6</v>
      </c>
      <c r="AF525">
        <f>$S$3*AB525*D525</f>
        <v>4.03300791491781e-6</v>
      </c>
      <c r="AG525">
        <f>$S$3*AA525*1</f>
        <v>-4.1262995370459e-5</v>
      </c>
      <c r="AH525">
        <f>$S$3*AB525*1</f>
        <v>1.61320316596713e-5</v>
      </c>
      <c r="AI525" s="3">
        <f>E525-S525</f>
        <v>-0.0620468784917013</v>
      </c>
      <c r="AJ525" s="3">
        <f>(AI525)^2</f>
        <v>0.00384981513056394</v>
      </c>
    </row>
    <row r="526" spans="2:36">
      <c r="B526" s="18">
        <v>2</v>
      </c>
      <c r="C526" s="19">
        <v>0</v>
      </c>
      <c r="D526" s="19">
        <v>0</v>
      </c>
      <c r="E526" s="20">
        <v>0</v>
      </c>
      <c r="F526" s="10">
        <f>F519+AC519</f>
        <v>0.03</v>
      </c>
      <c r="G526">
        <f t="shared" si="1532"/>
        <v>0.02</v>
      </c>
      <c r="H526">
        <f t="shared" si="1532"/>
        <v>0.2</v>
      </c>
      <c r="I526">
        <f t="shared" si="1532"/>
        <v>0.3</v>
      </c>
      <c r="J526">
        <f t="shared" si="1532"/>
        <v>0.670343974513899</v>
      </c>
      <c r="K526">
        <f t="shared" si="1532"/>
        <v>0.300473578115635</v>
      </c>
      <c r="L526">
        <f t="shared" ref="L526:L529" si="1533">J526+(C526*F526)+(D526*G526)</f>
        <v>0.670343974513899</v>
      </c>
      <c r="M526">
        <f t="shared" ref="M526:M529" si="1534">K526+(C526*H526)+(D526*I526)</f>
        <v>0.300473578115635</v>
      </c>
      <c r="N526" s="3">
        <f t="shared" ref="N526:O529" si="1535">1/(1+EXP(-(L526)))</f>
        <v>0.661580176571856</v>
      </c>
      <c r="O526" s="3">
        <f>1/(1+EXP(-(M526)))</f>
        <v>0.574558282834842</v>
      </c>
      <c r="P526" s="25">
        <f t="shared" ref="P526:P529" si="1536">P519+V519</f>
        <v>0.272581701899956</v>
      </c>
      <c r="Q526" s="25">
        <f>Q519+W519</f>
        <v>-0.106454845888574</v>
      </c>
      <c r="R526" s="25">
        <f t="shared" ref="R526:R529" si="1537">R519+X519</f>
        <v>-0.0321577040262976</v>
      </c>
      <c r="S526" s="10">
        <f>R526+(N526*P526)+(O526*Q526)</f>
        <v>0.0870124329937459</v>
      </c>
      <c r="T526" s="10">
        <f t="shared" ref="T526:T529" si="1538">1/(1+EXP(-S526))</f>
        <v>0.521739393936749</v>
      </c>
      <c r="U526">
        <f>(E526-S526)*S526*(1-S526)</f>
        <v>-0.00691237813915501</v>
      </c>
      <c r="V526">
        <f>$S$3*U526*N526</f>
        <v>-0.000457309234983361</v>
      </c>
      <c r="W526">
        <f>$S$3*U526*O526</f>
        <v>-0.0003971564113938</v>
      </c>
      <c r="X526">
        <f>$S$3*U526*1</f>
        <v>-0.000691237813915501</v>
      </c>
      <c r="Y526">
        <f>U526*P526</f>
        <v>-0.00188418779734692</v>
      </c>
      <c r="Z526">
        <f>U526*Q526</f>
        <v>0.000735856149527291</v>
      </c>
      <c r="AA526">
        <f>Y526*N526*(1-N526)</f>
        <v>-0.000421854285174269</v>
      </c>
      <c r="AB526">
        <f>Z526*O526*(1-O526)</f>
        <v>0.000179873459008705</v>
      </c>
      <c r="AC526">
        <f>$S$3*AA526*C526</f>
        <v>0</v>
      </c>
      <c r="AD526">
        <f>$S$3*AA526*D526</f>
        <v>0</v>
      </c>
      <c r="AE526">
        <f>$S$3*AB526*C526</f>
        <v>0</v>
      </c>
      <c r="AF526">
        <f>$S$3*AB526*D526</f>
        <v>0</v>
      </c>
      <c r="AG526">
        <f>$S$3*AA526*1</f>
        <v>-4.21854285174269e-5</v>
      </c>
      <c r="AH526">
        <f>$S$3*AB526*1</f>
        <v>1.79873459008705e-5</v>
      </c>
      <c r="AI526" s="3">
        <f t="shared" ref="AI526:AI529" si="1539">E526-S526</f>
        <v>-0.0870124329937459</v>
      </c>
      <c r="AJ526" s="3">
        <f t="shared" ref="AJ526:AJ529" si="1540">(AI526)^2</f>
        <v>0.00757116349549113</v>
      </c>
    </row>
    <row r="527" spans="2:36">
      <c r="B527" s="18">
        <v>3</v>
      </c>
      <c r="C527" s="19">
        <v>0.75</v>
      </c>
      <c r="D527" s="19">
        <v>1</v>
      </c>
      <c r="E527" s="6">
        <v>0.444444444444444</v>
      </c>
      <c r="F527" s="10">
        <f>F520+AC520</f>
        <v>0.0200131619097263</v>
      </c>
      <c r="G527">
        <f t="shared" si="1532"/>
        <v>0.00668421587963506</v>
      </c>
      <c r="H527">
        <f t="shared" si="1532"/>
        <v>0.199000759843447</v>
      </c>
      <c r="I527">
        <f t="shared" si="1532"/>
        <v>0.298667679791263</v>
      </c>
      <c r="J527">
        <f t="shared" si="1532"/>
        <v>0.686684215879635</v>
      </c>
      <c r="K527">
        <f t="shared" si="1532"/>
        <v>0.298667679791263</v>
      </c>
      <c r="L527">
        <f t="shared" si="1533"/>
        <v>0.708378303191565</v>
      </c>
      <c r="M527">
        <f t="shared" si="1534"/>
        <v>0.746585929465112</v>
      </c>
      <c r="N527" s="3">
        <f t="shared" si="1535"/>
        <v>0.670042725124825</v>
      </c>
      <c r="O527" s="3">
        <f t="shared" si="1535"/>
        <v>0.678434335671977</v>
      </c>
      <c r="P527" s="25">
        <f t="shared" si="1536"/>
        <v>0.410517637798663</v>
      </c>
      <c r="Q527" s="25">
        <f>Q520+W520</f>
        <v>-0.000135625665279188</v>
      </c>
      <c r="R527" s="25">
        <f t="shared" si="1537"/>
        <v>0.177192594047355</v>
      </c>
      <c r="S527" s="10">
        <f>R527+(N527*P527)+(O527*Q527)</f>
        <v>0.452164937681654</v>
      </c>
      <c r="T527" s="10">
        <f t="shared" si="1538"/>
        <v>0.611153843816707</v>
      </c>
      <c r="U527">
        <f>(E527-S527)*S527*(1-S527)</f>
        <v>-0.00191245732927669</v>
      </c>
      <c r="V527">
        <f t="shared" ref="V527:V529" si="1541">$S$3*U527*N527</f>
        <v>-0.00012814281205935</v>
      </c>
      <c r="W527">
        <f t="shared" ref="W527:W529" si="1542">$S$3*U527*O527</f>
        <v>-0.000129747671768884</v>
      </c>
      <c r="X527">
        <f t="shared" ref="X527:X529" si="1543">$S$3*U527*1</f>
        <v>-0.000191245732927669</v>
      </c>
      <c r="Y527">
        <f t="shared" ref="Y527:Y529" si="1544">U527*P527</f>
        <v>-0.000785097465205407</v>
      </c>
      <c r="Z527">
        <f t="shared" ref="Z527:Z529" si="1545">U527*Q527</f>
        <v>2.59378297601211e-7</v>
      </c>
      <c r="AA527">
        <f t="shared" ref="AA527:AB529" si="1546">Y527*N527*(1-N527)</f>
        <v>-0.000173573643372122</v>
      </c>
      <c r="AB527">
        <f t="shared" si="1546"/>
        <v>5.6586277508047e-8</v>
      </c>
      <c r="AC527">
        <f t="shared" ref="AC527:AC529" si="1547">$S$3*AA527*C527</f>
        <v>-1.30180232529091e-5</v>
      </c>
      <c r="AD527">
        <f t="shared" ref="AD527:AD529" si="1548">$S$3*AA527*D527</f>
        <v>-1.73573643372122e-5</v>
      </c>
      <c r="AE527">
        <f t="shared" ref="AE527:AE529" si="1549">$S$3*AB527*C527</f>
        <v>4.24397081310352e-9</v>
      </c>
      <c r="AF527">
        <f t="shared" ref="AF527:AF529" si="1550">$S$3*AB527*D527</f>
        <v>5.6586277508047e-9</v>
      </c>
      <c r="AG527">
        <f t="shared" ref="AG527:AH529" si="1551">$S$3*AA527*1</f>
        <v>-1.73573643372122e-5</v>
      </c>
      <c r="AH527">
        <f t="shared" si="1551"/>
        <v>5.6586277508047e-9</v>
      </c>
      <c r="AI527" s="3">
        <f t="shared" si="1539"/>
        <v>-0.00772049323720941</v>
      </c>
      <c r="AJ527" s="3">
        <f t="shared" si="1540"/>
        <v>5.96060158257963e-5</v>
      </c>
    </row>
    <row r="528" spans="2:36">
      <c r="B528" s="18">
        <v>4</v>
      </c>
      <c r="C528" s="19">
        <v>0.25</v>
      </c>
      <c r="D528" s="19">
        <v>0.5</v>
      </c>
      <c r="E528" s="20">
        <v>0.666666666666667</v>
      </c>
      <c r="F528" s="10">
        <f>F521+AC521</f>
        <v>0.0295059697540581</v>
      </c>
      <c r="G528">
        <f t="shared" si="1532"/>
        <v>0.0190119395081163</v>
      </c>
      <c r="H528">
        <f t="shared" si="1532"/>
        <v>0.199909957003315</v>
      </c>
      <c r="I528">
        <f>I521+AF521</f>
        <v>0.299819914006629</v>
      </c>
      <c r="J528">
        <f t="shared" si="1532"/>
        <v>0.698023879016232</v>
      </c>
      <c r="K528">
        <f t="shared" si="1532"/>
        <v>0.299639828013258</v>
      </c>
      <c r="L528">
        <f t="shared" si="1533"/>
        <v>0.714906341208805</v>
      </c>
      <c r="M528">
        <f t="shared" si="1534"/>
        <v>0.499527274267401</v>
      </c>
      <c r="N528" s="3">
        <f t="shared" si="1535"/>
        <v>0.671484374073267</v>
      </c>
      <c r="O528" s="3">
        <f t="shared" si="1535"/>
        <v>0.62234823247044</v>
      </c>
      <c r="P528" s="25">
        <f t="shared" si="1536"/>
        <v>0.487813472291732</v>
      </c>
      <c r="Q528" s="25">
        <f>Q521+W521</f>
        <v>0.0787091150982485</v>
      </c>
      <c r="R528" s="25">
        <f t="shared" si="1537"/>
        <v>0.291859228428703</v>
      </c>
      <c r="S528" s="10">
        <f>R528+(N528*P528)+(O528*Q528)</f>
        <v>0.668402831195731</v>
      </c>
      <c r="T528" s="10">
        <f t="shared" si="1538"/>
        <v>0.661145434189395</v>
      </c>
      <c r="U528">
        <f t="shared" ref="U528:U529" si="1552">(E528-S528)*S528*(1-S528)</f>
        <v>-0.000384804350770926</v>
      </c>
      <c r="V528">
        <f t="shared" si="1541"/>
        <v>-2.58390108618085e-5</v>
      </c>
      <c r="W528">
        <f t="shared" si="1542"/>
        <v>-2.39482307549221e-5</v>
      </c>
      <c r="X528">
        <f t="shared" si="1543"/>
        <v>-3.84804350770926e-5</v>
      </c>
      <c r="Y528">
        <f t="shared" si="1544"/>
        <v>-0.000187712746502531</v>
      </c>
      <c r="Z528">
        <f t="shared" si="1545"/>
        <v>-3.02876099351356e-5</v>
      </c>
      <c r="AA528">
        <f t="shared" si="1546"/>
        <v>-4.14081384341489e-5</v>
      </c>
      <c r="AB528">
        <f t="shared" si="1546"/>
        <v>-7.11852452512401e-6</v>
      </c>
      <c r="AC528">
        <f t="shared" si="1547"/>
        <v>-1.03520346085372e-6</v>
      </c>
      <c r="AD528">
        <f t="shared" si="1548"/>
        <v>-2.07040692170744e-6</v>
      </c>
      <c r="AE528">
        <f t="shared" si="1549"/>
        <v>-1.779631131281e-7</v>
      </c>
      <c r="AF528">
        <f t="shared" si="1550"/>
        <v>-3.55926226256201e-7</v>
      </c>
      <c r="AG528">
        <f t="shared" si="1551"/>
        <v>-4.14081384341489e-6</v>
      </c>
      <c r="AH528">
        <f t="shared" si="1551"/>
        <v>-7.11852452512401e-7</v>
      </c>
      <c r="AI528" s="3">
        <f t="shared" si="1539"/>
        <v>-0.00173616452906478</v>
      </c>
      <c r="AJ528" s="3">
        <f t="shared" si="1540"/>
        <v>3.01426727198272e-6</v>
      </c>
    </row>
    <row r="529" spans="2:37">
      <c r="B529" s="18">
        <v>5</v>
      </c>
      <c r="C529" s="19">
        <v>1</v>
      </c>
      <c r="D529" s="19">
        <v>1</v>
      </c>
      <c r="E529" s="6">
        <v>1</v>
      </c>
      <c r="F529" s="10">
        <f>F522+AC522</f>
        <v>0.0433324191341297</v>
      </c>
      <c r="G529">
        <f t="shared" si="1532"/>
        <v>0.0333324191341297</v>
      </c>
      <c r="H529">
        <f t="shared" si="1532"/>
        <v>0.203144224313399</v>
      </c>
      <c r="I529">
        <f t="shared" si="1532"/>
        <v>0.303144224313399</v>
      </c>
      <c r="J529">
        <f t="shared" si="1532"/>
        <v>0.71333241913413</v>
      </c>
      <c r="K529">
        <f t="shared" si="1532"/>
        <v>0.303144224313399</v>
      </c>
      <c r="L529">
        <f t="shared" si="1533"/>
        <v>0.789997257402389</v>
      </c>
      <c r="M529">
        <f t="shared" si="1534"/>
        <v>0.809432672940196</v>
      </c>
      <c r="N529" s="3">
        <f t="shared" si="1535"/>
        <v>0.687830741693648</v>
      </c>
      <c r="O529" s="3">
        <f t="shared" si="1535"/>
        <v>0.691988597169983</v>
      </c>
      <c r="P529" s="25">
        <f t="shared" si="1536"/>
        <v>0.578256852151401</v>
      </c>
      <c r="Q529" s="25">
        <f>Q522+W522</f>
        <v>0.169120372869793</v>
      </c>
      <c r="R529" s="25">
        <f t="shared" si="1537"/>
        <v>0.424525309546461</v>
      </c>
      <c r="S529" s="10">
        <f>R529+(N529*P529)+(O529*Q529)</f>
        <v>0.939297518626226</v>
      </c>
      <c r="T529" s="10">
        <f t="shared" si="1538"/>
        <v>0.718957737614833</v>
      </c>
      <c r="U529">
        <f t="shared" si="1552"/>
        <v>0.00346111527302158</v>
      </c>
      <c r="V529">
        <f t="shared" si="1541"/>
        <v>0.000238066148532964</v>
      </c>
      <c r="W529">
        <f t="shared" si="1542"/>
        <v>0.00023950523024218</v>
      </c>
      <c r="X529">
        <f t="shared" si="1543"/>
        <v>0.000346111527302158</v>
      </c>
      <c r="Y529">
        <f t="shared" si="1544"/>
        <v>0.00200141362271059</v>
      </c>
      <c r="Z529">
        <f t="shared" si="1545"/>
        <v>0.000585345105518746</v>
      </c>
      <c r="AA529">
        <f t="shared" si="1546"/>
        <v>0.000429742757470233</v>
      </c>
      <c r="AB529">
        <f t="shared" si="1546"/>
        <v>0.000124760677376578</v>
      </c>
      <c r="AC529">
        <f t="shared" si="1547"/>
        <v>4.29742757470233e-5</v>
      </c>
      <c r="AD529">
        <f t="shared" si="1548"/>
        <v>4.29742757470233e-5</v>
      </c>
      <c r="AE529">
        <f t="shared" si="1549"/>
        <v>1.24760677376578e-5</v>
      </c>
      <c r="AF529">
        <f t="shared" si="1550"/>
        <v>1.24760677376578e-5</v>
      </c>
      <c r="AG529">
        <f t="shared" si="1551"/>
        <v>4.29742757470233e-5</v>
      </c>
      <c r="AH529">
        <f t="shared" si="1551"/>
        <v>1.24760677376578e-5</v>
      </c>
      <c r="AI529" s="3">
        <f t="shared" si="1539"/>
        <v>0.0607024813737741</v>
      </c>
      <c r="AJ529" s="3">
        <f t="shared" si="1540"/>
        <v>0.00368479124493339</v>
      </c>
      <c r="AK529">
        <f>SUM(AJ525:AJ529)/$S$4</f>
        <v>0.00303367803081725</v>
      </c>
    </row>
    <row r="530" spans="2:34">
      <c r="B530" s="4" t="s">
        <v>40</v>
      </c>
      <c r="C530" s="4"/>
      <c r="D530" s="4"/>
      <c r="E530" s="4"/>
      <c r="F530" s="5" t="s">
        <v>41</v>
      </c>
      <c r="G530" s="5"/>
      <c r="H530" s="5"/>
      <c r="I530" s="5"/>
      <c r="J530" s="5"/>
      <c r="K530" s="5"/>
      <c r="L530" s="5" t="s">
        <v>42</v>
      </c>
      <c r="M530" s="5"/>
      <c r="N530" s="5" t="s">
        <v>43</v>
      </c>
      <c r="O530" s="5"/>
      <c r="P530" s="5" t="s">
        <v>44</v>
      </c>
      <c r="Q530" s="5"/>
      <c r="R530" s="5"/>
      <c r="S530" s="5" t="s">
        <v>45</v>
      </c>
      <c r="T530" s="5"/>
      <c r="U530" s="8" t="s">
        <v>46</v>
      </c>
      <c r="V530" s="5" t="s">
        <v>47</v>
      </c>
      <c r="W530" s="5"/>
      <c r="X530" s="5"/>
      <c r="Y530" s="5" t="s">
        <v>48</v>
      </c>
      <c r="Z530" s="5"/>
      <c r="AA530" s="5"/>
      <c r="AB530" s="5"/>
      <c r="AC530" s="5" t="s">
        <v>49</v>
      </c>
      <c r="AD530" s="5"/>
      <c r="AE530" s="5"/>
      <c r="AF530" s="5"/>
      <c r="AG530" s="5"/>
      <c r="AH530" s="5"/>
    </row>
    <row r="531" ht="15.6" spans="1:37">
      <c r="A531">
        <f>A524+1</f>
        <v>75</v>
      </c>
      <c r="B531" s="17" t="s">
        <v>50</v>
      </c>
      <c r="C531" s="4" t="s">
        <v>51</v>
      </c>
      <c r="D531" s="4" t="s">
        <v>52</v>
      </c>
      <c r="E531" s="4" t="s">
        <v>53</v>
      </c>
      <c r="F531" s="5" t="s">
        <v>54</v>
      </c>
      <c r="G531" s="5" t="s">
        <v>55</v>
      </c>
      <c r="H531" s="5" t="s">
        <v>56</v>
      </c>
      <c r="I531" s="5" t="s">
        <v>57</v>
      </c>
      <c r="J531" s="5" t="s">
        <v>58</v>
      </c>
      <c r="K531" s="5" t="s">
        <v>59</v>
      </c>
      <c r="L531" s="5" t="s">
        <v>60</v>
      </c>
      <c r="M531" s="5" t="s">
        <v>61</v>
      </c>
      <c r="N531" s="5" t="s">
        <v>60</v>
      </c>
      <c r="O531" s="5" t="s">
        <v>61</v>
      </c>
      <c r="P531" s="5" t="s">
        <v>62</v>
      </c>
      <c r="Q531" s="5" t="s">
        <v>63</v>
      </c>
      <c r="R531" s="5" t="s">
        <v>64</v>
      </c>
      <c r="S531" s="5" t="s">
        <v>65</v>
      </c>
      <c r="T531" s="5" t="s">
        <v>43</v>
      </c>
      <c r="U531" s="28" t="s">
        <v>66</v>
      </c>
      <c r="V531" s="29" t="s">
        <v>67</v>
      </c>
      <c r="W531" s="29" t="s">
        <v>68</v>
      </c>
      <c r="X531" s="29" t="s">
        <v>69</v>
      </c>
      <c r="Y531" s="29" t="s">
        <v>70</v>
      </c>
      <c r="Z531" s="29" t="s">
        <v>71</v>
      </c>
      <c r="AA531" s="28" t="s">
        <v>72</v>
      </c>
      <c r="AB531" s="28" t="s">
        <v>73</v>
      </c>
      <c r="AC531" s="29" t="s">
        <v>74</v>
      </c>
      <c r="AD531" s="29" t="s">
        <v>75</v>
      </c>
      <c r="AE531" s="29" t="s">
        <v>76</v>
      </c>
      <c r="AF531" s="29" t="s">
        <v>77</v>
      </c>
      <c r="AG531" s="29" t="s">
        <v>78</v>
      </c>
      <c r="AH531" s="29" t="s">
        <v>79</v>
      </c>
      <c r="AI531" s="31" t="s">
        <v>80</v>
      </c>
      <c r="AJ531" s="31" t="s">
        <v>81</v>
      </c>
      <c r="AK531" s="31" t="s">
        <v>82</v>
      </c>
    </row>
    <row r="532" spans="2:36">
      <c r="B532" s="18">
        <v>1</v>
      </c>
      <c r="C532" s="19">
        <v>0.5</v>
      </c>
      <c r="D532" s="19">
        <v>0.25</v>
      </c>
      <c r="E532" s="6">
        <v>0.0555555555555556</v>
      </c>
      <c r="F532" s="10">
        <f>F525+AC525</f>
        <v>0.0160198320545229</v>
      </c>
      <c r="G532">
        <f t="shared" ref="G532:K536" si="1553">G525+AD525</f>
        <v>0.0130099160272614</v>
      </c>
      <c r="H532">
        <f t="shared" si="1553"/>
        <v>0.200213621677388</v>
      </c>
      <c r="I532">
        <f t="shared" si="1553"/>
        <v>0.300106810838694</v>
      </c>
      <c r="J532">
        <f t="shared" si="1553"/>
        <v>0.672039664109046</v>
      </c>
      <c r="K532">
        <f t="shared" si="1553"/>
        <v>0.300427243354776</v>
      </c>
      <c r="L532">
        <f>J532+(C532*F532)+(D532*G532)</f>
        <v>0.683302059143123</v>
      </c>
      <c r="M532">
        <f>K532+(C532*H532)+(D532*I532)</f>
        <v>0.475560756903144</v>
      </c>
      <c r="N532" s="3">
        <f>1/(1+EXP(-(L532)))</f>
        <v>0.664475283869299</v>
      </c>
      <c r="O532" s="3">
        <f>1/(1+EXP(-(M532)))</f>
        <v>0.616699065654113</v>
      </c>
      <c r="P532" s="25">
        <f>P525+V525</f>
        <v>0.287023661323305</v>
      </c>
      <c r="Q532" s="25">
        <f>Q525+W525</f>
        <v>-0.1063891009212</v>
      </c>
      <c r="R532" s="25">
        <f>R525+X525</f>
        <v>-0.00868467787969255</v>
      </c>
      <c r="S532" s="10">
        <f>R532+(N532*P532)+(O532*Q532)</f>
        <v>0.116425391821431</v>
      </c>
      <c r="T532" s="10">
        <f>1/(1+EXP(-S532))</f>
        <v>0.529073514724924</v>
      </c>
      <c r="U532">
        <f>(E532-S532)*S532*(1-S532)</f>
        <v>-0.00626171170659071</v>
      </c>
      <c r="V532">
        <f>$S$3*U532*N532</f>
        <v>-0.000416075266374457</v>
      </c>
      <c r="W532">
        <f>$S$3*U532*O532</f>
        <v>-0.000386159175884991</v>
      </c>
      <c r="X532">
        <f>$S$3*U532*1</f>
        <v>-0.000626171170659071</v>
      </c>
      <c r="Y532">
        <f>U532*P532</f>
        <v>-0.00179725942017667</v>
      </c>
      <c r="Z532">
        <f>U532*Q532</f>
        <v>0.000666177878691937</v>
      </c>
      <c r="AA532">
        <f>Y532*N532*(1-N532)</f>
        <v>-0.000400695179328692</v>
      </c>
      <c r="AB532">
        <f>Z532*O532*(1-O532)</f>
        <v>0.000157472011699691</v>
      </c>
      <c r="AC532">
        <f>$S$3*AA532*C532</f>
        <v>-2.00347589664346e-5</v>
      </c>
      <c r="AD532">
        <f>$S$3*AA532*D532</f>
        <v>-1.00173794832173e-5</v>
      </c>
      <c r="AE532">
        <f>$S$3*AB532*C532</f>
        <v>7.87360058498454e-6</v>
      </c>
      <c r="AF532">
        <f>$S$3*AB532*D532</f>
        <v>3.93680029249227e-6</v>
      </c>
      <c r="AG532">
        <f>$S$3*AA532*1</f>
        <v>-4.00695179328692e-5</v>
      </c>
      <c r="AH532">
        <f>$S$3*AB532*1</f>
        <v>1.57472011699691e-5</v>
      </c>
      <c r="AI532" s="3">
        <f>E532-S532</f>
        <v>-0.0608698362658756</v>
      </c>
      <c r="AJ532" s="3">
        <f>(AI532)^2</f>
        <v>0.00370513696703451</v>
      </c>
    </row>
    <row r="533" spans="2:36">
      <c r="B533" s="18">
        <v>2</v>
      </c>
      <c r="C533" s="19">
        <v>0</v>
      </c>
      <c r="D533" s="19">
        <v>0</v>
      </c>
      <c r="E533" s="20">
        <v>0</v>
      </c>
      <c r="F533" s="10">
        <f>F526+AC526</f>
        <v>0.03</v>
      </c>
      <c r="G533">
        <f t="shared" si="1553"/>
        <v>0.02</v>
      </c>
      <c r="H533">
        <f t="shared" si="1553"/>
        <v>0.2</v>
      </c>
      <c r="I533">
        <f t="shared" si="1553"/>
        <v>0.3</v>
      </c>
      <c r="J533">
        <f t="shared" si="1553"/>
        <v>0.670301789085382</v>
      </c>
      <c r="K533">
        <f t="shared" si="1553"/>
        <v>0.300491565461535</v>
      </c>
      <c r="L533">
        <f t="shared" ref="L533:L536" si="1554">J533+(C533*F533)+(D533*G533)</f>
        <v>0.670301789085382</v>
      </c>
      <c r="M533">
        <f t="shared" ref="M533:M536" si="1555">K533+(C533*H533)+(D533*I533)</f>
        <v>0.300491565461535</v>
      </c>
      <c r="N533" s="3">
        <f t="shared" ref="N533:O536" si="1556">1/(1+EXP(-(L533)))</f>
        <v>0.661570731533989</v>
      </c>
      <c r="O533" s="3">
        <f>1/(1+EXP(-(M533)))</f>
        <v>0.574562679674888</v>
      </c>
      <c r="P533" s="25">
        <f t="shared" ref="P533:P536" si="1557">P526+V526</f>
        <v>0.272124392664973</v>
      </c>
      <c r="Q533" s="25">
        <f>Q526+W526</f>
        <v>-0.106852002299967</v>
      </c>
      <c r="R533" s="25">
        <f t="shared" ref="R533:R536" si="1558">R526+X526</f>
        <v>-0.0328489418402131</v>
      </c>
      <c r="S533" s="10">
        <f>R533+(N533*P533)+(O533*Q533)</f>
        <v>0.085787418913299</v>
      </c>
      <c r="T533" s="10">
        <f t="shared" ref="T533:T536" si="1559">1/(1+EXP(-S533))</f>
        <v>0.521433711257393</v>
      </c>
      <c r="U533">
        <f>(E533-S533)*S533*(1-S533)</f>
        <v>-0.00672813034335891</v>
      </c>
      <c r="V533">
        <f>$S$3*U533*N533</f>
        <v>-0.000445113411311198</v>
      </c>
      <c r="W533">
        <f>$S$3*U533*O533</f>
        <v>-0.000386573259928222</v>
      </c>
      <c r="X533">
        <f>$S$3*U533*1</f>
        <v>-0.000672813034335891</v>
      </c>
      <c r="Y533">
        <f>U533*P533</f>
        <v>-0.00183088838345732</v>
      </c>
      <c r="Z533">
        <f>U533*Q533</f>
        <v>0.000718914198923066</v>
      </c>
      <c r="AA533">
        <f>Y533*N533*(1-N533)</f>
        <v>-0.000409926569166369</v>
      </c>
      <c r="AB533">
        <f>Z533*O533*(1-O533)</f>
        <v>0.000175731679238835</v>
      </c>
      <c r="AC533">
        <f>$S$3*AA533*C533</f>
        <v>0</v>
      </c>
      <c r="AD533">
        <f>$S$3*AA533*D533</f>
        <v>0</v>
      </c>
      <c r="AE533">
        <f>$S$3*AB533*C533</f>
        <v>0</v>
      </c>
      <c r="AF533">
        <f>$S$3*AB533*D533</f>
        <v>0</v>
      </c>
      <c r="AG533">
        <f>$S$3*AA533*1</f>
        <v>-4.09926569166369e-5</v>
      </c>
      <c r="AH533">
        <f>$S$3*AB533*1</f>
        <v>1.75731679238835e-5</v>
      </c>
      <c r="AI533" s="3">
        <f t="shared" ref="AI533:AI536" si="1560">E533-S533</f>
        <v>-0.085787418913299</v>
      </c>
      <c r="AJ533" s="3">
        <f t="shared" ref="AJ533:AJ536" si="1561">(AI533)^2</f>
        <v>0.00735948124380585</v>
      </c>
    </row>
    <row r="534" spans="2:36">
      <c r="B534" s="18">
        <v>3</v>
      </c>
      <c r="C534" s="19">
        <v>0.75</v>
      </c>
      <c r="D534" s="19">
        <v>1</v>
      </c>
      <c r="E534" s="6">
        <v>0.444444444444444</v>
      </c>
      <c r="F534" s="10">
        <f>F527+AC527</f>
        <v>0.0200001438864734</v>
      </c>
      <c r="G534">
        <f t="shared" si="1553"/>
        <v>0.00666685851529785</v>
      </c>
      <c r="H534">
        <f t="shared" si="1553"/>
        <v>0.199000764087418</v>
      </c>
      <c r="I534">
        <f t="shared" si="1553"/>
        <v>0.298667685449891</v>
      </c>
      <c r="J534">
        <f t="shared" si="1553"/>
        <v>0.686666858515298</v>
      </c>
      <c r="K534">
        <f t="shared" si="1553"/>
        <v>0.298667685449891</v>
      </c>
      <c r="L534">
        <f t="shared" si="1554"/>
        <v>0.708333824945451</v>
      </c>
      <c r="M534">
        <f t="shared" si="1555"/>
        <v>0.746585943965345</v>
      </c>
      <c r="N534" s="3">
        <f t="shared" si="1556"/>
        <v>0.670032891556434</v>
      </c>
      <c r="O534" s="3">
        <f t="shared" si="1556"/>
        <v>0.678434338835365</v>
      </c>
      <c r="P534" s="25">
        <f t="shared" si="1557"/>
        <v>0.410389494986603</v>
      </c>
      <c r="Q534" s="25">
        <f>Q527+W527</f>
        <v>-0.000265373337048072</v>
      </c>
      <c r="R534" s="25">
        <f t="shared" si="1558"/>
        <v>0.177001348314428</v>
      </c>
      <c r="S534" s="10">
        <f>R534+(N534*P534)+(O534*Q534)</f>
        <v>0.451795769920222</v>
      </c>
      <c r="T534" s="10">
        <f t="shared" si="1559"/>
        <v>0.611066109410248</v>
      </c>
      <c r="U534">
        <f>(E534-S534)*S534*(1-S534)</f>
        <v>-0.00182074947769323</v>
      </c>
      <c r="V534">
        <f t="shared" ref="V534:V536" si="1562">$S$3*U534*N534</f>
        <v>-0.000121996203733866</v>
      </c>
      <c r="W534">
        <f t="shared" ref="W534:W536" si="1563">$S$3*U534*O534</f>
        <v>-0.000123525896808364</v>
      </c>
      <c r="X534">
        <f t="shared" ref="X534:X536" si="1564">$S$3*U534*1</f>
        <v>-0.000182074947769323</v>
      </c>
      <c r="Y534">
        <f t="shared" ref="Y534:Y536" si="1565">U534*P534</f>
        <v>-0.000747216458647647</v>
      </c>
      <c r="Z534">
        <f t="shared" ref="Z534:Z536" si="1566">U534*Q534</f>
        <v>4.83178364823987e-7</v>
      </c>
      <c r="AA534">
        <f t="shared" ref="AA534:AB536" si="1567">Y534*N534*(1-N534)</f>
        <v>-0.000165201201980427</v>
      </c>
      <c r="AB534">
        <f t="shared" si="1567"/>
        <v>1.05410765469549e-7</v>
      </c>
      <c r="AC534">
        <f t="shared" ref="AC534:AC536" si="1568">$S$3*AA534*C534</f>
        <v>-1.2390090148532e-5</v>
      </c>
      <c r="AD534">
        <f t="shared" ref="AD534:AD536" si="1569">$S$3*AA534*D534</f>
        <v>-1.65201201980427e-5</v>
      </c>
      <c r="AE534">
        <f t="shared" ref="AE534:AE536" si="1570">$S$3*AB534*C534</f>
        <v>7.90580741021619e-9</v>
      </c>
      <c r="AF534">
        <f t="shared" ref="AF534:AF536" si="1571">$S$3*AB534*D534</f>
        <v>1.05410765469549e-8</v>
      </c>
      <c r="AG534">
        <f t="shared" ref="AG534:AH536" si="1572">$S$3*AA534*1</f>
        <v>-1.65201201980427e-5</v>
      </c>
      <c r="AH534">
        <f t="shared" si="1572"/>
        <v>1.05410765469549e-8</v>
      </c>
      <c r="AI534" s="3">
        <f t="shared" si="1560"/>
        <v>-0.00735132547577738</v>
      </c>
      <c r="AJ534" s="3">
        <f t="shared" si="1561"/>
        <v>5.40419862508135e-5</v>
      </c>
    </row>
    <row r="535" spans="2:36">
      <c r="B535" s="18">
        <v>4</v>
      </c>
      <c r="C535" s="19">
        <v>0.25</v>
      </c>
      <c r="D535" s="19">
        <v>0.5</v>
      </c>
      <c r="E535" s="20">
        <v>0.666666666666667</v>
      </c>
      <c r="F535" s="10">
        <f>F528+AC528</f>
        <v>0.0295049345505973</v>
      </c>
      <c r="G535">
        <f t="shared" si="1553"/>
        <v>0.0190098691011946</v>
      </c>
      <c r="H535">
        <f t="shared" si="1553"/>
        <v>0.199909779040201</v>
      </c>
      <c r="I535">
        <f>I528+AF528</f>
        <v>0.299819558080403</v>
      </c>
      <c r="J535">
        <f t="shared" si="1553"/>
        <v>0.698019738202389</v>
      </c>
      <c r="K535">
        <f t="shared" si="1553"/>
        <v>0.299639116160805</v>
      </c>
      <c r="L535">
        <f t="shared" si="1554"/>
        <v>0.714900906390636</v>
      </c>
      <c r="M535">
        <f t="shared" si="1555"/>
        <v>0.499526339961057</v>
      </c>
      <c r="N535" s="3">
        <f t="shared" si="1556"/>
        <v>0.67148317518871</v>
      </c>
      <c r="O535" s="3">
        <f t="shared" si="1556"/>
        <v>0.622348012879544</v>
      </c>
      <c r="P535" s="25">
        <f t="shared" si="1557"/>
        <v>0.48778763328087</v>
      </c>
      <c r="Q535" s="25">
        <f>Q528+W528</f>
        <v>0.0786851668674936</v>
      </c>
      <c r="R535" s="25">
        <f t="shared" si="1558"/>
        <v>0.291820747993626</v>
      </c>
      <c r="S535" s="10">
        <f>R535+(N535*P535)+(O535*Q535)</f>
        <v>0.668331494049931</v>
      </c>
      <c r="T535" s="10">
        <f t="shared" si="1559"/>
        <v>0.661129452191598</v>
      </c>
      <c r="U535">
        <f t="shared" ref="U535:U536" si="1573">(E535-S535)*S535*(1-S535)</f>
        <v>-0.000369033143000951</v>
      </c>
      <c r="V535">
        <f t="shared" si="1562"/>
        <v>-2.47799546612148e-5</v>
      </c>
      <c r="W535">
        <f t="shared" si="1563"/>
        <v>-2.29667043233335e-5</v>
      </c>
      <c r="X535">
        <f t="shared" si="1564"/>
        <v>-3.69033143000951e-5</v>
      </c>
      <c r="Y535">
        <f t="shared" si="1565"/>
        <v>-0.000180009803426635</v>
      </c>
      <c r="Z535">
        <f t="shared" si="1566"/>
        <v>-2.90374344366655e-5</v>
      </c>
      <c r="AA535">
        <f t="shared" si="1567"/>
        <v>-3.97089962852913e-5</v>
      </c>
      <c r="AB535">
        <f t="shared" si="1567"/>
        <v>-6.8246962003151e-6</v>
      </c>
      <c r="AC535">
        <f t="shared" si="1568"/>
        <v>-9.92724907132282e-7</v>
      </c>
      <c r="AD535">
        <f t="shared" si="1569"/>
        <v>-1.98544981426456e-6</v>
      </c>
      <c r="AE535">
        <f t="shared" si="1570"/>
        <v>-1.70617405007877e-7</v>
      </c>
      <c r="AF535">
        <f t="shared" si="1571"/>
        <v>-3.41234810015755e-7</v>
      </c>
      <c r="AG535">
        <f t="shared" si="1572"/>
        <v>-3.97089962852913e-6</v>
      </c>
      <c r="AH535">
        <f t="shared" si="1572"/>
        <v>-6.8246962003151e-7</v>
      </c>
      <c r="AI535" s="3">
        <f t="shared" si="1560"/>
        <v>-0.00166482738326468</v>
      </c>
      <c r="AJ535" s="3">
        <f t="shared" si="1561"/>
        <v>2.77165021606791e-6</v>
      </c>
    </row>
    <row r="536" spans="2:37">
      <c r="B536" s="18">
        <v>5</v>
      </c>
      <c r="C536" s="19">
        <v>1</v>
      </c>
      <c r="D536" s="19">
        <v>1</v>
      </c>
      <c r="E536" s="6">
        <v>1</v>
      </c>
      <c r="F536" s="10">
        <f>F529+AC529</f>
        <v>0.0433753934098767</v>
      </c>
      <c r="G536">
        <f t="shared" si="1553"/>
        <v>0.0333753934098767</v>
      </c>
      <c r="H536">
        <f t="shared" si="1553"/>
        <v>0.203156700381137</v>
      </c>
      <c r="I536">
        <f t="shared" si="1553"/>
        <v>0.303156700381136</v>
      </c>
      <c r="J536">
        <f t="shared" si="1553"/>
        <v>0.713375393409877</v>
      </c>
      <c r="K536">
        <f t="shared" si="1553"/>
        <v>0.303156700381136</v>
      </c>
      <c r="L536">
        <f t="shared" si="1554"/>
        <v>0.79012618022963</v>
      </c>
      <c r="M536">
        <f t="shared" si="1555"/>
        <v>0.809470101143409</v>
      </c>
      <c r="N536" s="3">
        <f t="shared" si="1556"/>
        <v>0.687858423282785</v>
      </c>
      <c r="O536" s="3">
        <f t="shared" si="1556"/>
        <v>0.69199657457406</v>
      </c>
      <c r="P536" s="25">
        <f t="shared" si="1557"/>
        <v>0.578494918299934</v>
      </c>
      <c r="Q536" s="25">
        <f>Q529+W529</f>
        <v>0.169359878100036</v>
      </c>
      <c r="R536" s="25">
        <f t="shared" si="1558"/>
        <v>0.424871421073763</v>
      </c>
      <c r="S536" s="10">
        <f>R536+(N536*P536)+(O536*Q536)</f>
        <v>0.939990478968165</v>
      </c>
      <c r="T536" s="10">
        <f t="shared" si="1559"/>
        <v>0.719097734208308</v>
      </c>
      <c r="U536">
        <f t="shared" si="1573"/>
        <v>0.0033850397710086</v>
      </c>
      <c r="V536">
        <f t="shared" si="1562"/>
        <v>0.00023284281196355</v>
      </c>
      <c r="W536">
        <f t="shared" si="1563"/>
        <v>0.000234243592633491</v>
      </c>
      <c r="X536">
        <f t="shared" si="1564"/>
        <v>0.00033850397710086</v>
      </c>
      <c r="Y536">
        <f t="shared" si="1565"/>
        <v>0.00195822830577165</v>
      </c>
      <c r="Z536">
        <f t="shared" si="1566"/>
        <v>0.00057328992298179</v>
      </c>
      <c r="AA536">
        <f t="shared" si="1567"/>
        <v>0.000420449658018249</v>
      </c>
      <c r="AB536">
        <f t="shared" si="1567"/>
        <v>0.000122189475102595</v>
      </c>
      <c r="AC536">
        <f t="shared" si="1568"/>
        <v>4.20449658018249e-5</v>
      </c>
      <c r="AD536">
        <f t="shared" si="1569"/>
        <v>4.20449658018249e-5</v>
      </c>
      <c r="AE536">
        <f t="shared" si="1570"/>
        <v>1.22189475102595e-5</v>
      </c>
      <c r="AF536">
        <f t="shared" si="1571"/>
        <v>1.22189475102595e-5</v>
      </c>
      <c r="AG536">
        <f t="shared" si="1572"/>
        <v>4.20449658018249e-5</v>
      </c>
      <c r="AH536">
        <f t="shared" si="1572"/>
        <v>1.22189475102595e-5</v>
      </c>
      <c r="AI536" s="3">
        <f t="shared" si="1560"/>
        <v>0.0600095210318354</v>
      </c>
      <c r="AJ536" s="3">
        <f t="shared" si="1561"/>
        <v>0.0036011426144703</v>
      </c>
      <c r="AK536">
        <f>SUM(AJ532:AJ536)/$S$4</f>
        <v>0.00294451489235551</v>
      </c>
    </row>
    <row r="537" spans="2:34">
      <c r="B537" s="4" t="s">
        <v>40</v>
      </c>
      <c r="C537" s="4"/>
      <c r="D537" s="4"/>
      <c r="E537" s="4"/>
      <c r="F537" s="5" t="s">
        <v>41</v>
      </c>
      <c r="G537" s="5"/>
      <c r="H537" s="5"/>
      <c r="I537" s="5"/>
      <c r="J537" s="5"/>
      <c r="K537" s="5"/>
      <c r="L537" s="5" t="s">
        <v>42</v>
      </c>
      <c r="M537" s="5"/>
      <c r="N537" s="5" t="s">
        <v>43</v>
      </c>
      <c r="O537" s="5"/>
      <c r="P537" s="5" t="s">
        <v>44</v>
      </c>
      <c r="Q537" s="5"/>
      <c r="R537" s="5"/>
      <c r="S537" s="5" t="s">
        <v>45</v>
      </c>
      <c r="T537" s="5"/>
      <c r="U537" s="8" t="s">
        <v>46</v>
      </c>
      <c r="V537" s="5" t="s">
        <v>47</v>
      </c>
      <c r="W537" s="5"/>
      <c r="X537" s="5"/>
      <c r="Y537" s="5" t="s">
        <v>48</v>
      </c>
      <c r="Z537" s="5"/>
      <c r="AA537" s="5"/>
      <c r="AB537" s="5"/>
      <c r="AC537" s="5" t="s">
        <v>49</v>
      </c>
      <c r="AD537" s="5"/>
      <c r="AE537" s="5"/>
      <c r="AF537" s="5"/>
      <c r="AG537" s="5"/>
      <c r="AH537" s="5"/>
    </row>
    <row r="538" ht="15.6" spans="1:37">
      <c r="A538">
        <f>A531+1</f>
        <v>76</v>
      </c>
      <c r="B538" s="17" t="s">
        <v>50</v>
      </c>
      <c r="C538" s="4" t="s">
        <v>51</v>
      </c>
      <c r="D538" s="4" t="s">
        <v>52</v>
      </c>
      <c r="E538" s="4" t="s">
        <v>53</v>
      </c>
      <c r="F538" s="5" t="s">
        <v>54</v>
      </c>
      <c r="G538" s="5" t="s">
        <v>55</v>
      </c>
      <c r="H538" s="5" t="s">
        <v>56</v>
      </c>
      <c r="I538" s="5" t="s">
        <v>57</v>
      </c>
      <c r="J538" s="5" t="s">
        <v>58</v>
      </c>
      <c r="K538" s="5" t="s">
        <v>59</v>
      </c>
      <c r="L538" s="5" t="s">
        <v>60</v>
      </c>
      <c r="M538" s="5" t="s">
        <v>61</v>
      </c>
      <c r="N538" s="5" t="s">
        <v>60</v>
      </c>
      <c r="O538" s="5" t="s">
        <v>61</v>
      </c>
      <c r="P538" s="5" t="s">
        <v>62</v>
      </c>
      <c r="Q538" s="5" t="s">
        <v>63</v>
      </c>
      <c r="R538" s="5" t="s">
        <v>64</v>
      </c>
      <c r="S538" s="5" t="s">
        <v>65</v>
      </c>
      <c r="T538" s="5" t="s">
        <v>43</v>
      </c>
      <c r="U538" s="28" t="s">
        <v>66</v>
      </c>
      <c r="V538" s="29" t="s">
        <v>67</v>
      </c>
      <c r="W538" s="29" t="s">
        <v>68</v>
      </c>
      <c r="X538" s="29" t="s">
        <v>69</v>
      </c>
      <c r="Y538" s="29" t="s">
        <v>70</v>
      </c>
      <c r="Z538" s="29" t="s">
        <v>71</v>
      </c>
      <c r="AA538" s="28" t="s">
        <v>72</v>
      </c>
      <c r="AB538" s="28" t="s">
        <v>73</v>
      </c>
      <c r="AC538" s="29" t="s">
        <v>74</v>
      </c>
      <c r="AD538" s="29" t="s">
        <v>75</v>
      </c>
      <c r="AE538" s="29" t="s">
        <v>76</v>
      </c>
      <c r="AF538" s="29" t="s">
        <v>77</v>
      </c>
      <c r="AG538" s="29" t="s">
        <v>78</v>
      </c>
      <c r="AH538" s="29" t="s">
        <v>79</v>
      </c>
      <c r="AI538" s="31" t="s">
        <v>80</v>
      </c>
      <c r="AJ538" s="31" t="s">
        <v>81</v>
      </c>
      <c r="AK538" s="31" t="s">
        <v>82</v>
      </c>
    </row>
    <row r="539" spans="2:36">
      <c r="B539" s="18">
        <v>1</v>
      </c>
      <c r="C539" s="19">
        <v>0.5</v>
      </c>
      <c r="D539" s="19">
        <v>0.25</v>
      </c>
      <c r="E539" s="6">
        <v>0.0555555555555556</v>
      </c>
      <c r="F539" s="10">
        <f>F532+AC532</f>
        <v>0.0159997972955564</v>
      </c>
      <c r="G539">
        <f t="shared" ref="G539:K543" si="1574">G532+AD532</f>
        <v>0.0129998986477782</v>
      </c>
      <c r="H539">
        <f t="shared" si="1574"/>
        <v>0.200221495277973</v>
      </c>
      <c r="I539">
        <f t="shared" si="1574"/>
        <v>0.300110747638986</v>
      </c>
      <c r="J539">
        <f t="shared" si="1574"/>
        <v>0.671999594591113</v>
      </c>
      <c r="K539">
        <f t="shared" si="1574"/>
        <v>0.300442990555946</v>
      </c>
      <c r="L539">
        <f>J539+(C539*F539)+(D539*G539)</f>
        <v>0.683249467900836</v>
      </c>
      <c r="M539">
        <f>K539+(C539*H539)+(D539*I539)</f>
        <v>0.475581425104679</v>
      </c>
      <c r="N539" s="3">
        <f>1/(1+EXP(-(L539)))</f>
        <v>0.664463558661852</v>
      </c>
      <c r="O539" s="3">
        <f>1/(1+EXP(-(M539)))</f>
        <v>0.616703951219257</v>
      </c>
      <c r="P539" s="25">
        <f>P532+V532</f>
        <v>0.286607586056931</v>
      </c>
      <c r="Q539" s="25">
        <f>Q532+W532</f>
        <v>-0.106775260097085</v>
      </c>
      <c r="R539" s="25">
        <f>R532+X532</f>
        <v>-0.00931084905035162</v>
      </c>
      <c r="S539" s="10">
        <f>R539+(N539*P539)+(O539*Q539)</f>
        <v>0.115280722726184</v>
      </c>
      <c r="T539" s="10">
        <f>1/(1+EXP(-S539))</f>
        <v>0.528788305544217</v>
      </c>
      <c r="U539">
        <f>(E539-S539)*S539*(1-S539)</f>
        <v>-0.00609143416518143</v>
      </c>
      <c r="V539">
        <f>$S$3*U539*N539</f>
        <v>-0.000404753602275085</v>
      </c>
      <c r="W539">
        <f>$S$3*U539*O539</f>
        <v>-0.000375661151825937</v>
      </c>
      <c r="X539">
        <f>$S$3*U539*1</f>
        <v>-0.000609143416518143</v>
      </c>
      <c r="Y539">
        <f>U539*P539</f>
        <v>-0.00174585124170737</v>
      </c>
      <c r="Z539">
        <f>U539*Q539</f>
        <v>0.000650414467351517</v>
      </c>
      <c r="AA539">
        <f>Y539*N539*(1-N539)</f>
        <v>-0.000389240568405134</v>
      </c>
      <c r="AB539">
        <f>Z539*O539*(1-O539)</f>
        <v>0.000153745093920755</v>
      </c>
      <c r="AC539">
        <f>$S$3*AA539*C539</f>
        <v>-1.94620284202567e-5</v>
      </c>
      <c r="AD539">
        <f>$S$3*AA539*D539</f>
        <v>-9.73101421012836e-6</v>
      </c>
      <c r="AE539">
        <f>$S$3*AB539*C539</f>
        <v>7.68725469603773e-6</v>
      </c>
      <c r="AF539">
        <f>$S$3*AB539*D539</f>
        <v>3.84362734801887e-6</v>
      </c>
      <c r="AG539">
        <f>$S$3*AA539*1</f>
        <v>-3.89240568405135e-5</v>
      </c>
      <c r="AH539">
        <f>$S$3*AB539*1</f>
        <v>1.53745093920755e-5</v>
      </c>
      <c r="AI539" s="3">
        <f>E539-S539</f>
        <v>-0.0597251671706281</v>
      </c>
      <c r="AJ539" s="3">
        <f>(AI539)^2</f>
        <v>0.00356709559355947</v>
      </c>
    </row>
    <row r="540" spans="2:36">
      <c r="B540" s="18">
        <v>2</v>
      </c>
      <c r="C540" s="19">
        <v>0</v>
      </c>
      <c r="D540" s="19">
        <v>0</v>
      </c>
      <c r="E540" s="20">
        <v>0</v>
      </c>
      <c r="F540" s="10">
        <f>F533+AC533</f>
        <v>0.03</v>
      </c>
      <c r="G540">
        <f t="shared" si="1574"/>
        <v>0.02</v>
      </c>
      <c r="H540">
        <f t="shared" si="1574"/>
        <v>0.2</v>
      </c>
      <c r="I540">
        <f t="shared" si="1574"/>
        <v>0.3</v>
      </c>
      <c r="J540">
        <f t="shared" si="1574"/>
        <v>0.670260796428465</v>
      </c>
      <c r="K540">
        <f t="shared" si="1574"/>
        <v>0.300509138629459</v>
      </c>
      <c r="L540">
        <f t="shared" ref="L540:L543" si="1575">J540+(C540*F540)+(D540*G540)</f>
        <v>0.670260796428465</v>
      </c>
      <c r="M540">
        <f t="shared" ref="M540:M543" si="1576">K540+(C540*H540)+(D540*I540)</f>
        <v>0.300509138629459</v>
      </c>
      <c r="N540" s="3">
        <f t="shared" ref="N540:O543" si="1577">1/(1+EXP(-(L540)))</f>
        <v>0.661561553426434</v>
      </c>
      <c r="O540" s="3">
        <f>1/(1+EXP(-(M540)))</f>
        <v>0.574566975261575</v>
      </c>
      <c r="P540" s="25">
        <f t="shared" ref="P540:P543" si="1578">P533+V533</f>
        <v>0.271679279253662</v>
      </c>
      <c r="Q540" s="25">
        <f>Q533+W533</f>
        <v>-0.107238575559896</v>
      </c>
      <c r="R540" s="25">
        <f t="shared" ref="R540:R543" si="1579">R533+X533</f>
        <v>-0.033521754874549</v>
      </c>
      <c r="S540" s="10">
        <f>R540+(N540*P540)+(O540*Q540)</f>
        <v>0.0845950671514682</v>
      </c>
      <c r="T540" s="10">
        <f t="shared" ref="T540:T543" si="1580">1/(1+EXP(-S540))</f>
        <v>0.521136163519045</v>
      </c>
      <c r="U540">
        <f>(E540-S540)*S540*(1-S540)</f>
        <v>-0.00655093555974441</v>
      </c>
      <c r="V540">
        <f>$S$3*U540*N540</f>
        <v>-0.000433384710530098</v>
      </c>
      <c r="W540">
        <f>$S$3*U540*O540</f>
        <v>-0.000376395122969584</v>
      </c>
      <c r="X540">
        <f>$S$3*U540*1</f>
        <v>-0.000655093555974441</v>
      </c>
      <c r="Y540">
        <f>U540*P540</f>
        <v>-0.00177975345130854</v>
      </c>
      <c r="Z540">
        <f>U540*Q540</f>
        <v>0.000702512998011658</v>
      </c>
      <c r="AA540">
        <f>Y540*N540*(1-N540)</f>
        <v>-0.000398482997003398</v>
      </c>
      <c r="AB540">
        <f>Z540*O540*(1-O540)</f>
        <v>0.000171722112986669</v>
      </c>
      <c r="AC540">
        <f>$S$3*AA540*C540</f>
        <v>0</v>
      </c>
      <c r="AD540">
        <f>$S$3*AA540*D540</f>
        <v>0</v>
      </c>
      <c r="AE540">
        <f>$S$3*AB540*C540</f>
        <v>0</v>
      </c>
      <c r="AF540">
        <f>$S$3*AB540*D540</f>
        <v>0</v>
      </c>
      <c r="AG540">
        <f>$S$3*AA540*1</f>
        <v>-3.98482997003398e-5</v>
      </c>
      <c r="AH540">
        <f>$S$3*AB540*1</f>
        <v>1.71722112986669e-5</v>
      </c>
      <c r="AI540" s="3">
        <f t="shared" ref="AI540:AI543" si="1581">E540-S540</f>
        <v>-0.0845950671514682</v>
      </c>
      <c r="AJ540" s="3">
        <f t="shared" ref="AJ540:AJ543" si="1582">(AI540)^2</f>
        <v>0.00715632538636141</v>
      </c>
    </row>
    <row r="541" spans="2:36">
      <c r="B541" s="18">
        <v>3</v>
      </c>
      <c r="C541" s="19">
        <v>0.75</v>
      </c>
      <c r="D541" s="19">
        <v>1</v>
      </c>
      <c r="E541" s="6">
        <v>0.444444444444444</v>
      </c>
      <c r="F541" s="10">
        <f>F534+AC534</f>
        <v>0.0199877537963249</v>
      </c>
      <c r="G541">
        <f t="shared" si="1574"/>
        <v>0.0066503383950998</v>
      </c>
      <c r="H541">
        <f t="shared" si="1574"/>
        <v>0.199000771993226</v>
      </c>
      <c r="I541">
        <f t="shared" si="1574"/>
        <v>0.298667695990967</v>
      </c>
      <c r="J541">
        <f t="shared" si="1574"/>
        <v>0.6866503383951</v>
      </c>
      <c r="K541">
        <f t="shared" si="1574"/>
        <v>0.298667695990967</v>
      </c>
      <c r="L541">
        <f t="shared" si="1575"/>
        <v>0.708291492137443</v>
      </c>
      <c r="M541">
        <f t="shared" si="1576"/>
        <v>0.746585970976854</v>
      </c>
      <c r="N541" s="3">
        <f t="shared" si="1577"/>
        <v>0.670023532178676</v>
      </c>
      <c r="O541" s="3">
        <f t="shared" si="1577"/>
        <v>0.678434344728228</v>
      </c>
      <c r="P541" s="25">
        <f t="shared" si="1578"/>
        <v>0.41026749878287</v>
      </c>
      <c r="Q541" s="25">
        <f>Q534+W534</f>
        <v>-0.000388899233856436</v>
      </c>
      <c r="R541" s="25">
        <f t="shared" si="1579"/>
        <v>0.176819273366658</v>
      </c>
      <c r="S541" s="10">
        <f>R541+(N541*P541)+(O541*Q541)</f>
        <v>0.451444309442381</v>
      </c>
      <c r="T541" s="10">
        <f t="shared" si="1580"/>
        <v>0.610982576535132</v>
      </c>
      <c r="U541">
        <f>(E541-S541)*S541*(1-S541)</f>
        <v>-0.00173346298217366</v>
      </c>
      <c r="V541">
        <f t="shared" ref="V541:V543" si="1583">$S$3*U541*N541</f>
        <v>-0.000116146099021698</v>
      </c>
      <c r="W541">
        <f t="shared" ref="W541:W543" si="1584">$S$3*U541*O541</f>
        <v>-0.000117604082242163</v>
      </c>
      <c r="X541">
        <f t="shared" ref="X541:X543" si="1585">$S$3*U541*1</f>
        <v>-0.000173346298217366</v>
      </c>
      <c r="Y541">
        <f t="shared" ref="Y541:Y543" si="1586">U541*P541</f>
        <v>-0.000711183521929082</v>
      </c>
      <c r="Z541">
        <f t="shared" ref="Z541:Z543" si="1587">U541*Q541</f>
        <v>6.7414242568583e-7</v>
      </c>
      <c r="AA541">
        <f t="shared" ref="AA541:AB543" si="1588">Y541*N541*(1-N541)</f>
        <v>-0.000157236986167471</v>
      </c>
      <c r="AB541">
        <f t="shared" si="1588"/>
        <v>1.4707171019117e-7</v>
      </c>
      <c r="AC541">
        <f t="shared" ref="AC541:AC543" si="1589">$S$3*AA541*C541</f>
        <v>-1.17927739625604e-5</v>
      </c>
      <c r="AD541">
        <f t="shared" ref="AD541:AD543" si="1590">$S$3*AA541*D541</f>
        <v>-1.57236986167471e-5</v>
      </c>
      <c r="AE541">
        <f t="shared" ref="AE541:AE543" si="1591">$S$3*AB541*C541</f>
        <v>1.10303782643378e-8</v>
      </c>
      <c r="AF541">
        <f t="shared" ref="AF541:AF543" si="1592">$S$3*AB541*D541</f>
        <v>1.4707171019117e-8</v>
      </c>
      <c r="AG541">
        <f t="shared" ref="AG541:AH543" si="1593">$S$3*AA541*1</f>
        <v>-1.57236986167471e-5</v>
      </c>
      <c r="AH541">
        <f t="shared" si="1593"/>
        <v>1.4707171019117e-8</v>
      </c>
      <c r="AI541" s="3">
        <f t="shared" si="1581"/>
        <v>-0.0069998649979362</v>
      </c>
      <c r="AJ541" s="3">
        <f t="shared" si="1582"/>
        <v>4.89981099893324e-5</v>
      </c>
    </row>
    <row r="542" spans="2:36">
      <c r="B542" s="18">
        <v>4</v>
      </c>
      <c r="C542" s="19">
        <v>0.25</v>
      </c>
      <c r="D542" s="19">
        <v>0.5</v>
      </c>
      <c r="E542" s="20">
        <v>0.666666666666667</v>
      </c>
      <c r="F542" s="10">
        <f>F535+AC535</f>
        <v>0.0295039418256901</v>
      </c>
      <c r="G542">
        <f t="shared" si="1574"/>
        <v>0.0190078836513803</v>
      </c>
      <c r="H542">
        <f t="shared" si="1574"/>
        <v>0.199909608422796</v>
      </c>
      <c r="I542">
        <f>I535+AF535</f>
        <v>0.299819216845593</v>
      </c>
      <c r="J542">
        <f t="shared" si="1574"/>
        <v>0.69801576730276</v>
      </c>
      <c r="K542">
        <f t="shared" si="1574"/>
        <v>0.299638433691185</v>
      </c>
      <c r="L542">
        <f t="shared" si="1575"/>
        <v>0.714895694584873</v>
      </c>
      <c r="M542">
        <f t="shared" si="1576"/>
        <v>0.499525444219681</v>
      </c>
      <c r="N542" s="3">
        <f t="shared" si="1577"/>
        <v>0.671482025497101</v>
      </c>
      <c r="O542" s="3">
        <f t="shared" si="1577"/>
        <v>0.622347802352562</v>
      </c>
      <c r="P542" s="25">
        <f t="shared" si="1578"/>
        <v>0.487762853326209</v>
      </c>
      <c r="Q542" s="25">
        <f>Q535+W535</f>
        <v>0.0786622001631703</v>
      </c>
      <c r="R542" s="25">
        <f t="shared" si="1579"/>
        <v>0.291783844679326</v>
      </c>
      <c r="S542" s="10">
        <f>R542+(N542*P542)+(O542*Q542)</f>
        <v>0.668263080792821</v>
      </c>
      <c r="T542" s="10">
        <f t="shared" si="1580"/>
        <v>0.661114124901263</v>
      </c>
      <c r="U542">
        <f t="shared" ref="U542:U543" si="1594">(E542-S542)*S542*(1-S542)</f>
        <v>-0.000353905113491348</v>
      </c>
      <c r="V542">
        <f t="shared" si="1583"/>
        <v>-2.37640922440952e-5</v>
      </c>
      <c r="W542">
        <f t="shared" si="1584"/>
        <v>-2.20252069622675e-5</v>
      </c>
      <c r="X542">
        <f t="shared" si="1585"/>
        <v>-3.53905113491348e-5</v>
      </c>
      <c r="Y542">
        <f t="shared" si="1586"/>
        <v>-0.000172621767963276</v>
      </c>
      <c r="Z542">
        <f t="shared" si="1587"/>
        <v>-2.78389548762259e-5</v>
      </c>
      <c r="AA542">
        <f t="shared" si="1588"/>
        <v>-3.80793115974007e-5</v>
      </c>
      <c r="AB542">
        <f t="shared" si="1588"/>
        <v>-6.54301782832273e-6</v>
      </c>
      <c r="AC542">
        <f t="shared" si="1589"/>
        <v>-9.51982789935017e-7</v>
      </c>
      <c r="AD542">
        <f t="shared" si="1590"/>
        <v>-1.90396557987003e-6</v>
      </c>
      <c r="AE542">
        <f t="shared" si="1591"/>
        <v>-1.63575445708068e-7</v>
      </c>
      <c r="AF542">
        <f t="shared" si="1592"/>
        <v>-3.27150891416137e-7</v>
      </c>
      <c r="AG542">
        <f t="shared" si="1593"/>
        <v>-3.80793115974007e-6</v>
      </c>
      <c r="AH542">
        <f t="shared" si="1593"/>
        <v>-6.54301782832273e-7</v>
      </c>
      <c r="AI542" s="3">
        <f t="shared" si="1581"/>
        <v>-0.00159641412615408</v>
      </c>
      <c r="AJ542" s="3">
        <f t="shared" si="1582"/>
        <v>2.54853806218429e-6</v>
      </c>
    </row>
    <row r="543" spans="2:37">
      <c r="B543" s="18">
        <v>5</v>
      </c>
      <c r="C543" s="19">
        <v>1</v>
      </c>
      <c r="D543" s="19">
        <v>1</v>
      </c>
      <c r="E543" s="6">
        <v>1</v>
      </c>
      <c r="F543" s="10">
        <f>F536+AC536</f>
        <v>0.0434174383756785</v>
      </c>
      <c r="G543">
        <f t="shared" si="1574"/>
        <v>0.0334174383756785</v>
      </c>
      <c r="H543">
        <f t="shared" si="1574"/>
        <v>0.203168919328647</v>
      </c>
      <c r="I543">
        <f t="shared" si="1574"/>
        <v>0.303168919328647</v>
      </c>
      <c r="J543">
        <f t="shared" si="1574"/>
        <v>0.713417438375679</v>
      </c>
      <c r="K543">
        <f t="shared" si="1574"/>
        <v>0.303168919328647</v>
      </c>
      <c r="L543">
        <f t="shared" si="1575"/>
        <v>0.790252315127036</v>
      </c>
      <c r="M543">
        <f t="shared" si="1576"/>
        <v>0.80950675798594</v>
      </c>
      <c r="N543" s="3">
        <f t="shared" si="1577"/>
        <v>0.687885504965564</v>
      </c>
      <c r="O543" s="3">
        <f t="shared" si="1577"/>
        <v>0.692004387460078</v>
      </c>
      <c r="P543" s="25">
        <f t="shared" si="1578"/>
        <v>0.578727761111897</v>
      </c>
      <c r="Q543" s="25">
        <f>Q536+W536</f>
        <v>0.169594121692669</v>
      </c>
      <c r="R543" s="25">
        <f t="shared" si="1579"/>
        <v>0.425209925050864</v>
      </c>
      <c r="S543" s="10">
        <f>R543+(N543*P543)+(O543*Q543)</f>
        <v>0.940668239539677</v>
      </c>
      <c r="T543" s="10">
        <f t="shared" si="1580"/>
        <v>0.719234618924604</v>
      </c>
      <c r="U543">
        <f t="shared" si="1594"/>
        <v>0.00331139470681319</v>
      </c>
      <c r="V543">
        <f t="shared" si="1583"/>
        <v>0.000227786042003649</v>
      </c>
      <c r="W543">
        <f t="shared" si="1584"/>
        <v>0.000229149966572681</v>
      </c>
      <c r="X543">
        <f t="shared" si="1585"/>
        <v>0.000331139470681319</v>
      </c>
      <c r="Y543">
        <f t="shared" si="1586"/>
        <v>0.00191639604483178</v>
      </c>
      <c r="Z543">
        <f t="shared" si="1587"/>
        <v>0.000561593076879736</v>
      </c>
      <c r="AA543">
        <f t="shared" si="1588"/>
        <v>0.00041144838538167</v>
      </c>
      <c r="AB543">
        <f t="shared" si="1588"/>
        <v>0.000119694755859622</v>
      </c>
      <c r="AC543">
        <f t="shared" si="1589"/>
        <v>4.1144838538167e-5</v>
      </c>
      <c r="AD543">
        <f t="shared" si="1590"/>
        <v>4.1144838538167e-5</v>
      </c>
      <c r="AE543">
        <f t="shared" si="1591"/>
        <v>1.19694755859622e-5</v>
      </c>
      <c r="AF543">
        <f t="shared" si="1592"/>
        <v>1.19694755859622e-5</v>
      </c>
      <c r="AG543">
        <f t="shared" si="1593"/>
        <v>4.1144838538167e-5</v>
      </c>
      <c r="AH543">
        <f t="shared" si="1593"/>
        <v>1.19694755859622e-5</v>
      </c>
      <c r="AI543" s="3">
        <f t="shared" si="1581"/>
        <v>0.0593317604603225</v>
      </c>
      <c r="AJ543" s="3">
        <f t="shared" si="1582"/>
        <v>0.00352025779932109</v>
      </c>
      <c r="AK543">
        <f>SUM(AJ539:AJ543)/$S$4</f>
        <v>0.0028590450854587</v>
      </c>
    </row>
    <row r="544" spans="2:34">
      <c r="B544" s="4" t="s">
        <v>40</v>
      </c>
      <c r="C544" s="4"/>
      <c r="D544" s="4"/>
      <c r="E544" s="4"/>
      <c r="F544" s="5" t="s">
        <v>41</v>
      </c>
      <c r="G544" s="5"/>
      <c r="H544" s="5"/>
      <c r="I544" s="5"/>
      <c r="J544" s="5"/>
      <c r="K544" s="5"/>
      <c r="L544" s="5" t="s">
        <v>42</v>
      </c>
      <c r="M544" s="5"/>
      <c r="N544" s="5" t="s">
        <v>43</v>
      </c>
      <c r="O544" s="5"/>
      <c r="P544" s="5" t="s">
        <v>44</v>
      </c>
      <c r="Q544" s="5"/>
      <c r="R544" s="5"/>
      <c r="S544" s="5" t="s">
        <v>45</v>
      </c>
      <c r="T544" s="5"/>
      <c r="U544" s="8" t="s">
        <v>46</v>
      </c>
      <c r="V544" s="5" t="s">
        <v>47</v>
      </c>
      <c r="W544" s="5"/>
      <c r="X544" s="5"/>
      <c r="Y544" s="5" t="s">
        <v>48</v>
      </c>
      <c r="Z544" s="5"/>
      <c r="AA544" s="5"/>
      <c r="AB544" s="5"/>
      <c r="AC544" s="5" t="s">
        <v>49</v>
      </c>
      <c r="AD544" s="5"/>
      <c r="AE544" s="5"/>
      <c r="AF544" s="5"/>
      <c r="AG544" s="5"/>
      <c r="AH544" s="5"/>
    </row>
    <row r="545" ht="15.6" spans="1:37">
      <c r="A545">
        <f>A538+1</f>
        <v>77</v>
      </c>
      <c r="B545" s="17" t="s">
        <v>50</v>
      </c>
      <c r="C545" s="4" t="s">
        <v>51</v>
      </c>
      <c r="D545" s="4" t="s">
        <v>52</v>
      </c>
      <c r="E545" s="4" t="s">
        <v>53</v>
      </c>
      <c r="F545" s="5" t="s">
        <v>54</v>
      </c>
      <c r="G545" s="5" t="s">
        <v>55</v>
      </c>
      <c r="H545" s="5" t="s">
        <v>56</v>
      </c>
      <c r="I545" s="5" t="s">
        <v>57</v>
      </c>
      <c r="J545" s="5" t="s">
        <v>58</v>
      </c>
      <c r="K545" s="5" t="s">
        <v>59</v>
      </c>
      <c r="L545" s="5" t="s">
        <v>60</v>
      </c>
      <c r="M545" s="5" t="s">
        <v>61</v>
      </c>
      <c r="N545" s="5" t="s">
        <v>60</v>
      </c>
      <c r="O545" s="5" t="s">
        <v>61</v>
      </c>
      <c r="P545" s="5" t="s">
        <v>62</v>
      </c>
      <c r="Q545" s="5" t="s">
        <v>63</v>
      </c>
      <c r="R545" s="5" t="s">
        <v>64</v>
      </c>
      <c r="S545" s="5" t="s">
        <v>65</v>
      </c>
      <c r="T545" s="5" t="s">
        <v>43</v>
      </c>
      <c r="U545" s="28" t="s">
        <v>66</v>
      </c>
      <c r="V545" s="29" t="s">
        <v>67</v>
      </c>
      <c r="W545" s="29" t="s">
        <v>68</v>
      </c>
      <c r="X545" s="29" t="s">
        <v>69</v>
      </c>
      <c r="Y545" s="29" t="s">
        <v>70</v>
      </c>
      <c r="Z545" s="29" t="s">
        <v>71</v>
      </c>
      <c r="AA545" s="28" t="s">
        <v>72</v>
      </c>
      <c r="AB545" s="28" t="s">
        <v>73</v>
      </c>
      <c r="AC545" s="29" t="s">
        <v>74</v>
      </c>
      <c r="AD545" s="29" t="s">
        <v>75</v>
      </c>
      <c r="AE545" s="29" t="s">
        <v>76</v>
      </c>
      <c r="AF545" s="29" t="s">
        <v>77</v>
      </c>
      <c r="AG545" s="29" t="s">
        <v>78</v>
      </c>
      <c r="AH545" s="29" t="s">
        <v>79</v>
      </c>
      <c r="AI545" s="31" t="s">
        <v>80</v>
      </c>
      <c r="AJ545" s="31" t="s">
        <v>81</v>
      </c>
      <c r="AK545" s="31" t="s">
        <v>82</v>
      </c>
    </row>
    <row r="546" spans="2:36">
      <c r="B546" s="18">
        <v>1</v>
      </c>
      <c r="C546" s="19">
        <v>0.5</v>
      </c>
      <c r="D546" s="19">
        <v>0.25</v>
      </c>
      <c r="E546" s="6">
        <v>0.0555555555555556</v>
      </c>
      <c r="F546" s="10">
        <f>F539+AC539</f>
        <v>0.0159803352671362</v>
      </c>
      <c r="G546">
        <f t="shared" ref="G546:K550" si="1595">G539+AD539</f>
        <v>0.0129901676335681</v>
      </c>
      <c r="H546">
        <f t="shared" si="1595"/>
        <v>0.200229182532669</v>
      </c>
      <c r="I546">
        <f t="shared" si="1595"/>
        <v>0.300114591266334</v>
      </c>
      <c r="J546">
        <f t="shared" si="1595"/>
        <v>0.671960670534273</v>
      </c>
      <c r="K546">
        <f t="shared" si="1595"/>
        <v>0.300458365065338</v>
      </c>
      <c r="L546">
        <f>J546+(C546*F546)+(D546*G546)</f>
        <v>0.683198380076233</v>
      </c>
      <c r="M546">
        <f>K546+(C546*H546)+(D546*I546)</f>
        <v>0.475601604148256</v>
      </c>
      <c r="N546" s="3">
        <f>1/(1+EXP(-(L546)))</f>
        <v>0.664452168446874</v>
      </c>
      <c r="O546" s="3">
        <f>1/(1+EXP(-(M546)))</f>
        <v>0.616708721134134</v>
      </c>
      <c r="P546" s="25">
        <f>P539+V539</f>
        <v>0.286202832454656</v>
      </c>
      <c r="Q546" s="25">
        <f>Q539+W539</f>
        <v>-0.107150921248911</v>
      </c>
      <c r="R546" s="25">
        <f>R539+X539</f>
        <v>-0.00991999246686976</v>
      </c>
      <c r="S546" s="10">
        <f>R546+(N546*P546)+(O546*Q546)</f>
        <v>0.114167192561504</v>
      </c>
      <c r="T546" s="10">
        <f>1/(1+EXP(-S546))</f>
        <v>0.528510836993543</v>
      </c>
      <c r="U546">
        <f>(E546-S546)*S546*(1-S546)</f>
        <v>-0.00592757330550467</v>
      </c>
      <c r="V546">
        <f>$S$3*U546*N546</f>
        <v>-0.000393858893647038</v>
      </c>
      <c r="W546">
        <f>$S$3*U546*O546</f>
        <v>-0.000365558615266662</v>
      </c>
      <c r="X546">
        <f>$S$3*U546*1</f>
        <v>-0.000592757330550467</v>
      </c>
      <c r="Y546">
        <f>U546*P546</f>
        <v>-0.00169648826961804</v>
      </c>
      <c r="Z546">
        <f>U546*Q546</f>
        <v>0.000635144940455277</v>
      </c>
      <c r="AA546">
        <f>Y546*N546*(1-N546)</f>
        <v>-0.00037824136375029</v>
      </c>
      <c r="AB546">
        <f>Z546*O546*(1-O546)</f>
        <v>0.000150134973141797</v>
      </c>
      <c r="AC546">
        <f>$S$3*AA546*C546</f>
        <v>-1.89120681875145e-5</v>
      </c>
      <c r="AD546">
        <f>$S$3*AA546*D546</f>
        <v>-9.45603409375724e-6</v>
      </c>
      <c r="AE546">
        <f>$S$3*AB546*C546</f>
        <v>7.50674865708987e-6</v>
      </c>
      <c r="AF546">
        <f>$S$3*AB546*D546</f>
        <v>3.75337432854494e-6</v>
      </c>
      <c r="AG546">
        <f>$S$3*AA546*1</f>
        <v>-3.7824136375029e-5</v>
      </c>
      <c r="AH546">
        <f>$S$3*AB546*1</f>
        <v>1.50134973141797e-5</v>
      </c>
      <c r="AI546" s="3">
        <f>E546-S546</f>
        <v>-0.058611637005948</v>
      </c>
      <c r="AJ546" s="3">
        <f>(AI546)^2</f>
        <v>0.00343532399251701</v>
      </c>
    </row>
    <row r="547" spans="2:36">
      <c r="B547" s="18">
        <v>2</v>
      </c>
      <c r="C547" s="19">
        <v>0</v>
      </c>
      <c r="D547" s="19">
        <v>0</v>
      </c>
      <c r="E547" s="20">
        <v>0</v>
      </c>
      <c r="F547" s="10">
        <f>F540+AC540</f>
        <v>0.03</v>
      </c>
      <c r="G547">
        <f t="shared" si="1595"/>
        <v>0.02</v>
      </c>
      <c r="H547">
        <f t="shared" si="1595"/>
        <v>0.2</v>
      </c>
      <c r="I547">
        <f t="shared" si="1595"/>
        <v>0.3</v>
      </c>
      <c r="J547">
        <f t="shared" si="1595"/>
        <v>0.670220948128765</v>
      </c>
      <c r="K547">
        <f t="shared" si="1595"/>
        <v>0.300526310840758</v>
      </c>
      <c r="L547">
        <f t="shared" ref="L547:L550" si="1596">J547+(C547*F547)+(D547*G547)</f>
        <v>0.670220948128765</v>
      </c>
      <c r="M547">
        <f t="shared" ref="M547:M550" si="1597">K547+(C547*H547)+(D547*I547)</f>
        <v>0.300526310840758</v>
      </c>
      <c r="N547" s="3">
        <f t="shared" ref="N547:O550" si="1598">1/(1+EXP(-(L547)))</f>
        <v>0.661552631419791</v>
      </c>
      <c r="O547" s="3">
        <f>1/(1+EXP(-(M547)))</f>
        <v>0.574571172827515</v>
      </c>
      <c r="P547" s="25">
        <f t="shared" ref="P547:P550" si="1599">P540+V540</f>
        <v>0.271245894543131</v>
      </c>
      <c r="Q547" s="25">
        <f>Q540+W540</f>
        <v>-0.107614970682865</v>
      </c>
      <c r="R547" s="25">
        <f t="shared" ref="R547:R550" si="1600">R540+X540</f>
        <v>-0.0341768484305235</v>
      </c>
      <c r="S547" s="10">
        <f>R547+(N547*P547)+(O547*Q547)</f>
        <v>0.0834341269472477</v>
      </c>
      <c r="T547" s="10">
        <f t="shared" ref="T547:T550" si="1601">1/(1+EXP(-S547))</f>
        <v>0.520846440026765</v>
      </c>
      <c r="U547">
        <f>(E547-S547)*S547*(1-S547)</f>
        <v>-0.00638044742792704</v>
      </c>
      <c r="V547">
        <f>$S$3*U547*N547</f>
        <v>-0.000422100178558077</v>
      </c>
      <c r="W547">
        <f>$S$3*U547*O547</f>
        <v>-0.000366602116182834</v>
      </c>
      <c r="X547">
        <f>$S$3*U547*1</f>
        <v>-0.000638044742792704</v>
      </c>
      <c r="Y547">
        <f>U547*P547</f>
        <v>-0.00173067017017349</v>
      </c>
      <c r="Z547">
        <f>U547*Q547</f>
        <v>0.00068663166289993</v>
      </c>
      <c r="AA547">
        <f>Y547*N547*(1-N547)</f>
        <v>-0.000387498344399371</v>
      </c>
      <c r="AB547">
        <f>Z547*O547*(1-O547)</f>
        <v>0.000167839653301771</v>
      </c>
      <c r="AC547">
        <f>$S$3*AA547*C547</f>
        <v>0</v>
      </c>
      <c r="AD547">
        <f>$S$3*AA547*D547</f>
        <v>0</v>
      </c>
      <c r="AE547">
        <f>$S$3*AB547*C547</f>
        <v>0</v>
      </c>
      <c r="AF547">
        <f>$S$3*AB547*D547</f>
        <v>0</v>
      </c>
      <c r="AG547">
        <f>$S$3*AA547*1</f>
        <v>-3.87498344399371e-5</v>
      </c>
      <c r="AH547">
        <f>$S$3*AB547*1</f>
        <v>1.67839653301771e-5</v>
      </c>
      <c r="AI547" s="3">
        <f t="shared" ref="AI547:AI550" si="1602">E547-S547</f>
        <v>-0.0834341269472477</v>
      </c>
      <c r="AJ547" s="3">
        <f t="shared" ref="AJ547:AJ550" si="1603">(AI547)^2</f>
        <v>0.00696125353944944</v>
      </c>
    </row>
    <row r="548" spans="2:36">
      <c r="B548" s="18">
        <v>3</v>
      </c>
      <c r="C548" s="19">
        <v>0.75</v>
      </c>
      <c r="D548" s="19">
        <v>1</v>
      </c>
      <c r="E548" s="6">
        <v>0.444444444444444</v>
      </c>
      <c r="F548" s="10">
        <f>F541+AC541</f>
        <v>0.0199759610223623</v>
      </c>
      <c r="G548">
        <f t="shared" si="1595"/>
        <v>0.00663461469648306</v>
      </c>
      <c r="H548">
        <f t="shared" si="1595"/>
        <v>0.199000783023604</v>
      </c>
      <c r="I548">
        <f t="shared" si="1595"/>
        <v>0.298667710698138</v>
      </c>
      <c r="J548">
        <f t="shared" si="1595"/>
        <v>0.686634614696483</v>
      </c>
      <c r="K548">
        <f t="shared" si="1595"/>
        <v>0.298667710698138</v>
      </c>
      <c r="L548">
        <f t="shared" si="1596"/>
        <v>0.708251200159738</v>
      </c>
      <c r="M548">
        <f t="shared" si="1597"/>
        <v>0.74658600866398</v>
      </c>
      <c r="N548" s="3">
        <f t="shared" si="1598"/>
        <v>0.670014623883775</v>
      </c>
      <c r="O548" s="3">
        <f t="shared" si="1598"/>
        <v>0.678434352950096</v>
      </c>
      <c r="P548" s="25">
        <f t="shared" si="1599"/>
        <v>0.410151352683848</v>
      </c>
      <c r="Q548" s="25">
        <f>Q541+W541</f>
        <v>-0.000506503316098599</v>
      </c>
      <c r="R548" s="25">
        <f t="shared" si="1600"/>
        <v>0.176645927068441</v>
      </c>
      <c r="S548" s="10">
        <f>R548+(N548*P548)+(O548*Q548)</f>
        <v>0.451109702122807</v>
      </c>
      <c r="T548" s="10">
        <f t="shared" si="1601"/>
        <v>0.610903043155084</v>
      </c>
      <c r="U548">
        <f>(E548-S548)*S548*(1-S548)</f>
        <v>-0.00165038271259721</v>
      </c>
      <c r="V548">
        <f t="shared" ref="V548:V550" si="1604">$S$3*U548*N548</f>
        <v>-0.000110578055244511</v>
      </c>
      <c r="W548">
        <f t="shared" ref="W548:W550" si="1605">$S$3*U548*O548</f>
        <v>-0.000111967632774092</v>
      </c>
      <c r="X548">
        <f t="shared" ref="X548:X550" si="1606">$S$3*U548*1</f>
        <v>-0.000165038271259721</v>
      </c>
      <c r="Y548">
        <f t="shared" ref="Y548:Y550" si="1607">U548*P548</f>
        <v>-0.000676906702017785</v>
      </c>
      <c r="Z548">
        <f t="shared" ref="Z548:Z550" si="1608">U548*Q548</f>
        <v>8.3592431676229e-7</v>
      </c>
      <c r="AA548">
        <f t="shared" ref="AA548:AB550" si="1609">Y548*N548*(1-N548)</f>
        <v>-0.000149660706009692</v>
      </c>
      <c r="AB548">
        <f t="shared" si="1609"/>
        <v>1.82366236745994e-7</v>
      </c>
      <c r="AC548">
        <f t="shared" ref="AC548:AC550" si="1610">$S$3*AA548*C548</f>
        <v>-1.12245529507269e-5</v>
      </c>
      <c r="AD548">
        <f t="shared" ref="AD548:AD550" si="1611">$S$3*AA548*D548</f>
        <v>-1.49660706009692e-5</v>
      </c>
      <c r="AE548">
        <f t="shared" ref="AE548:AE550" si="1612">$S$3*AB548*C548</f>
        <v>1.36774677559495e-8</v>
      </c>
      <c r="AF548">
        <f t="shared" ref="AF548:AF550" si="1613">$S$3*AB548*D548</f>
        <v>1.82366236745994e-8</v>
      </c>
      <c r="AG548">
        <f t="shared" ref="AG548:AH550" si="1614">$S$3*AA548*1</f>
        <v>-1.49660706009692e-5</v>
      </c>
      <c r="AH548">
        <f t="shared" si="1614"/>
        <v>1.82366236745994e-8</v>
      </c>
      <c r="AI548" s="3">
        <f t="shared" si="1602"/>
        <v>-0.00666525767836229</v>
      </c>
      <c r="AJ548" s="3">
        <f t="shared" si="1603"/>
        <v>4.44256599189675e-5</v>
      </c>
    </row>
    <row r="549" spans="2:36">
      <c r="B549" s="18">
        <v>4</v>
      </c>
      <c r="C549" s="19">
        <v>0.25</v>
      </c>
      <c r="D549" s="19">
        <v>0.5</v>
      </c>
      <c r="E549" s="20">
        <v>0.666666666666667</v>
      </c>
      <c r="F549" s="10">
        <f>F542+AC542</f>
        <v>0.0295029898429002</v>
      </c>
      <c r="G549">
        <f t="shared" si="1595"/>
        <v>0.0190059796858004</v>
      </c>
      <c r="H549">
        <f t="shared" si="1595"/>
        <v>0.199909444847351</v>
      </c>
      <c r="I549">
        <f>I542+AF542</f>
        <v>0.299818889694701</v>
      </c>
      <c r="J549">
        <f t="shared" si="1595"/>
        <v>0.698011959371601</v>
      </c>
      <c r="K549">
        <f t="shared" si="1595"/>
        <v>0.299637779389402</v>
      </c>
      <c r="L549">
        <f t="shared" si="1596"/>
        <v>0.714890696675226</v>
      </c>
      <c r="M549">
        <f t="shared" si="1597"/>
        <v>0.499524585448591</v>
      </c>
      <c r="N549" s="3">
        <f t="shared" si="1598"/>
        <v>0.671480922987701</v>
      </c>
      <c r="O549" s="3">
        <f t="shared" si="1598"/>
        <v>0.6223476005147</v>
      </c>
      <c r="P549" s="25">
        <f t="shared" si="1599"/>
        <v>0.487739089233965</v>
      </c>
      <c r="Q549" s="25">
        <f>Q542+W542</f>
        <v>0.078640174956208</v>
      </c>
      <c r="R549" s="25">
        <f t="shared" si="1600"/>
        <v>0.291748454167977</v>
      </c>
      <c r="S549" s="10">
        <f>R549+(N549*P549)+(O549*Q549)</f>
        <v>0.668197472172032</v>
      </c>
      <c r="T549" s="10">
        <f t="shared" si="1601"/>
        <v>0.661099425643607</v>
      </c>
      <c r="U549">
        <f t="shared" ref="U549:U550" si="1615">(E549-S549)*S549*(1-S549)</f>
        <v>-0.00033939429212384</v>
      </c>
      <c r="V549">
        <f t="shared" si="1604"/>
        <v>-2.27896792532073e-5</v>
      </c>
      <c r="W549">
        <f t="shared" si="1605"/>
        <v>-2.11221223331657e-5</v>
      </c>
      <c r="X549">
        <f t="shared" si="1606"/>
        <v>-3.3939429212384e-5</v>
      </c>
      <c r="Y549">
        <f t="shared" si="1607"/>
        <v>-0.000165535862931688</v>
      </c>
      <c r="Z549">
        <f t="shared" si="1608"/>
        <v>-2.66900265117572e-5</v>
      </c>
      <c r="AA549">
        <f t="shared" si="1609"/>
        <v>-3.65162666580503e-5</v>
      </c>
      <c r="AB549">
        <f t="shared" si="1609"/>
        <v>-6.27298534654951e-6</v>
      </c>
      <c r="AC549">
        <f t="shared" si="1610"/>
        <v>-9.12906666451259e-7</v>
      </c>
      <c r="AD549">
        <f t="shared" si="1611"/>
        <v>-1.82581333290252e-6</v>
      </c>
      <c r="AE549">
        <f t="shared" si="1612"/>
        <v>-1.56824633663738e-7</v>
      </c>
      <c r="AF549">
        <f t="shared" si="1613"/>
        <v>-3.13649267327476e-7</v>
      </c>
      <c r="AG549">
        <f t="shared" si="1614"/>
        <v>-3.65162666580503e-6</v>
      </c>
      <c r="AH549">
        <f t="shared" si="1614"/>
        <v>-6.27298534654951e-7</v>
      </c>
      <c r="AI549" s="3">
        <f t="shared" si="1602"/>
        <v>-0.00153080550536577</v>
      </c>
      <c r="AJ549" s="3">
        <f t="shared" si="1603"/>
        <v>2.34336549525816e-6</v>
      </c>
    </row>
    <row r="550" spans="2:37">
      <c r="B550" s="18">
        <v>5</v>
      </c>
      <c r="C550" s="19">
        <v>1</v>
      </c>
      <c r="D550" s="19">
        <v>1</v>
      </c>
      <c r="E550" s="6">
        <v>1</v>
      </c>
      <c r="F550" s="10">
        <f>F543+AC543</f>
        <v>0.0434585832142167</v>
      </c>
      <c r="G550">
        <f t="shared" si="1595"/>
        <v>0.0334585832142167</v>
      </c>
      <c r="H550">
        <f t="shared" si="1595"/>
        <v>0.203180888804233</v>
      </c>
      <c r="I550">
        <f t="shared" si="1595"/>
        <v>0.303180888804233</v>
      </c>
      <c r="J550">
        <f t="shared" si="1595"/>
        <v>0.713458583214217</v>
      </c>
      <c r="K550">
        <f t="shared" si="1595"/>
        <v>0.303180888804233</v>
      </c>
      <c r="L550">
        <f t="shared" si="1596"/>
        <v>0.79037574964265</v>
      </c>
      <c r="M550">
        <f t="shared" si="1597"/>
        <v>0.809542666412698</v>
      </c>
      <c r="N550" s="3">
        <f t="shared" si="1598"/>
        <v>0.687912005622577</v>
      </c>
      <c r="O550" s="3">
        <f t="shared" si="1598"/>
        <v>0.692012040725258</v>
      </c>
      <c r="P550" s="25">
        <f t="shared" si="1599"/>
        <v>0.578955547153901</v>
      </c>
      <c r="Q550" s="25">
        <f>Q543+W543</f>
        <v>0.169823271659242</v>
      </c>
      <c r="R550" s="25">
        <f t="shared" si="1600"/>
        <v>0.425541064521545</v>
      </c>
      <c r="S550" s="10">
        <f>R550+(N550*P550)+(O550*Q550)</f>
        <v>0.941331284914054</v>
      </c>
      <c r="T550" s="10">
        <f t="shared" si="1601"/>
        <v>0.719368492310834</v>
      </c>
      <c r="U550">
        <f t="shared" si="1615"/>
        <v>0.00324007934885594</v>
      </c>
      <c r="V550">
        <f t="shared" si="1604"/>
        <v>0.000222888948324778</v>
      </c>
      <c r="W550">
        <f t="shared" si="1605"/>
        <v>0.000224217392231356</v>
      </c>
      <c r="X550">
        <f t="shared" si="1606"/>
        <v>0.000324007934885594</v>
      </c>
      <c r="Y550">
        <f t="shared" si="1607"/>
        <v>0.00187586191223894</v>
      </c>
      <c r="Z550">
        <f t="shared" si="1608"/>
        <v>0.000550240875458261</v>
      </c>
      <c r="AA550">
        <f t="shared" si="1609"/>
        <v>0.000402727064661957</v>
      </c>
      <c r="AB550">
        <f t="shared" si="1609"/>
        <v>0.000117273595037003</v>
      </c>
      <c r="AC550">
        <f t="shared" si="1610"/>
        <v>4.02727064661957e-5</v>
      </c>
      <c r="AD550">
        <f t="shared" si="1611"/>
        <v>4.02727064661957e-5</v>
      </c>
      <c r="AE550">
        <f t="shared" si="1612"/>
        <v>1.17273595037003e-5</v>
      </c>
      <c r="AF550">
        <f t="shared" si="1613"/>
        <v>1.17273595037003e-5</v>
      </c>
      <c r="AG550">
        <f t="shared" si="1614"/>
        <v>4.02727064661957e-5</v>
      </c>
      <c r="AH550">
        <f t="shared" si="1614"/>
        <v>1.17273595037003e-5</v>
      </c>
      <c r="AI550" s="3">
        <f t="shared" si="1602"/>
        <v>0.0586687150859463</v>
      </c>
      <c r="AJ550" s="3">
        <f t="shared" si="1603"/>
        <v>0.00344201812983594</v>
      </c>
      <c r="AK550">
        <f>SUM(AJ546:AJ550)/$S$4</f>
        <v>0.00277707293744332</v>
      </c>
    </row>
    <row r="551" spans="2:34">
      <c r="B551" s="4" t="s">
        <v>40</v>
      </c>
      <c r="C551" s="4"/>
      <c r="D551" s="4"/>
      <c r="E551" s="4"/>
      <c r="F551" s="5" t="s">
        <v>41</v>
      </c>
      <c r="G551" s="5"/>
      <c r="H551" s="5"/>
      <c r="I551" s="5"/>
      <c r="J551" s="5"/>
      <c r="K551" s="5"/>
      <c r="L551" s="5" t="s">
        <v>42</v>
      </c>
      <c r="M551" s="5"/>
      <c r="N551" s="5" t="s">
        <v>43</v>
      </c>
      <c r="O551" s="5"/>
      <c r="P551" s="5" t="s">
        <v>44</v>
      </c>
      <c r="Q551" s="5"/>
      <c r="R551" s="5"/>
      <c r="S551" s="5" t="s">
        <v>45</v>
      </c>
      <c r="T551" s="5"/>
      <c r="U551" s="8" t="s">
        <v>46</v>
      </c>
      <c r="V551" s="5" t="s">
        <v>47</v>
      </c>
      <c r="W551" s="5"/>
      <c r="X551" s="5"/>
      <c r="Y551" s="5" t="s">
        <v>48</v>
      </c>
      <c r="Z551" s="5"/>
      <c r="AA551" s="5"/>
      <c r="AB551" s="5"/>
      <c r="AC551" s="5" t="s">
        <v>49</v>
      </c>
      <c r="AD551" s="5"/>
      <c r="AE551" s="5"/>
      <c r="AF551" s="5"/>
      <c r="AG551" s="5"/>
      <c r="AH551" s="5"/>
    </row>
    <row r="552" ht="15.6" spans="1:37">
      <c r="A552">
        <f>A545+1</f>
        <v>78</v>
      </c>
      <c r="B552" s="17" t="s">
        <v>50</v>
      </c>
      <c r="C552" s="4" t="s">
        <v>51</v>
      </c>
      <c r="D552" s="4" t="s">
        <v>52</v>
      </c>
      <c r="E552" s="4" t="s">
        <v>53</v>
      </c>
      <c r="F552" s="5" t="s">
        <v>54</v>
      </c>
      <c r="G552" s="5" t="s">
        <v>55</v>
      </c>
      <c r="H552" s="5" t="s">
        <v>56</v>
      </c>
      <c r="I552" s="5" t="s">
        <v>57</v>
      </c>
      <c r="J552" s="5" t="s">
        <v>58</v>
      </c>
      <c r="K552" s="5" t="s">
        <v>59</v>
      </c>
      <c r="L552" s="5" t="s">
        <v>60</v>
      </c>
      <c r="M552" s="5" t="s">
        <v>61</v>
      </c>
      <c r="N552" s="5" t="s">
        <v>60</v>
      </c>
      <c r="O552" s="5" t="s">
        <v>61</v>
      </c>
      <c r="P552" s="5" t="s">
        <v>62</v>
      </c>
      <c r="Q552" s="5" t="s">
        <v>63</v>
      </c>
      <c r="R552" s="5" t="s">
        <v>64</v>
      </c>
      <c r="S552" s="5" t="s">
        <v>65</v>
      </c>
      <c r="T552" s="5" t="s">
        <v>43</v>
      </c>
      <c r="U552" s="28" t="s">
        <v>66</v>
      </c>
      <c r="V552" s="29" t="s">
        <v>67</v>
      </c>
      <c r="W552" s="29" t="s">
        <v>68</v>
      </c>
      <c r="X552" s="29" t="s">
        <v>69</v>
      </c>
      <c r="Y552" s="29" t="s">
        <v>70</v>
      </c>
      <c r="Z552" s="29" t="s">
        <v>71</v>
      </c>
      <c r="AA552" s="28" t="s">
        <v>72</v>
      </c>
      <c r="AB552" s="28" t="s">
        <v>73</v>
      </c>
      <c r="AC552" s="29" t="s">
        <v>74</v>
      </c>
      <c r="AD552" s="29" t="s">
        <v>75</v>
      </c>
      <c r="AE552" s="29" t="s">
        <v>76</v>
      </c>
      <c r="AF552" s="29" t="s">
        <v>77</v>
      </c>
      <c r="AG552" s="29" t="s">
        <v>78</v>
      </c>
      <c r="AH552" s="29" t="s">
        <v>79</v>
      </c>
      <c r="AI552" s="31" t="s">
        <v>80</v>
      </c>
      <c r="AJ552" s="31" t="s">
        <v>81</v>
      </c>
      <c r="AK552" s="31" t="s">
        <v>82</v>
      </c>
    </row>
    <row r="553" spans="2:36">
      <c r="B553" s="18">
        <v>1</v>
      </c>
      <c r="C553" s="19">
        <v>0.5</v>
      </c>
      <c r="D553" s="19">
        <v>0.25</v>
      </c>
      <c r="E553" s="6">
        <v>0.0555555555555556</v>
      </c>
      <c r="F553" s="10">
        <f>F546+AC546</f>
        <v>0.0159614231989487</v>
      </c>
      <c r="G553">
        <f t="shared" ref="G553:K557" si="1616">G546+AD546</f>
        <v>0.0129807115994743</v>
      </c>
      <c r="H553">
        <f t="shared" si="1616"/>
        <v>0.200236689281326</v>
      </c>
      <c r="I553">
        <f t="shared" si="1616"/>
        <v>0.300118344640663</v>
      </c>
      <c r="J553">
        <f t="shared" si="1616"/>
        <v>0.671922846397898</v>
      </c>
      <c r="K553">
        <f t="shared" si="1616"/>
        <v>0.300473378562652</v>
      </c>
      <c r="L553">
        <f>J553+(C553*F553)+(D553*G553)</f>
        <v>0.68314873589724</v>
      </c>
      <c r="M553">
        <f>K553+(C553*H553)+(D553*I553)</f>
        <v>0.475621309363481</v>
      </c>
      <c r="N553" s="3">
        <f>1/(1+EXP(-(L553)))</f>
        <v>0.664441099914542</v>
      </c>
      <c r="O553" s="3">
        <f>1/(1+EXP(-(M553)))</f>
        <v>0.616713379023957</v>
      </c>
      <c r="P553" s="25">
        <f>P546+V546</f>
        <v>0.285808973561009</v>
      </c>
      <c r="Q553" s="25">
        <f>Q546+W546</f>
        <v>-0.107516479864177</v>
      </c>
      <c r="R553" s="25">
        <f>R546+X546</f>
        <v>-0.0105127497974202</v>
      </c>
      <c r="S553" s="10">
        <f>R553+(N553*P553)+(O553*Q553)</f>
        <v>0.113083627363105</v>
      </c>
      <c r="T553" s="10">
        <f>1/(1+EXP(-S553))</f>
        <v>0.528240818173864</v>
      </c>
      <c r="U553">
        <f>(E553-S553)*S553*(1-S553)</f>
        <v>-0.00576981941583291</v>
      </c>
      <c r="V553">
        <f>$S$3*U553*N553</f>
        <v>-0.00038337051589643</v>
      </c>
      <c r="W553">
        <f>$S$3*U553*O553</f>
        <v>-0.000355832482829635</v>
      </c>
      <c r="X553">
        <f>$S$3*U553*1</f>
        <v>-0.000576981941583292</v>
      </c>
      <c r="Y553">
        <f>U553*P553</f>
        <v>-0.00164906616487158</v>
      </c>
      <c r="Z553">
        <f>U553*Q553</f>
        <v>0.00062035067304234</v>
      </c>
      <c r="AA553">
        <f>Y553*N553*(1-N553)</f>
        <v>-0.00036767434862437</v>
      </c>
      <c r="AB553">
        <f>Z553*O553*(1-O553)</f>
        <v>0.000146637243425121</v>
      </c>
      <c r="AC553">
        <f>$S$3*AA553*C553</f>
        <v>-1.83837174312185e-5</v>
      </c>
      <c r="AD553">
        <f>$S$3*AA553*D553</f>
        <v>-9.19185871560926e-6</v>
      </c>
      <c r="AE553">
        <f>$S$3*AB553*C553</f>
        <v>7.33186217125603e-6</v>
      </c>
      <c r="AF553">
        <f>$S$3*AB553*D553</f>
        <v>3.66593108562802e-6</v>
      </c>
      <c r="AG553">
        <f>$S$3*AA553*1</f>
        <v>-3.67674348624371e-5</v>
      </c>
      <c r="AH553">
        <f>$S$3*AB553*1</f>
        <v>1.46637243425121e-5</v>
      </c>
      <c r="AI553" s="3">
        <f>E553-S553</f>
        <v>-0.057528071807549</v>
      </c>
      <c r="AJ553" s="3">
        <f>(AI553)^2</f>
        <v>0.00330947904589451</v>
      </c>
    </row>
    <row r="554" spans="2:36">
      <c r="B554" s="18">
        <v>2</v>
      </c>
      <c r="C554" s="19">
        <v>0</v>
      </c>
      <c r="D554" s="19">
        <v>0</v>
      </c>
      <c r="E554" s="20">
        <v>0</v>
      </c>
      <c r="F554" s="10">
        <f>F547+AC547</f>
        <v>0.03</v>
      </c>
      <c r="G554">
        <f t="shared" si="1616"/>
        <v>0.02</v>
      </c>
      <c r="H554">
        <f t="shared" si="1616"/>
        <v>0.2</v>
      </c>
      <c r="I554">
        <f t="shared" si="1616"/>
        <v>0.3</v>
      </c>
      <c r="J554">
        <f t="shared" si="1616"/>
        <v>0.670182198294325</v>
      </c>
      <c r="K554">
        <f t="shared" si="1616"/>
        <v>0.300543094806088</v>
      </c>
      <c r="L554">
        <f t="shared" ref="L554:L557" si="1617">J554+(C554*F554)+(D554*G554)</f>
        <v>0.670182198294325</v>
      </c>
      <c r="M554">
        <f t="shared" ref="M554:M557" si="1618">K554+(C554*H554)+(D554*I554)</f>
        <v>0.300543094806088</v>
      </c>
      <c r="N554" s="3">
        <f t="shared" ref="N554:O557" si="1619">1/(1+EXP(-(L554)))</f>
        <v>0.661543955248589</v>
      </c>
      <c r="O554" s="3">
        <f>1/(1+EXP(-(M554)))</f>
        <v>0.574575275480434</v>
      </c>
      <c r="P554" s="25">
        <f t="shared" ref="P554:P557" si="1620">P547+V547</f>
        <v>0.270823794364573</v>
      </c>
      <c r="Q554" s="25">
        <f>Q547+W547</f>
        <v>-0.107981572799048</v>
      </c>
      <c r="R554" s="25">
        <f t="shared" ref="R554:R557" si="1621">R547+X547</f>
        <v>-0.0348148931733162</v>
      </c>
      <c r="S554" s="10">
        <f>R554+(N554*P554)+(O554*Q554)</f>
        <v>0.0823034089882307</v>
      </c>
      <c r="T554" s="10">
        <f t="shared" ref="T554:T557" si="1622">1/(1+EXP(-S554))</f>
        <v>0.520564245296035</v>
      </c>
      <c r="U554">
        <f>(E554-S554)*S554*(1-S554)</f>
        <v>-0.00621634009101699</v>
      </c>
      <c r="V554">
        <f>$S$3*U554*N554</f>
        <v>-0.000411238221098175</v>
      </c>
      <c r="W554">
        <f>$S$3*U554*O554</f>
        <v>-0.000357175532027615</v>
      </c>
      <c r="X554">
        <f>$S$3*U554*1</f>
        <v>-0.000621634009101699</v>
      </c>
      <c r="Y554">
        <f>U554*P554</f>
        <v>-0.00168353281050984</v>
      </c>
      <c r="Z554">
        <f>U554*Q554</f>
        <v>0.000671250180081791</v>
      </c>
      <c r="AA554">
        <f>Y554*N554*(1-N554)</f>
        <v>-0.000376948973694514</v>
      </c>
      <c r="AB554">
        <f>Z554*O554*(1-O554)</f>
        <v>0.000164079406131588</v>
      </c>
      <c r="AC554">
        <f>$S$3*AA554*C554</f>
        <v>0</v>
      </c>
      <c r="AD554">
        <f>$S$3*AA554*D554</f>
        <v>0</v>
      </c>
      <c r="AE554">
        <f>$S$3*AB554*C554</f>
        <v>0</v>
      </c>
      <c r="AF554">
        <f>$S$3*AB554*D554</f>
        <v>0</v>
      </c>
      <c r="AG554">
        <f>$S$3*AA554*1</f>
        <v>-3.76948973694514e-5</v>
      </c>
      <c r="AH554">
        <f>$S$3*AB554*1</f>
        <v>1.64079406131588e-5</v>
      </c>
      <c r="AI554" s="3">
        <f t="shared" ref="AI554:AI557" si="1623">E554-S554</f>
        <v>-0.0823034089882307</v>
      </c>
      <c r="AJ554" s="3">
        <f t="shared" ref="AJ554:AJ557" si="1624">(AI554)^2</f>
        <v>0.00677385113108398</v>
      </c>
    </row>
    <row r="555" spans="2:36">
      <c r="B555" s="18">
        <v>3</v>
      </c>
      <c r="C555" s="19">
        <v>0.75</v>
      </c>
      <c r="D555" s="19">
        <v>1</v>
      </c>
      <c r="E555" s="6">
        <v>0.444444444444444</v>
      </c>
      <c r="F555" s="10">
        <f>F548+AC548</f>
        <v>0.0199647364694116</v>
      </c>
      <c r="G555">
        <f t="shared" si="1616"/>
        <v>0.00661964862588209</v>
      </c>
      <c r="H555">
        <f t="shared" si="1616"/>
        <v>0.199000796701072</v>
      </c>
      <c r="I555">
        <f t="shared" si="1616"/>
        <v>0.298667728934762</v>
      </c>
      <c r="J555">
        <f t="shared" si="1616"/>
        <v>0.686619648625882</v>
      </c>
      <c r="K555">
        <f t="shared" si="1616"/>
        <v>0.298667728934762</v>
      </c>
      <c r="L555">
        <f t="shared" si="1617"/>
        <v>0.708212849603823</v>
      </c>
      <c r="M555">
        <f t="shared" si="1618"/>
        <v>0.746586055395328</v>
      </c>
      <c r="N555" s="3">
        <f t="shared" si="1619"/>
        <v>0.67000614471127</v>
      </c>
      <c r="O555" s="3">
        <f t="shared" si="1619"/>
        <v>0.678434363145062</v>
      </c>
      <c r="P555" s="25">
        <f t="shared" si="1620"/>
        <v>0.410040774628603</v>
      </c>
      <c r="Q555" s="25">
        <f>Q548+W548</f>
        <v>-0.000618470948872691</v>
      </c>
      <c r="R555" s="25">
        <f t="shared" si="1621"/>
        <v>0.176480888797181</v>
      </c>
      <c r="S555" s="10">
        <f>R555+(N555*P555)+(O555*Q555)</f>
        <v>0.450791135436192</v>
      </c>
      <c r="T555" s="10">
        <f t="shared" si="1622"/>
        <v>0.610827317014843</v>
      </c>
      <c r="U555">
        <f>(E555-S555)*S555*(1-S555)</f>
        <v>-0.00157130415730832</v>
      </c>
      <c r="V555">
        <f t="shared" ref="V555:V557" si="1625">$S$3*U555*N555</f>
        <v>-0.000105278344060694</v>
      </c>
      <c r="W555">
        <f t="shared" ref="W555:W557" si="1626">$S$3*U555*O555</f>
        <v>-0.000106602673527066</v>
      </c>
      <c r="X555">
        <f t="shared" ref="X555:X557" si="1627">$S$3*U555*1</f>
        <v>-0.000157130415730832</v>
      </c>
      <c r="Y555">
        <f t="shared" ref="Y555:Y557" si="1628">U555*P555</f>
        <v>-0.000644298773839848</v>
      </c>
      <c r="Z555">
        <f t="shared" ref="Z555:Z557" si="1629">U555*Q555</f>
        <v>9.7180597313808e-7</v>
      </c>
      <c r="AA555">
        <f t="shared" ref="AA555:AB557" si="1630">Y555*N555*(1-N555)</f>
        <v>-0.000142453112801485</v>
      </c>
      <c r="AB555">
        <f t="shared" si="1630"/>
        <v>2.12010335934874e-7</v>
      </c>
      <c r="AC555">
        <f t="shared" ref="AC555:AC557" si="1631">$S$3*AA555*C555</f>
        <v>-1.06839834601114e-5</v>
      </c>
      <c r="AD555">
        <f t="shared" ref="AD555:AD557" si="1632">$S$3*AA555*D555</f>
        <v>-1.42453112801485e-5</v>
      </c>
      <c r="AE555">
        <f t="shared" ref="AE555:AE557" si="1633">$S$3*AB555*C555</f>
        <v>1.59007751951156e-8</v>
      </c>
      <c r="AF555">
        <f t="shared" ref="AF555:AF557" si="1634">$S$3*AB555*D555</f>
        <v>2.12010335934874e-8</v>
      </c>
      <c r="AG555">
        <f t="shared" ref="AG555:AH557" si="1635">$S$3*AA555*1</f>
        <v>-1.42453112801485e-5</v>
      </c>
      <c r="AH555">
        <f t="shared" si="1635"/>
        <v>2.12010335934874e-8</v>
      </c>
      <c r="AI555" s="3">
        <f t="shared" si="1623"/>
        <v>-0.00634669099174801</v>
      </c>
      <c r="AJ555" s="3">
        <f t="shared" si="1624"/>
        <v>4.02804865447353e-5</v>
      </c>
    </row>
    <row r="556" spans="2:36">
      <c r="B556" s="18">
        <v>4</v>
      </c>
      <c r="C556" s="19">
        <v>0.25</v>
      </c>
      <c r="D556" s="19">
        <v>0.5</v>
      </c>
      <c r="E556" s="20">
        <v>0.666666666666667</v>
      </c>
      <c r="F556" s="10">
        <f>F549+AC549</f>
        <v>0.0295020769362337</v>
      </c>
      <c r="G556">
        <f t="shared" si="1616"/>
        <v>0.0190041538724675</v>
      </c>
      <c r="H556">
        <f t="shared" si="1616"/>
        <v>0.199909288022717</v>
      </c>
      <c r="I556">
        <f>I549+AF549</f>
        <v>0.299818576045434</v>
      </c>
      <c r="J556">
        <f t="shared" si="1616"/>
        <v>0.698008307744935</v>
      </c>
      <c r="K556">
        <f t="shared" si="1616"/>
        <v>0.299637152090868</v>
      </c>
      <c r="L556">
        <f t="shared" si="1617"/>
        <v>0.714885903915227</v>
      </c>
      <c r="M556">
        <f t="shared" si="1618"/>
        <v>0.499523762119264</v>
      </c>
      <c r="N556" s="3">
        <f t="shared" si="1619"/>
        <v>0.671479865731328</v>
      </c>
      <c r="O556" s="3">
        <f t="shared" si="1619"/>
        <v>0.622347407006712</v>
      </c>
      <c r="P556" s="25">
        <f t="shared" si="1620"/>
        <v>0.487716299554712</v>
      </c>
      <c r="Q556" s="25">
        <f>Q549+W549</f>
        <v>0.0786190528338748</v>
      </c>
      <c r="R556" s="25">
        <f t="shared" si="1621"/>
        <v>0.291714514738765</v>
      </c>
      <c r="S556" s="10">
        <f>R556+(N556*P556)+(O556*Q556)</f>
        <v>0.668134553751228</v>
      </c>
      <c r="T556" s="10">
        <f t="shared" si="1622"/>
        <v>0.661085328818868</v>
      </c>
      <c r="U556">
        <f t="shared" ref="U556:U557" si="1636">(E556-S556)*S556*(1-S556)</f>
        <v>-0.000325475736226284</v>
      </c>
      <c r="V556">
        <f t="shared" si="1625"/>
        <v>-2.18550403660031e-5</v>
      </c>
      <c r="W556">
        <f t="shared" si="1626"/>
        <v>-2.02558980484029e-5</v>
      </c>
      <c r="X556">
        <f t="shared" si="1627"/>
        <v>-3.25475736226284e-5</v>
      </c>
      <c r="Y556">
        <f t="shared" si="1628"/>
        <v>-0.000158739821667129</v>
      </c>
      <c r="Z556">
        <f t="shared" si="1629"/>
        <v>-2.55885941025186e-5</v>
      </c>
      <c r="AA556">
        <f t="shared" si="1630"/>
        <v>-3.50171562984068e-5</v>
      </c>
      <c r="AB556">
        <f t="shared" si="1630"/>
        <v>-6.01411572639918e-6</v>
      </c>
      <c r="AC556">
        <f t="shared" si="1631"/>
        <v>-8.75428907460169e-7</v>
      </c>
      <c r="AD556">
        <f t="shared" si="1632"/>
        <v>-1.75085781492034e-6</v>
      </c>
      <c r="AE556">
        <f t="shared" si="1633"/>
        <v>-1.5035289315998e-7</v>
      </c>
      <c r="AF556">
        <f t="shared" si="1634"/>
        <v>-3.00705786319959e-7</v>
      </c>
      <c r="AG556">
        <f t="shared" si="1635"/>
        <v>-3.50171562984068e-6</v>
      </c>
      <c r="AH556">
        <f t="shared" si="1635"/>
        <v>-6.01411572639918e-7</v>
      </c>
      <c r="AI556" s="3">
        <f t="shared" si="1623"/>
        <v>-0.00146788708456158</v>
      </c>
      <c r="AJ556" s="3">
        <f t="shared" si="1624"/>
        <v>2.1546924930227e-6</v>
      </c>
    </row>
    <row r="557" spans="2:37">
      <c r="B557" s="18">
        <v>5</v>
      </c>
      <c r="C557" s="19">
        <v>1</v>
      </c>
      <c r="D557" s="19">
        <v>1</v>
      </c>
      <c r="E557" s="6">
        <v>1</v>
      </c>
      <c r="F557" s="10">
        <f>F550+AC550</f>
        <v>0.0434988559206829</v>
      </c>
      <c r="G557">
        <f t="shared" si="1616"/>
        <v>0.0334988559206829</v>
      </c>
      <c r="H557">
        <f t="shared" si="1616"/>
        <v>0.203192616163736</v>
      </c>
      <c r="I557">
        <f t="shared" si="1616"/>
        <v>0.303192616163736</v>
      </c>
      <c r="J557">
        <f t="shared" si="1616"/>
        <v>0.713498855920683</v>
      </c>
      <c r="K557">
        <f t="shared" si="1616"/>
        <v>0.303192616163736</v>
      </c>
      <c r="L557">
        <f t="shared" si="1617"/>
        <v>0.790496567762049</v>
      </c>
      <c r="M557">
        <f t="shared" si="1618"/>
        <v>0.809577848491209</v>
      </c>
      <c r="N557" s="3">
        <f t="shared" si="1619"/>
        <v>0.687937943364353</v>
      </c>
      <c r="O557" s="3">
        <f t="shared" si="1619"/>
        <v>0.692019539079415</v>
      </c>
      <c r="P557" s="25">
        <f t="shared" si="1620"/>
        <v>0.579178436102226</v>
      </c>
      <c r="Q557" s="25">
        <f>Q550+W550</f>
        <v>0.170047489051473</v>
      </c>
      <c r="R557" s="25">
        <f t="shared" si="1621"/>
        <v>0.425865072456431</v>
      </c>
      <c r="S557" s="10">
        <f>R557+(N557*P557)+(O557*Q557)</f>
        <v>0.941980079624591</v>
      </c>
      <c r="T557" s="10">
        <f t="shared" si="1622"/>
        <v>0.719499450698769</v>
      </c>
      <c r="U557">
        <f t="shared" si="1636"/>
        <v>0.00317099805488536</v>
      </c>
      <c r="V557">
        <f t="shared" si="1625"/>
        <v>0.00021814498802902</v>
      </c>
      <c r="W557">
        <f t="shared" si="1626"/>
        <v>0.000219439261236348</v>
      </c>
      <c r="X557">
        <f t="shared" si="1627"/>
        <v>0.000317099805488536</v>
      </c>
      <c r="Y557">
        <f t="shared" si="1628"/>
        <v>0.0018365736943117</v>
      </c>
      <c r="Z557">
        <f t="shared" si="1629"/>
        <v>0.00053922025702036</v>
      </c>
      <c r="AA557">
        <f t="shared" si="1630"/>
        <v>0.000394274409169284</v>
      </c>
      <c r="AB557">
        <f t="shared" si="1630"/>
        <v>0.00011492320272134</v>
      </c>
      <c r="AC557">
        <f t="shared" si="1631"/>
        <v>3.94274409169284e-5</v>
      </c>
      <c r="AD557">
        <f t="shared" si="1632"/>
        <v>3.94274409169284e-5</v>
      </c>
      <c r="AE557">
        <f t="shared" si="1633"/>
        <v>1.1492320272134e-5</v>
      </c>
      <c r="AF557">
        <f t="shared" si="1634"/>
        <v>1.1492320272134e-5</v>
      </c>
      <c r="AG557">
        <f t="shared" si="1635"/>
        <v>3.94274409169284e-5</v>
      </c>
      <c r="AH557">
        <f t="shared" si="1635"/>
        <v>1.1492320272134e-5</v>
      </c>
      <c r="AI557" s="3">
        <f t="shared" si="1623"/>
        <v>0.058019920375409</v>
      </c>
      <c r="AJ557" s="3">
        <f t="shared" si="1624"/>
        <v>0.0033663111603688</v>
      </c>
      <c r="AK557">
        <f>SUM(AJ553:AJ557)/$S$4</f>
        <v>0.00269841530327701</v>
      </c>
    </row>
    <row r="558" spans="2:34">
      <c r="B558" s="4" t="s">
        <v>40</v>
      </c>
      <c r="C558" s="4"/>
      <c r="D558" s="4"/>
      <c r="E558" s="4"/>
      <c r="F558" s="5" t="s">
        <v>41</v>
      </c>
      <c r="G558" s="5"/>
      <c r="H558" s="5"/>
      <c r="I558" s="5"/>
      <c r="J558" s="5"/>
      <c r="K558" s="5"/>
      <c r="L558" s="5" t="s">
        <v>42</v>
      </c>
      <c r="M558" s="5"/>
      <c r="N558" s="5" t="s">
        <v>43</v>
      </c>
      <c r="O558" s="5"/>
      <c r="P558" s="5" t="s">
        <v>44</v>
      </c>
      <c r="Q558" s="5"/>
      <c r="R558" s="5"/>
      <c r="S558" s="5" t="s">
        <v>45</v>
      </c>
      <c r="T558" s="5"/>
      <c r="U558" s="8" t="s">
        <v>46</v>
      </c>
      <c r="V558" s="5" t="s">
        <v>47</v>
      </c>
      <c r="W558" s="5"/>
      <c r="X558" s="5"/>
      <c r="Y558" s="5" t="s">
        <v>48</v>
      </c>
      <c r="Z558" s="5"/>
      <c r="AA558" s="5"/>
      <c r="AB558" s="5"/>
      <c r="AC558" s="5" t="s">
        <v>49</v>
      </c>
      <c r="AD558" s="5"/>
      <c r="AE558" s="5"/>
      <c r="AF558" s="5"/>
      <c r="AG558" s="5"/>
      <c r="AH558" s="5"/>
    </row>
    <row r="559" ht="15.6" spans="1:37">
      <c r="A559">
        <f>A552+1</f>
        <v>79</v>
      </c>
      <c r="B559" s="17" t="s">
        <v>50</v>
      </c>
      <c r="C559" s="4" t="s">
        <v>51</v>
      </c>
      <c r="D559" s="4" t="s">
        <v>52</v>
      </c>
      <c r="E559" s="4" t="s">
        <v>53</v>
      </c>
      <c r="F559" s="5" t="s">
        <v>54</v>
      </c>
      <c r="G559" s="5" t="s">
        <v>55</v>
      </c>
      <c r="H559" s="5" t="s">
        <v>56</v>
      </c>
      <c r="I559" s="5" t="s">
        <v>57</v>
      </c>
      <c r="J559" s="5" t="s">
        <v>58</v>
      </c>
      <c r="K559" s="5" t="s">
        <v>59</v>
      </c>
      <c r="L559" s="5" t="s">
        <v>60</v>
      </c>
      <c r="M559" s="5" t="s">
        <v>61</v>
      </c>
      <c r="N559" s="5" t="s">
        <v>60</v>
      </c>
      <c r="O559" s="5" t="s">
        <v>61</v>
      </c>
      <c r="P559" s="5" t="s">
        <v>62</v>
      </c>
      <c r="Q559" s="5" t="s">
        <v>63</v>
      </c>
      <c r="R559" s="5" t="s">
        <v>64</v>
      </c>
      <c r="S559" s="5" t="s">
        <v>65</v>
      </c>
      <c r="T559" s="5" t="s">
        <v>43</v>
      </c>
      <c r="U559" s="28" t="s">
        <v>66</v>
      </c>
      <c r="V559" s="29" t="s">
        <v>67</v>
      </c>
      <c r="W559" s="29" t="s">
        <v>68</v>
      </c>
      <c r="X559" s="29" t="s">
        <v>69</v>
      </c>
      <c r="Y559" s="29" t="s">
        <v>70</v>
      </c>
      <c r="Z559" s="29" t="s">
        <v>71</v>
      </c>
      <c r="AA559" s="28" t="s">
        <v>72</v>
      </c>
      <c r="AB559" s="28" t="s">
        <v>73</v>
      </c>
      <c r="AC559" s="29" t="s">
        <v>74</v>
      </c>
      <c r="AD559" s="29" t="s">
        <v>75</v>
      </c>
      <c r="AE559" s="29" t="s">
        <v>76</v>
      </c>
      <c r="AF559" s="29" t="s">
        <v>77</v>
      </c>
      <c r="AG559" s="29" t="s">
        <v>78</v>
      </c>
      <c r="AH559" s="29" t="s">
        <v>79</v>
      </c>
      <c r="AI559" s="31" t="s">
        <v>80</v>
      </c>
      <c r="AJ559" s="31" t="s">
        <v>81</v>
      </c>
      <c r="AK559" s="31" t="s">
        <v>82</v>
      </c>
    </row>
    <row r="560" spans="2:36">
      <c r="B560" s="18">
        <v>1</v>
      </c>
      <c r="C560" s="19">
        <v>0.5</v>
      </c>
      <c r="D560" s="19">
        <v>0.25</v>
      </c>
      <c r="E560" s="6">
        <v>0.0555555555555556</v>
      </c>
      <c r="F560" s="10">
        <f>F553+AC553</f>
        <v>0.0159430394815174</v>
      </c>
      <c r="G560">
        <f t="shared" ref="G560:K564" si="1637">G553+AD553</f>
        <v>0.0129715197407587</v>
      </c>
      <c r="H560">
        <f t="shared" si="1637"/>
        <v>0.200244021143497</v>
      </c>
      <c r="I560">
        <f t="shared" si="1637"/>
        <v>0.300122010571749</v>
      </c>
      <c r="J560">
        <f t="shared" si="1637"/>
        <v>0.671886078963035</v>
      </c>
      <c r="K560">
        <f t="shared" si="1637"/>
        <v>0.300488042286995</v>
      </c>
      <c r="L560">
        <f>J560+(C560*F560)+(D560*G560)</f>
        <v>0.683100478638983</v>
      </c>
      <c r="M560">
        <f>K560+(C560*H560)+(D560*I560)</f>
        <v>0.475640555501681</v>
      </c>
      <c r="N560" s="3">
        <f>1/(1+EXP(-(L560)))</f>
        <v>0.664430340433103</v>
      </c>
      <c r="O560" s="3">
        <f>1/(1+EXP(-(M560)))</f>
        <v>0.616717928377146</v>
      </c>
      <c r="P560" s="25">
        <f>P553+V553</f>
        <v>0.285425603045112</v>
      </c>
      <c r="Q560" s="25">
        <f>Q553+W553</f>
        <v>-0.107872312347007</v>
      </c>
      <c r="R560" s="25">
        <f>R553+X553</f>
        <v>-0.0110897317390035</v>
      </c>
      <c r="S560" s="10">
        <f>R560+(N560*P560)+(O560*Q560)</f>
        <v>0.112028909860686</v>
      </c>
      <c r="T560" s="10">
        <f>1/(1+EXP(-S560))</f>
        <v>0.527977972176889</v>
      </c>
      <c r="U560">
        <f>(E560-S560)*S560*(1-S560)</f>
        <v>-0.0056178808047327</v>
      </c>
      <c r="V560">
        <f>$S$3*U560*N560</f>
        <v>-0.000373269045560114</v>
      </c>
      <c r="W560">
        <f>$S$3*U560*O560</f>
        <v>-0.000346464781176449</v>
      </c>
      <c r="X560">
        <f>$S$3*U560*1</f>
        <v>-0.00056178808047327</v>
      </c>
      <c r="Y560">
        <f>U560*P560</f>
        <v>-0.00160348701652639</v>
      </c>
      <c r="Z560">
        <f>U560*Q560</f>
        <v>0.000606013792896382</v>
      </c>
      <c r="AA560">
        <f>Y560*N560*(1-N560)</f>
        <v>-0.000357517735523241</v>
      </c>
      <c r="AB560">
        <f>Z560*O560*(1-O560)</f>
        <v>0.000143247676990817</v>
      </c>
      <c r="AC560">
        <f>$S$3*AA560*C560</f>
        <v>-1.78758867761621e-5</v>
      </c>
      <c r="AD560">
        <f>$S$3*AA560*D560</f>
        <v>-8.93794338808104e-6</v>
      </c>
      <c r="AE560">
        <f>$S$3*AB560*C560</f>
        <v>7.16238384954084e-6</v>
      </c>
      <c r="AF560">
        <f>$S$3*AB560*D560</f>
        <v>3.58119192477042e-6</v>
      </c>
      <c r="AG560">
        <f>$S$3*AA560*1</f>
        <v>-3.57517735523241e-5</v>
      </c>
      <c r="AH560">
        <f>$S$3*AB560*1</f>
        <v>1.43247676990817e-5</v>
      </c>
      <c r="AI560" s="3">
        <f>E560-S560</f>
        <v>-0.05647335430513</v>
      </c>
      <c r="AJ560" s="3">
        <f>(AI560)^2</f>
        <v>0.00318923974647274</v>
      </c>
    </row>
    <row r="561" spans="2:36">
      <c r="B561" s="18">
        <v>2</v>
      </c>
      <c r="C561" s="19">
        <v>0</v>
      </c>
      <c r="D561" s="19">
        <v>0</v>
      </c>
      <c r="E561" s="20">
        <v>0</v>
      </c>
      <c r="F561" s="10">
        <f>F554+AC554</f>
        <v>0.03</v>
      </c>
      <c r="G561">
        <f t="shared" si="1637"/>
        <v>0.02</v>
      </c>
      <c r="H561">
        <f t="shared" si="1637"/>
        <v>0.2</v>
      </c>
      <c r="I561">
        <f t="shared" si="1637"/>
        <v>0.3</v>
      </c>
      <c r="J561">
        <f t="shared" si="1637"/>
        <v>0.670144503396956</v>
      </c>
      <c r="K561">
        <f t="shared" si="1637"/>
        <v>0.300559502746701</v>
      </c>
      <c r="L561">
        <f t="shared" ref="L561:L564" si="1638">J561+(C561*F561)+(D561*G561)</f>
        <v>0.670144503396956</v>
      </c>
      <c r="M561">
        <f t="shared" ref="M561:M564" si="1639">K561+(C561*H561)+(D561*I561)</f>
        <v>0.300559502746701</v>
      </c>
      <c r="N561" s="3">
        <f t="shared" ref="N561:O564" si="1640">1/(1+EXP(-(L561)))</f>
        <v>0.661535515175838</v>
      </c>
      <c r="O561" s="3">
        <f>1/(1+EXP(-(M561)))</f>
        <v>0.574579286208382</v>
      </c>
      <c r="P561" s="25">
        <f t="shared" ref="P561:P564" si="1641">P554+V554</f>
        <v>0.270412556143475</v>
      </c>
      <c r="Q561" s="25">
        <f>Q554+W554</f>
        <v>-0.108338748331076</v>
      </c>
      <c r="R561" s="25">
        <f t="shared" ref="R561:R564" si="1642">R554+X554</f>
        <v>-0.0354365271824179</v>
      </c>
      <c r="S561" s="10">
        <f>R561+(N561*P561)+(O561*Q561)</f>
        <v>0.0812017817711922</v>
      </c>
      <c r="T561" s="10">
        <f t="shared" ref="T561:T564" si="1643">1/(1+EXP(-S561))</f>
        <v>0.520289298156027</v>
      </c>
      <c r="U561">
        <f>(E561-S561)*S561*(1-S561)</f>
        <v>-0.00605830679003861</v>
      </c>
      <c r="V561">
        <f>$S$3*U561*N561</f>
        <v>-0.000400778510344147</v>
      </c>
      <c r="W561">
        <f>$S$3*U561*O561</f>
        <v>-0.000348097759105178</v>
      </c>
      <c r="X561">
        <f>$S$3*U561*1</f>
        <v>-0.000605830679003861</v>
      </c>
      <c r="Y561">
        <f>U561*P561</f>
        <v>-0.00163824222499571</v>
      </c>
      <c r="Z561">
        <f>U561*Q561</f>
        <v>0.000656349374638439</v>
      </c>
      <c r="AA561">
        <f>Y561*N561*(1-N561)</f>
        <v>-0.000366812717974872</v>
      </c>
      <c r="AB561">
        <f>Z561*O561*(1-O561)</f>
        <v>0.000160436682538472</v>
      </c>
      <c r="AC561">
        <f>$S$3*AA561*C561</f>
        <v>0</v>
      </c>
      <c r="AD561">
        <f>$S$3*AA561*D561</f>
        <v>0</v>
      </c>
      <c r="AE561">
        <f>$S$3*AB561*C561</f>
        <v>0</v>
      </c>
      <c r="AF561">
        <f>$S$3*AB561*D561</f>
        <v>0</v>
      </c>
      <c r="AG561">
        <f>$S$3*AA561*1</f>
        <v>-3.66812717974872e-5</v>
      </c>
      <c r="AH561">
        <f>$S$3*AB561*1</f>
        <v>1.60436682538472e-5</v>
      </c>
      <c r="AI561" s="3">
        <f t="shared" ref="AI561:AI564" si="1644">E561-S561</f>
        <v>-0.0812017817711922</v>
      </c>
      <c r="AJ561" s="3">
        <f t="shared" ref="AJ561:AJ564" si="1645">(AI561)^2</f>
        <v>0.00659372936281632</v>
      </c>
    </row>
    <row r="562" spans="2:36">
      <c r="B562" s="18">
        <v>3</v>
      </c>
      <c r="C562" s="19">
        <v>0.75</v>
      </c>
      <c r="D562" s="19">
        <v>1</v>
      </c>
      <c r="E562" s="6">
        <v>0.444444444444444</v>
      </c>
      <c r="F562" s="10">
        <f>F555+AC555</f>
        <v>0.0199540524859515</v>
      </c>
      <c r="G562">
        <f t="shared" si="1637"/>
        <v>0.00660540331460194</v>
      </c>
      <c r="H562">
        <f t="shared" si="1637"/>
        <v>0.199000812601847</v>
      </c>
      <c r="I562">
        <f t="shared" si="1637"/>
        <v>0.298667750135796</v>
      </c>
      <c r="J562">
        <f t="shared" si="1637"/>
        <v>0.686605403314602</v>
      </c>
      <c r="K562">
        <f t="shared" si="1637"/>
        <v>0.298667750135796</v>
      </c>
      <c r="L562">
        <f t="shared" si="1638"/>
        <v>0.708176345993668</v>
      </c>
      <c r="M562">
        <f t="shared" si="1639"/>
        <v>0.746586109722976</v>
      </c>
      <c r="N562" s="3">
        <f t="shared" si="1640"/>
        <v>0.669998073789243</v>
      </c>
      <c r="O562" s="3">
        <f t="shared" si="1640"/>
        <v>0.678434374997246</v>
      </c>
      <c r="P562" s="25">
        <f t="shared" si="1641"/>
        <v>0.409935496284543</v>
      </c>
      <c r="Q562" s="25">
        <f>Q555+W555</f>
        <v>-0.000725073622399757</v>
      </c>
      <c r="R562" s="25">
        <f t="shared" si="1642"/>
        <v>0.176323758381451</v>
      </c>
      <c r="S562" s="10">
        <f>R562+(N562*P562)+(O562*Q562)</f>
        <v>0.450487836400092</v>
      </c>
      <c r="T562" s="10">
        <f t="shared" si="1643"/>
        <v>0.610755215162062</v>
      </c>
      <c r="U562">
        <f>(E562-S562)*S562*(1-S562)</f>
        <v>-0.0014960328894476</v>
      </c>
      <c r="V562">
        <f t="shared" ref="V562:V564" si="1646">$S$3*U562*N562</f>
        <v>-0.000100233915425525</v>
      </c>
      <c r="W562">
        <f t="shared" ref="W562:W564" si="1647">$S$3*U562*O562</f>
        <v>-0.000101496013832771</v>
      </c>
      <c r="X562">
        <f t="shared" ref="X562:X564" si="1648">$S$3*U562*1</f>
        <v>-0.000149603288944761</v>
      </c>
      <c r="Y562">
        <f t="shared" ref="Y562:Y564" si="1649">U562*P562</f>
        <v>-0.000613276984993702</v>
      </c>
      <c r="Z562">
        <f t="shared" ref="Z562:Z564" si="1650">U562*Q562</f>
        <v>1.08473398638095e-6</v>
      </c>
      <c r="AA562">
        <f t="shared" ref="AA562:AB564" si="1651">Y562*N562*(1-N562)</f>
        <v>-0.000135595943022079</v>
      </c>
      <c r="AB562">
        <f t="shared" si="1651"/>
        <v>2.36646839750602e-7</v>
      </c>
      <c r="AC562">
        <f t="shared" ref="AC562:AC564" si="1652">$S$3*AA562*C562</f>
        <v>-1.01696957266559e-5</v>
      </c>
      <c r="AD562">
        <f t="shared" ref="AD562:AD564" si="1653">$S$3*AA562*D562</f>
        <v>-1.35595943022079e-5</v>
      </c>
      <c r="AE562">
        <f t="shared" ref="AE562:AE564" si="1654">$S$3*AB562*C562</f>
        <v>1.77485129812952e-8</v>
      </c>
      <c r="AF562">
        <f t="shared" ref="AF562:AF564" si="1655">$S$3*AB562*D562</f>
        <v>2.36646839750602e-8</v>
      </c>
      <c r="AG562">
        <f t="shared" ref="AG562:AH564" si="1656">$S$3*AA562*1</f>
        <v>-1.35595943022079e-5</v>
      </c>
      <c r="AH562">
        <f t="shared" si="1656"/>
        <v>2.36646839750602e-8</v>
      </c>
      <c r="AI562" s="3">
        <f t="shared" si="1644"/>
        <v>-0.0060433919556474</v>
      </c>
      <c r="AJ562" s="3">
        <f t="shared" si="1645"/>
        <v>3.65225863295837e-5</v>
      </c>
    </row>
    <row r="563" spans="2:36">
      <c r="B563" s="18">
        <v>4</v>
      </c>
      <c r="C563" s="19">
        <v>0.25</v>
      </c>
      <c r="D563" s="19">
        <v>0.5</v>
      </c>
      <c r="E563" s="20">
        <v>0.666666666666667</v>
      </c>
      <c r="F563" s="10">
        <f>F556+AC556</f>
        <v>0.0295012015073263</v>
      </c>
      <c r="G563">
        <f t="shared" si="1637"/>
        <v>0.0190024030146526</v>
      </c>
      <c r="H563">
        <f t="shared" si="1637"/>
        <v>0.199909137669824</v>
      </c>
      <c r="I563">
        <f>I556+AF556</f>
        <v>0.299818275339648</v>
      </c>
      <c r="J563">
        <f t="shared" si="1637"/>
        <v>0.698004806029305</v>
      </c>
      <c r="K563">
        <f t="shared" si="1637"/>
        <v>0.299636550679295</v>
      </c>
      <c r="L563">
        <f t="shared" si="1638"/>
        <v>0.714881307913463</v>
      </c>
      <c r="M563">
        <f t="shared" si="1639"/>
        <v>0.499522972766575</v>
      </c>
      <c r="N563" s="3">
        <f t="shared" si="1640"/>
        <v>0.671478851877102</v>
      </c>
      <c r="O563" s="3">
        <f t="shared" si="1640"/>
        <v>0.622347221484254</v>
      </c>
      <c r="P563" s="25">
        <f t="shared" si="1641"/>
        <v>0.487694444514346</v>
      </c>
      <c r="Q563" s="25">
        <f>Q556+W556</f>
        <v>0.0785987969358264</v>
      </c>
      <c r="R563" s="25">
        <f t="shared" si="1642"/>
        <v>0.291681967165142</v>
      </c>
      <c r="S563" s="10">
        <f>R563+(N563*P563)+(O563*Q563)</f>
        <v>0.668074215719493</v>
      </c>
      <c r="T563" s="10">
        <f t="shared" si="1643"/>
        <v>0.66107180985994</v>
      </c>
      <c r="U563">
        <f t="shared" ref="U563:U564" si="1657">(E563-S563)*S563*(1-S563)</f>
        <v>-0.000312125491665511</v>
      </c>
      <c r="V563">
        <f t="shared" si="1646"/>
        <v>-2.09585666785134e-5</v>
      </c>
      <c r="W563">
        <f t="shared" si="1647"/>
        <v>-1.94250432492438e-5</v>
      </c>
      <c r="X563">
        <f t="shared" si="1648"/>
        <v>-3.12125491665511e-5</v>
      </c>
      <c r="Y563">
        <f t="shared" si="1649"/>
        <v>-0.000152221868276579</v>
      </c>
      <c r="Z563">
        <f t="shared" si="1650"/>
        <v>-2.45326881379125e-5</v>
      </c>
      <c r="AA563">
        <f t="shared" si="1651"/>
        <v>-3.35793835437715e-5</v>
      </c>
      <c r="AB563">
        <f t="shared" si="1651"/>
        <v>-5.7659460870662e-6</v>
      </c>
      <c r="AC563">
        <f t="shared" si="1652"/>
        <v>-8.39484588594288e-7</v>
      </c>
      <c r="AD563">
        <f t="shared" si="1653"/>
        <v>-1.67896917718858e-6</v>
      </c>
      <c r="AE563">
        <f t="shared" si="1654"/>
        <v>-1.44148652176655e-7</v>
      </c>
      <c r="AF563">
        <f t="shared" si="1655"/>
        <v>-2.8829730435331e-7</v>
      </c>
      <c r="AG563">
        <f t="shared" si="1656"/>
        <v>-3.35793835437715e-6</v>
      </c>
      <c r="AH563">
        <f t="shared" si="1656"/>
        <v>-5.7659460870662e-7</v>
      </c>
      <c r="AI563" s="3">
        <f t="shared" si="1644"/>
        <v>-0.00140754905282592</v>
      </c>
      <c r="AJ563" s="3">
        <f t="shared" si="1645"/>
        <v>1.98119433611114e-6</v>
      </c>
    </row>
    <row r="564" spans="2:37">
      <c r="B564" s="18">
        <v>5</v>
      </c>
      <c r="C564" s="19">
        <v>1</v>
      </c>
      <c r="D564" s="19">
        <v>1</v>
      </c>
      <c r="E564" s="6">
        <v>1</v>
      </c>
      <c r="F564" s="10">
        <f>F557+AC557</f>
        <v>0.0435382833615998</v>
      </c>
      <c r="G564">
        <f t="shared" si="1637"/>
        <v>0.0335382833615998</v>
      </c>
      <c r="H564">
        <f t="shared" si="1637"/>
        <v>0.203204108484009</v>
      </c>
      <c r="I564">
        <f t="shared" si="1637"/>
        <v>0.303204108484008</v>
      </c>
      <c r="J564">
        <f t="shared" si="1637"/>
        <v>0.7135382833616</v>
      </c>
      <c r="K564">
        <f t="shared" si="1637"/>
        <v>0.303204108484008</v>
      </c>
      <c r="L564">
        <f t="shared" si="1638"/>
        <v>0.790614850084799</v>
      </c>
      <c r="M564">
        <f t="shared" si="1639"/>
        <v>0.809612325452026</v>
      </c>
      <c r="N564" s="3">
        <f t="shared" si="1640"/>
        <v>0.687963335569594</v>
      </c>
      <c r="O564" s="3">
        <f t="shared" si="1640"/>
        <v>0.692026887053595</v>
      </c>
      <c r="P564" s="25">
        <f t="shared" si="1641"/>
        <v>0.579396581090255</v>
      </c>
      <c r="Q564" s="25">
        <f>Q557+W557</f>
        <v>0.17026692831271</v>
      </c>
      <c r="R564" s="25">
        <f t="shared" si="1642"/>
        <v>0.42618217226192</v>
      </c>
      <c r="S564" s="10">
        <f>R564+(N564*P564)+(O564*Q564)</f>
        <v>0.942615069174812</v>
      </c>
      <c r="T564" s="10">
        <f t="shared" si="1643"/>
        <v>0.719627586420327</v>
      </c>
      <c r="U564">
        <f t="shared" si="1657"/>
        <v>0.00310405997065504</v>
      </c>
      <c r="V564">
        <f t="shared" si="1646"/>
        <v>0.00021354794512199</v>
      </c>
      <c r="W564">
        <f t="shared" si="1647"/>
        <v>0.000214809295872008</v>
      </c>
      <c r="X564">
        <f t="shared" si="1648"/>
        <v>0.000310405997065504</v>
      </c>
      <c r="Y564">
        <f t="shared" si="1649"/>
        <v>0.00179848173449665</v>
      </c>
      <c r="Z564">
        <f t="shared" si="1650"/>
        <v>0.000528518756501873</v>
      </c>
      <c r="AA564">
        <f t="shared" si="1651"/>
        <v>0.000386079686338403</v>
      </c>
      <c r="AB564">
        <f t="shared" si="1651"/>
        <v>0.000112640916543851</v>
      </c>
      <c r="AC564">
        <f t="shared" si="1652"/>
        <v>3.86079686338403e-5</v>
      </c>
      <c r="AD564">
        <f t="shared" si="1653"/>
        <v>3.86079686338403e-5</v>
      </c>
      <c r="AE564">
        <f t="shared" si="1654"/>
        <v>1.12640916543851e-5</v>
      </c>
      <c r="AF564">
        <f t="shared" si="1655"/>
        <v>1.12640916543851e-5</v>
      </c>
      <c r="AG564">
        <f t="shared" si="1656"/>
        <v>3.86079686338403e-5</v>
      </c>
      <c r="AH564">
        <f t="shared" si="1656"/>
        <v>1.12640916543851e-5</v>
      </c>
      <c r="AI564" s="3">
        <f t="shared" si="1644"/>
        <v>0.0573849308251878</v>
      </c>
      <c r="AJ564" s="3">
        <f t="shared" si="1645"/>
        <v>0.00329303028581159</v>
      </c>
      <c r="AK564">
        <f>SUM(AJ560:AJ564)/$S$4</f>
        <v>0.00262290063515327</v>
      </c>
    </row>
    <row r="565" spans="2:34">
      <c r="B565" s="4" t="s">
        <v>40</v>
      </c>
      <c r="C565" s="4"/>
      <c r="D565" s="4"/>
      <c r="E565" s="4"/>
      <c r="F565" s="5" t="s">
        <v>41</v>
      </c>
      <c r="G565" s="5"/>
      <c r="H565" s="5"/>
      <c r="I565" s="5"/>
      <c r="J565" s="5"/>
      <c r="K565" s="5"/>
      <c r="L565" s="5" t="s">
        <v>42</v>
      </c>
      <c r="M565" s="5"/>
      <c r="N565" s="5" t="s">
        <v>43</v>
      </c>
      <c r="O565" s="5"/>
      <c r="P565" s="5" t="s">
        <v>44</v>
      </c>
      <c r="Q565" s="5"/>
      <c r="R565" s="5"/>
      <c r="S565" s="5" t="s">
        <v>45</v>
      </c>
      <c r="T565" s="5"/>
      <c r="U565" s="8" t="s">
        <v>46</v>
      </c>
      <c r="V565" s="5" t="s">
        <v>47</v>
      </c>
      <c r="W565" s="5"/>
      <c r="X565" s="5"/>
      <c r="Y565" s="5" t="s">
        <v>48</v>
      </c>
      <c r="Z565" s="5"/>
      <c r="AA565" s="5"/>
      <c r="AB565" s="5"/>
      <c r="AC565" s="5" t="s">
        <v>49</v>
      </c>
      <c r="AD565" s="5"/>
      <c r="AE565" s="5"/>
      <c r="AF565" s="5"/>
      <c r="AG565" s="5"/>
      <c r="AH565" s="5"/>
    </row>
    <row r="566" ht="15.6" spans="1:37">
      <c r="A566">
        <f>A559+1</f>
        <v>80</v>
      </c>
      <c r="B566" s="17" t="s">
        <v>50</v>
      </c>
      <c r="C566" s="4" t="s">
        <v>51</v>
      </c>
      <c r="D566" s="4" t="s">
        <v>52</v>
      </c>
      <c r="E566" s="4" t="s">
        <v>53</v>
      </c>
      <c r="F566" s="5" t="s">
        <v>54</v>
      </c>
      <c r="G566" s="5" t="s">
        <v>55</v>
      </c>
      <c r="H566" s="5" t="s">
        <v>56</v>
      </c>
      <c r="I566" s="5" t="s">
        <v>57</v>
      </c>
      <c r="J566" s="5" t="s">
        <v>58</v>
      </c>
      <c r="K566" s="5" t="s">
        <v>59</v>
      </c>
      <c r="L566" s="5" t="s">
        <v>60</v>
      </c>
      <c r="M566" s="5" t="s">
        <v>61</v>
      </c>
      <c r="N566" s="5" t="s">
        <v>60</v>
      </c>
      <c r="O566" s="5" t="s">
        <v>61</v>
      </c>
      <c r="P566" s="5" t="s">
        <v>62</v>
      </c>
      <c r="Q566" s="5" t="s">
        <v>63</v>
      </c>
      <c r="R566" s="5" t="s">
        <v>64</v>
      </c>
      <c r="S566" s="5" t="s">
        <v>65</v>
      </c>
      <c r="T566" s="5" t="s">
        <v>43</v>
      </c>
      <c r="U566" s="28" t="s">
        <v>66</v>
      </c>
      <c r="V566" s="29" t="s">
        <v>67</v>
      </c>
      <c r="W566" s="29" t="s">
        <v>68</v>
      </c>
      <c r="X566" s="29" t="s">
        <v>69</v>
      </c>
      <c r="Y566" s="29" t="s">
        <v>70</v>
      </c>
      <c r="Z566" s="29" t="s">
        <v>71</v>
      </c>
      <c r="AA566" s="28" t="s">
        <v>72</v>
      </c>
      <c r="AB566" s="28" t="s">
        <v>73</v>
      </c>
      <c r="AC566" s="29" t="s">
        <v>74</v>
      </c>
      <c r="AD566" s="29" t="s">
        <v>75</v>
      </c>
      <c r="AE566" s="29" t="s">
        <v>76</v>
      </c>
      <c r="AF566" s="29" t="s">
        <v>77</v>
      </c>
      <c r="AG566" s="29" t="s">
        <v>78</v>
      </c>
      <c r="AH566" s="29" t="s">
        <v>79</v>
      </c>
      <c r="AI566" s="31" t="s">
        <v>80</v>
      </c>
      <c r="AJ566" s="31" t="s">
        <v>81</v>
      </c>
      <c r="AK566" s="31" t="s">
        <v>82</v>
      </c>
    </row>
    <row r="567" spans="2:36">
      <c r="B567" s="18">
        <v>1</v>
      </c>
      <c r="C567" s="19">
        <v>0.5</v>
      </c>
      <c r="D567" s="19">
        <v>0.25</v>
      </c>
      <c r="E567" s="6">
        <v>0.0555555555555556</v>
      </c>
      <c r="F567" s="10">
        <f>F560+AC560</f>
        <v>0.0159251635947413</v>
      </c>
      <c r="G567">
        <f t="shared" ref="G567:K571" si="1658">G560+AD560</f>
        <v>0.0129625817973706</v>
      </c>
      <c r="H567">
        <f t="shared" si="1658"/>
        <v>0.200251183527347</v>
      </c>
      <c r="I567">
        <f t="shared" si="1658"/>
        <v>0.300125591763673</v>
      </c>
      <c r="J567">
        <f t="shared" si="1658"/>
        <v>0.671850327189483</v>
      </c>
      <c r="K567">
        <f t="shared" si="1658"/>
        <v>0.300502367054694</v>
      </c>
      <c r="L567">
        <f>J567+(C567*F567)+(D567*G567)</f>
        <v>0.683053554436196</v>
      </c>
      <c r="M567">
        <f>K567+(C567*H567)+(D567*I567)</f>
        <v>0.475659356759286</v>
      </c>
      <c r="N567" s="3">
        <f>1/(1+EXP(-(L567)))</f>
        <v>0.66441987800716</v>
      </c>
      <c r="O567" s="3">
        <f>1/(1+EXP(-(M567)))</f>
        <v>0.616722372550856</v>
      </c>
      <c r="P567" s="25">
        <f>P560+V560</f>
        <v>0.285052333999552</v>
      </c>
      <c r="Q567" s="25">
        <f>Q560+W560</f>
        <v>-0.108218777128184</v>
      </c>
      <c r="R567" s="25">
        <f>R560+X560</f>
        <v>-0.0116515198194768</v>
      </c>
      <c r="S567" s="10">
        <f>R567+(N567*P567)+(O567*Q567)</f>
        <v>0.111001976177116</v>
      </c>
      <c r="T567" s="10">
        <f>1/(1+EXP(-S567))</f>
        <v>0.527722035274756</v>
      </c>
      <c r="U567">
        <f>(E567-S567)*S567*(1-S567)</f>
        <v>-0.00547148258727369</v>
      </c>
      <c r="V567">
        <f>$S$3*U567*N567</f>
        <v>-0.000363536179315469</v>
      </c>
      <c r="W567">
        <f>$S$3*U567*O567</f>
        <v>-0.000337438572259413</v>
      </c>
      <c r="X567">
        <f>$S$3*U567*1</f>
        <v>-0.000547148258727369</v>
      </c>
      <c r="Y567">
        <f>U567*P567</f>
        <v>-0.00155965888194027</v>
      </c>
      <c r="Z567">
        <f>U567*Q567</f>
        <v>0.000592117154672909</v>
      </c>
      <c r="AA567">
        <f>Y567*N567*(1-N567)</f>
        <v>-0.000347751064032448</v>
      </c>
      <c r="AB567">
        <f>Z567*O567*(1-O567)</f>
        <v>0.000139962218085503</v>
      </c>
      <c r="AC567">
        <f>$S$3*AA567*C567</f>
        <v>-1.73875532016224e-5</v>
      </c>
      <c r="AD567">
        <f>$S$3*AA567*D567</f>
        <v>-8.69377660081121e-6</v>
      </c>
      <c r="AE567">
        <f>$S$3*AB567*C567</f>
        <v>6.99811090427516e-6</v>
      </c>
      <c r="AF567">
        <f>$S$3*AB567*D567</f>
        <v>3.49905545213758e-6</v>
      </c>
      <c r="AG567">
        <f>$S$3*AA567*1</f>
        <v>-3.47751064032448e-5</v>
      </c>
      <c r="AH567">
        <f>$S$3*AB567*1</f>
        <v>1.39962218085503e-5</v>
      </c>
      <c r="AI567" s="3">
        <f>E567-S567</f>
        <v>-0.0554464206215607</v>
      </c>
      <c r="AJ567" s="3">
        <f>(AI567)^2</f>
        <v>0.00307430555974303</v>
      </c>
    </row>
    <row r="568" spans="2:36">
      <c r="B568" s="18">
        <v>2</v>
      </c>
      <c r="C568" s="19">
        <v>0</v>
      </c>
      <c r="D568" s="19">
        <v>0</v>
      </c>
      <c r="E568" s="20">
        <v>0</v>
      </c>
      <c r="F568" s="10">
        <f>F561+AC561</f>
        <v>0.03</v>
      </c>
      <c r="G568">
        <f t="shared" si="1658"/>
        <v>0.02</v>
      </c>
      <c r="H568">
        <f t="shared" si="1658"/>
        <v>0.2</v>
      </c>
      <c r="I568">
        <f t="shared" si="1658"/>
        <v>0.3</v>
      </c>
      <c r="J568">
        <f t="shared" si="1658"/>
        <v>0.670107822125158</v>
      </c>
      <c r="K568">
        <f t="shared" si="1658"/>
        <v>0.300575546414955</v>
      </c>
      <c r="L568">
        <f t="shared" ref="L568:L571" si="1659">J568+(C568*F568)+(D568*G568)</f>
        <v>0.670107822125158</v>
      </c>
      <c r="M568">
        <f t="shared" ref="M568:M571" si="1660">K568+(C568*H568)+(D568*I568)</f>
        <v>0.300575546414955</v>
      </c>
      <c r="N568" s="3">
        <f t="shared" ref="N568:O571" si="1661">1/(1+EXP(-(L568)))</f>
        <v>0.661527301960157</v>
      </c>
      <c r="O568" s="3">
        <f>1/(1+EXP(-(M568)))</f>
        <v>0.574583207884748</v>
      </c>
      <c r="P568" s="25">
        <f t="shared" ref="P568:P571" si="1662">P561+V561</f>
        <v>0.270011777633131</v>
      </c>
      <c r="Q568" s="25">
        <f>Q561+W561</f>
        <v>-0.108686846090181</v>
      </c>
      <c r="R568" s="25">
        <f t="shared" ref="R568:R571" si="1663">R561+X561</f>
        <v>-0.0360423578614218</v>
      </c>
      <c r="S568" s="10">
        <f>R568+(N568*P568)+(O568*Q568)</f>
        <v>0.0801281682123172</v>
      </c>
      <c r="T568" s="10">
        <f t="shared" ref="T568:T571" si="1664">1/(1+EXP(-S568))</f>
        <v>0.520021330914008</v>
      </c>
      <c r="U568">
        <f>(E568-S568)*S568*(1-S568)</f>
        <v>-0.00590605856677773</v>
      </c>
      <c r="V568">
        <f>$S$3*U568*N568</f>
        <v>-0.000390701898889914</v>
      </c>
      <c r="W568">
        <f>$S$3*U568*O568</f>
        <v>-0.000339352207725435</v>
      </c>
      <c r="X568">
        <f>$S$3*U568*1</f>
        <v>-0.000590605856677773</v>
      </c>
      <c r="Y568">
        <f>U568*P568</f>
        <v>-0.00159470537242104</v>
      </c>
      <c r="Z568">
        <f>U568*Q568</f>
        <v>0.000641910878446964</v>
      </c>
      <c r="AA568">
        <f>Y568*N568*(1-N568)</f>
        <v>-0.000357068774754581</v>
      </c>
      <c r="AB568">
        <f>Z568*O568*(1-O568)</f>
        <v>0.000156906990919425</v>
      </c>
      <c r="AC568">
        <f>$S$3*AA568*C568</f>
        <v>0</v>
      </c>
      <c r="AD568">
        <f>$S$3*AA568*D568</f>
        <v>0</v>
      </c>
      <c r="AE568">
        <f>$S$3*AB568*C568</f>
        <v>0</v>
      </c>
      <c r="AF568">
        <f>$S$3*AB568*D568</f>
        <v>0</v>
      </c>
      <c r="AG568">
        <f>$S$3*AA568*1</f>
        <v>-3.57068774754581e-5</v>
      </c>
      <c r="AH568">
        <f>$S$3*AB568*1</f>
        <v>1.56906990919425e-5</v>
      </c>
      <c r="AI568" s="3">
        <f t="shared" ref="AI568:AI571" si="1665">E568-S568</f>
        <v>-0.0801281682123172</v>
      </c>
      <c r="AJ568" s="3">
        <f t="shared" ref="AJ568:AJ571" si="1666">(AI568)^2</f>
        <v>0.0064205233410614</v>
      </c>
    </row>
    <row r="569" spans="2:36">
      <c r="B569" s="18">
        <v>3</v>
      </c>
      <c r="C569" s="19">
        <v>0.75</v>
      </c>
      <c r="D569" s="19">
        <v>1</v>
      </c>
      <c r="E569" s="6">
        <v>0.444444444444444</v>
      </c>
      <c r="F569" s="10">
        <f>F562+AC562</f>
        <v>0.0199438827902248</v>
      </c>
      <c r="G569">
        <f t="shared" si="1658"/>
        <v>0.00659184372029973</v>
      </c>
      <c r="H569">
        <f t="shared" si="1658"/>
        <v>0.19900083035036</v>
      </c>
      <c r="I569">
        <f t="shared" si="1658"/>
        <v>0.29866777380048</v>
      </c>
      <c r="J569">
        <f t="shared" si="1658"/>
        <v>0.6865918437203</v>
      </c>
      <c r="K569">
        <f t="shared" si="1658"/>
        <v>0.29866777380048</v>
      </c>
      <c r="L569">
        <f t="shared" si="1659"/>
        <v>0.708141599533268</v>
      </c>
      <c r="M569">
        <f t="shared" si="1660"/>
        <v>0.746586170363729</v>
      </c>
      <c r="N569" s="3">
        <f t="shared" si="1661"/>
        <v>0.669990391278715</v>
      </c>
      <c r="O569" s="3">
        <f t="shared" si="1661"/>
        <v>0.678434388226703</v>
      </c>
      <c r="P569" s="25">
        <f t="shared" si="1662"/>
        <v>0.409835262369117</v>
      </c>
      <c r="Q569" s="25">
        <f>Q562+W562</f>
        <v>-0.000826569636232527</v>
      </c>
      <c r="R569" s="25">
        <f t="shared" si="1663"/>
        <v>0.176174155092506</v>
      </c>
      <c r="S569" s="10">
        <f>R569+(N569*P569)+(O569*Q569)</f>
        <v>0.450199069621521</v>
      </c>
      <c r="T569" s="10">
        <f t="shared" si="1664"/>
        <v>0.6106865634928</v>
      </c>
      <c r="U569">
        <f>(E569-S569)*S569*(1-S569)</f>
        <v>-0.00142438406038369</v>
      </c>
      <c r="V569">
        <f t="shared" ref="V569:V571" si="1667">$S$3*U569*N569</f>
        <v>-9.5432363394763e-5</v>
      </c>
      <c r="W569">
        <f t="shared" ref="W569:W571" si="1668">$S$3*U569*O569</f>
        <v>-9.66351128606274e-5</v>
      </c>
      <c r="X569">
        <f t="shared" ref="X569:X571" si="1669">$S$3*U569*1</f>
        <v>-0.000142438406038369</v>
      </c>
      <c r="Y569">
        <f t="shared" ref="Y569:Y571" si="1670">U569*P569</f>
        <v>-0.000583762815101736</v>
      </c>
      <c r="Z569">
        <f t="shared" ref="Z569:Z571" si="1671">U569*Q569</f>
        <v>1.17735261464675e-6</v>
      </c>
      <c r="AA569">
        <f t="shared" ref="AA569:AB571" si="1672">Y569*N569*(1-N569)</f>
        <v>-0.00012907186549792</v>
      </c>
      <c r="AB569">
        <f t="shared" si="1672"/>
        <v>2.56852622852114e-7</v>
      </c>
      <c r="AC569">
        <f t="shared" ref="AC569:AC571" si="1673">$S$3*AA569*C569</f>
        <v>-9.68038991234401e-6</v>
      </c>
      <c r="AD569">
        <f t="shared" ref="AD569:AD571" si="1674">$S$3*AA569*D569</f>
        <v>-1.2907186549792e-5</v>
      </c>
      <c r="AE569">
        <f t="shared" ref="AE569:AE571" si="1675">$S$3*AB569*C569</f>
        <v>1.92639467139085e-8</v>
      </c>
      <c r="AF569">
        <f t="shared" ref="AF569:AF571" si="1676">$S$3*AB569*D569</f>
        <v>2.56852622852114e-8</v>
      </c>
      <c r="AG569">
        <f t="shared" ref="AG569:AH571" si="1677">$S$3*AA569*1</f>
        <v>-1.2907186549792e-5</v>
      </c>
      <c r="AH569">
        <f t="shared" si="1677"/>
        <v>2.56852622852114e-8</v>
      </c>
      <c r="AI569" s="3">
        <f t="shared" si="1665"/>
        <v>-0.0057546251770767</v>
      </c>
      <c r="AJ569" s="3">
        <f t="shared" si="1666"/>
        <v>3.3115710928645e-5</v>
      </c>
    </row>
    <row r="570" spans="2:36">
      <c r="B570" s="18">
        <v>4</v>
      </c>
      <c r="C570" s="19">
        <v>0.25</v>
      </c>
      <c r="D570" s="19">
        <v>0.5</v>
      </c>
      <c r="E570" s="20">
        <v>0.666666666666667</v>
      </c>
      <c r="F570" s="10">
        <f>F563+AC563</f>
        <v>0.0295003620227377</v>
      </c>
      <c r="G570">
        <f t="shared" si="1658"/>
        <v>0.0190007240454754</v>
      </c>
      <c r="H570">
        <f t="shared" si="1658"/>
        <v>0.199908993521172</v>
      </c>
      <c r="I570">
        <f>I563+AF563</f>
        <v>0.299817987042343</v>
      </c>
      <c r="J570">
        <f t="shared" si="1658"/>
        <v>0.698001448090951</v>
      </c>
      <c r="K570">
        <f t="shared" si="1658"/>
        <v>0.299635974084686</v>
      </c>
      <c r="L570">
        <f t="shared" si="1659"/>
        <v>0.714876900619373</v>
      </c>
      <c r="M570">
        <f t="shared" si="1660"/>
        <v>0.499522215986151</v>
      </c>
      <c r="N570" s="3">
        <f t="shared" si="1661"/>
        <v>0.671477879649313</v>
      </c>
      <c r="O570" s="3">
        <f t="shared" si="1661"/>
        <v>0.622347043617259</v>
      </c>
      <c r="P570" s="25">
        <f t="shared" si="1662"/>
        <v>0.487673485947667</v>
      </c>
      <c r="Q570" s="25">
        <f>Q563+W563</f>
        <v>0.0785793718925772</v>
      </c>
      <c r="R570" s="25">
        <f t="shared" si="1663"/>
        <v>0.291650754615975</v>
      </c>
      <c r="S570" s="10">
        <f>R570+(N570*P570)+(O570*Q570)</f>
        <v>0.66801635270795</v>
      </c>
      <c r="T570" s="10">
        <f t="shared" si="1664"/>
        <v>0.6610588451916</v>
      </c>
      <c r="U570">
        <f t="shared" ref="U570:U571" si="1678">(E570-S570)*S570*(1-S570)</f>
        <v>-0.000299320555267564</v>
      </c>
      <c r="V570">
        <f t="shared" si="1667"/>
        <v>-2.00987131786519e-5</v>
      </c>
      <c r="W570">
        <f t="shared" si="1668"/>
        <v>-1.86281262664645e-5</v>
      </c>
      <c r="X570">
        <f t="shared" si="1669"/>
        <v>-2.99320555267564e-5</v>
      </c>
      <c r="Y570">
        <f t="shared" si="1670"/>
        <v>-0.000145970698603124</v>
      </c>
      <c r="Z570">
        <f t="shared" si="1671"/>
        <v>-2.35204212274626e-5</v>
      </c>
      <c r="AA570">
        <f t="shared" si="1672"/>
        <v>-3.22004554199702e-5</v>
      </c>
      <c r="AB570">
        <f t="shared" si="1672"/>
        <v>-5.5280328471905e-6</v>
      </c>
      <c r="AC570">
        <f t="shared" si="1673"/>
        <v>-8.05011385499255e-7</v>
      </c>
      <c r="AD570">
        <f t="shared" si="1674"/>
        <v>-1.61002277099851e-6</v>
      </c>
      <c r="AE570">
        <f t="shared" si="1675"/>
        <v>-1.38200821179762e-7</v>
      </c>
      <c r="AF570">
        <f t="shared" si="1676"/>
        <v>-2.76401642359525e-7</v>
      </c>
      <c r="AG570">
        <f t="shared" si="1677"/>
        <v>-3.22004554199702e-6</v>
      </c>
      <c r="AH570">
        <f t="shared" si="1677"/>
        <v>-5.5280328471905e-7</v>
      </c>
      <c r="AI570" s="3">
        <f t="shared" si="1665"/>
        <v>-0.00134968604128383</v>
      </c>
      <c r="AJ570" s="3">
        <f t="shared" si="1666"/>
        <v>1.82165241003641e-6</v>
      </c>
    </row>
    <row r="571" spans="2:37">
      <c r="B571" s="18">
        <v>5</v>
      </c>
      <c r="C571" s="19">
        <v>1</v>
      </c>
      <c r="D571" s="19">
        <v>1</v>
      </c>
      <c r="E571" s="6">
        <v>1</v>
      </c>
      <c r="F571" s="10">
        <f>F564+AC564</f>
        <v>0.0435768913302336</v>
      </c>
      <c r="G571">
        <f t="shared" si="1658"/>
        <v>0.0335768913302337</v>
      </c>
      <c r="H571">
        <f t="shared" si="1658"/>
        <v>0.203215372575663</v>
      </c>
      <c r="I571">
        <f t="shared" si="1658"/>
        <v>0.303215372575663</v>
      </c>
      <c r="J571">
        <f t="shared" si="1658"/>
        <v>0.713576891330234</v>
      </c>
      <c r="K571">
        <f t="shared" si="1658"/>
        <v>0.303215372575663</v>
      </c>
      <c r="L571">
        <f t="shared" si="1659"/>
        <v>0.790730673990701</v>
      </c>
      <c r="M571">
        <f t="shared" si="1660"/>
        <v>0.809646117726989</v>
      </c>
      <c r="N571" s="3">
        <f t="shared" si="1661"/>
        <v>0.687988198921193</v>
      </c>
      <c r="O571" s="3">
        <f t="shared" si="1661"/>
        <v>0.69203408900826</v>
      </c>
      <c r="P571" s="25">
        <f t="shared" si="1662"/>
        <v>0.579610129035377</v>
      </c>
      <c r="Q571" s="25">
        <f>Q564+W564</f>
        <v>0.170481737608582</v>
      </c>
      <c r="R571" s="25">
        <f t="shared" si="1663"/>
        <v>0.426492578258985</v>
      </c>
      <c r="S571" s="10">
        <f>R571+(N571*P571)+(O571*Q571)</f>
        <v>0.943236680989014</v>
      </c>
      <c r="T571" s="10">
        <f t="shared" si="1664"/>
        <v>0.719752988010145</v>
      </c>
      <c r="U571">
        <f t="shared" si="1678"/>
        <v>0.00303917874894195</v>
      </c>
      <c r="V571">
        <f t="shared" si="1667"/>
        <v>0.000209091911368414</v>
      </c>
      <c r="W571">
        <f t="shared" si="1668"/>
        <v>0.000210321529685731</v>
      </c>
      <c r="X571">
        <f t="shared" si="1669"/>
        <v>0.000303917874894195</v>
      </c>
      <c r="Y571">
        <f t="shared" si="1670"/>
        <v>0.00176153878683582</v>
      </c>
      <c r="Z571">
        <f t="shared" si="1671"/>
        <v>0.000518124474022699</v>
      </c>
      <c r="AA571">
        <f t="shared" si="1672"/>
        <v>0.000378132685891533</v>
      </c>
      <c r="AB571">
        <f t="shared" si="1672"/>
        <v>0.000110424194951012</v>
      </c>
      <c r="AC571">
        <f t="shared" si="1673"/>
        <v>3.78132685891533e-5</v>
      </c>
      <c r="AD571">
        <f t="shared" si="1674"/>
        <v>3.78132685891533e-5</v>
      </c>
      <c r="AE571">
        <f t="shared" si="1675"/>
        <v>1.10424194951012e-5</v>
      </c>
      <c r="AF571">
        <f t="shared" si="1676"/>
        <v>1.10424194951012e-5</v>
      </c>
      <c r="AG571">
        <f t="shared" si="1677"/>
        <v>3.78132685891533e-5</v>
      </c>
      <c r="AH571">
        <f t="shared" si="1677"/>
        <v>1.10424194951012e-5</v>
      </c>
      <c r="AI571" s="3">
        <f t="shared" si="1665"/>
        <v>0.0567633190109859</v>
      </c>
      <c r="AJ571" s="3">
        <f t="shared" si="1666"/>
        <v>0.00322207438514295</v>
      </c>
      <c r="AK571">
        <f>SUM(AJ567:AJ571)/$S$4</f>
        <v>0.00255036812985721</v>
      </c>
    </row>
    <row r="572" spans="2:34">
      <c r="B572" s="4" t="s">
        <v>40</v>
      </c>
      <c r="C572" s="4"/>
      <c r="D572" s="4"/>
      <c r="E572" s="4"/>
      <c r="F572" s="5" t="s">
        <v>41</v>
      </c>
      <c r="G572" s="5"/>
      <c r="H572" s="5"/>
      <c r="I572" s="5"/>
      <c r="J572" s="5"/>
      <c r="K572" s="5"/>
      <c r="L572" s="5" t="s">
        <v>42</v>
      </c>
      <c r="M572" s="5"/>
      <c r="N572" s="5" t="s">
        <v>43</v>
      </c>
      <c r="O572" s="5"/>
      <c r="P572" s="5" t="s">
        <v>44</v>
      </c>
      <c r="Q572" s="5"/>
      <c r="R572" s="5"/>
      <c r="S572" s="5" t="s">
        <v>45</v>
      </c>
      <c r="T572" s="5"/>
      <c r="U572" s="8" t="s">
        <v>46</v>
      </c>
      <c r="V572" s="5" t="s">
        <v>47</v>
      </c>
      <c r="W572" s="5"/>
      <c r="X572" s="5"/>
      <c r="Y572" s="5" t="s">
        <v>48</v>
      </c>
      <c r="Z572" s="5"/>
      <c r="AA572" s="5"/>
      <c r="AB572" s="5"/>
      <c r="AC572" s="5" t="s">
        <v>49</v>
      </c>
      <c r="AD572" s="5"/>
      <c r="AE572" s="5"/>
      <c r="AF572" s="5"/>
      <c r="AG572" s="5"/>
      <c r="AH572" s="5"/>
    </row>
    <row r="573" ht="15.6" spans="1:37">
      <c r="A573">
        <f>A566+1</f>
        <v>81</v>
      </c>
      <c r="B573" s="17" t="s">
        <v>50</v>
      </c>
      <c r="C573" s="4" t="s">
        <v>51</v>
      </c>
      <c r="D573" s="4" t="s">
        <v>52</v>
      </c>
      <c r="E573" s="4" t="s">
        <v>53</v>
      </c>
      <c r="F573" s="5" t="s">
        <v>54</v>
      </c>
      <c r="G573" s="5" t="s">
        <v>55</v>
      </c>
      <c r="H573" s="5" t="s">
        <v>56</v>
      </c>
      <c r="I573" s="5" t="s">
        <v>57</v>
      </c>
      <c r="J573" s="5" t="s">
        <v>58</v>
      </c>
      <c r="K573" s="5" t="s">
        <v>59</v>
      </c>
      <c r="L573" s="5" t="s">
        <v>60</v>
      </c>
      <c r="M573" s="5" t="s">
        <v>61</v>
      </c>
      <c r="N573" s="5" t="s">
        <v>60</v>
      </c>
      <c r="O573" s="5" t="s">
        <v>61</v>
      </c>
      <c r="P573" s="5" t="s">
        <v>62</v>
      </c>
      <c r="Q573" s="5" t="s">
        <v>63</v>
      </c>
      <c r="R573" s="5" t="s">
        <v>64</v>
      </c>
      <c r="S573" s="5" t="s">
        <v>65</v>
      </c>
      <c r="T573" s="5" t="s">
        <v>43</v>
      </c>
      <c r="U573" s="28" t="s">
        <v>66</v>
      </c>
      <c r="V573" s="29" t="s">
        <v>67</v>
      </c>
      <c r="W573" s="29" t="s">
        <v>68</v>
      </c>
      <c r="X573" s="29" t="s">
        <v>69</v>
      </c>
      <c r="Y573" s="29" t="s">
        <v>70</v>
      </c>
      <c r="Z573" s="29" t="s">
        <v>71</v>
      </c>
      <c r="AA573" s="28" t="s">
        <v>72</v>
      </c>
      <c r="AB573" s="28" t="s">
        <v>73</v>
      </c>
      <c r="AC573" s="29" t="s">
        <v>74</v>
      </c>
      <c r="AD573" s="29" t="s">
        <v>75</v>
      </c>
      <c r="AE573" s="29" t="s">
        <v>76</v>
      </c>
      <c r="AF573" s="29" t="s">
        <v>77</v>
      </c>
      <c r="AG573" s="29" t="s">
        <v>78</v>
      </c>
      <c r="AH573" s="29" t="s">
        <v>79</v>
      </c>
      <c r="AI573" s="31" t="s">
        <v>80</v>
      </c>
      <c r="AJ573" s="31" t="s">
        <v>81</v>
      </c>
      <c r="AK573" s="31" t="s">
        <v>82</v>
      </c>
    </row>
    <row r="574" spans="2:36">
      <c r="B574" s="18">
        <v>1</v>
      </c>
      <c r="C574" s="19">
        <v>0.5</v>
      </c>
      <c r="D574" s="19">
        <v>0.25</v>
      </c>
      <c r="E574" s="6">
        <v>0.0555555555555556</v>
      </c>
      <c r="F574" s="10">
        <f>F567+AC567</f>
        <v>0.0159077760415396</v>
      </c>
      <c r="G574">
        <f t="shared" ref="G574:K578" si="1679">G567+AD567</f>
        <v>0.0129538880207698</v>
      </c>
      <c r="H574">
        <f t="shared" si="1679"/>
        <v>0.200258181638251</v>
      </c>
      <c r="I574">
        <f t="shared" si="1679"/>
        <v>0.300129090819126</v>
      </c>
      <c r="J574">
        <f t="shared" si="1679"/>
        <v>0.67181555208308</v>
      </c>
      <c r="K574">
        <f t="shared" si="1679"/>
        <v>0.300516363276502</v>
      </c>
      <c r="L574">
        <f>J574+(C574*F574)+(D574*G574)</f>
        <v>0.683007912109042</v>
      </c>
      <c r="M574">
        <f>K574+(C574*H574)+(D574*I574)</f>
        <v>0.475677726800409</v>
      </c>
      <c r="N574" s="3">
        <f>1/(1+EXP(-(L574)))</f>
        <v>0.66440970123894</v>
      </c>
      <c r="O574" s="3">
        <f>1/(1+EXP(-(M574)))</f>
        <v>0.616726714776324</v>
      </c>
      <c r="P574" s="25">
        <f>P567+V567</f>
        <v>0.284688797820237</v>
      </c>
      <c r="Q574" s="25">
        <f>Q567+W567</f>
        <v>-0.108556215700443</v>
      </c>
      <c r="R574" s="25">
        <f>R567+X567</f>
        <v>-0.0121986680782042</v>
      </c>
      <c r="S574" s="10">
        <f>R574+(N574*P574)+(O574*Q574)</f>
        <v>0.110001812750128</v>
      </c>
      <c r="T574" s="10">
        <f>1/(1+EXP(-S574))</f>
        <v>0.527472756163971</v>
      </c>
      <c r="U574">
        <f>(E574-S574)*S574*(1-S574)</f>
        <v>-0.00533036556318832</v>
      </c>
      <c r="V574">
        <f>$S$3*U574*N574</f>
        <v>-0.000354154659133228</v>
      </c>
      <c r="W574">
        <f>$S$3*U574*O574</f>
        <v>-0.000328737884234198</v>
      </c>
      <c r="X574">
        <f>$S$3*U574*1</f>
        <v>-0.000533036556318832</v>
      </c>
      <c r="Y574">
        <f>U574*P574</f>
        <v>-0.00151749536412647</v>
      </c>
      <c r="Z574">
        <f>U574*Q574</f>
        <v>0.000578644313839684</v>
      </c>
      <c r="AA574">
        <f>Y574*N574*(1-N574)</f>
        <v>-0.000338355106927036</v>
      </c>
      <c r="AB574">
        <f>Z574*O574*(1-O574)</f>
        <v>0.000136776976807959</v>
      </c>
      <c r="AC574">
        <f>$S$3*AA574*C574</f>
        <v>-1.69177553463518e-5</v>
      </c>
      <c r="AD574">
        <f>$S$3*AA574*D574</f>
        <v>-8.45887767317591e-6</v>
      </c>
      <c r="AE574">
        <f>$S$3*AB574*C574</f>
        <v>6.83884884039797e-6</v>
      </c>
      <c r="AF574">
        <f>$S$3*AB574*D574</f>
        <v>3.41942442019898e-6</v>
      </c>
      <c r="AG574">
        <f>$S$3*AA574*1</f>
        <v>-3.38355106927036e-5</v>
      </c>
      <c r="AH574">
        <f>$S$3*AB574*1</f>
        <v>1.36776976807959e-5</v>
      </c>
      <c r="AI574" s="3">
        <f>E574-S574</f>
        <v>-0.0544462571945726</v>
      </c>
      <c r="AJ574" s="3">
        <f>(AI574)^2</f>
        <v>0.00296439492249755</v>
      </c>
    </row>
    <row r="575" spans="2:36">
      <c r="B575" s="18">
        <v>2</v>
      </c>
      <c r="C575" s="19">
        <v>0</v>
      </c>
      <c r="D575" s="19">
        <v>0</v>
      </c>
      <c r="E575" s="20">
        <v>0</v>
      </c>
      <c r="F575" s="10">
        <f>F568+AC568</f>
        <v>0.03</v>
      </c>
      <c r="G575">
        <f t="shared" si="1679"/>
        <v>0.02</v>
      </c>
      <c r="H575">
        <f t="shared" si="1679"/>
        <v>0.2</v>
      </c>
      <c r="I575">
        <f t="shared" si="1679"/>
        <v>0.3</v>
      </c>
      <c r="J575">
        <f t="shared" si="1679"/>
        <v>0.670072115247683</v>
      </c>
      <c r="K575">
        <f t="shared" si="1679"/>
        <v>0.300591237114047</v>
      </c>
      <c r="L575">
        <f t="shared" ref="L575:L578" si="1680">J575+(C575*F575)+(D575*G575)</f>
        <v>0.670072115247683</v>
      </c>
      <c r="M575">
        <f t="shared" ref="M575:M578" si="1681">K575+(C575*H575)+(D575*I575)</f>
        <v>0.300591237114047</v>
      </c>
      <c r="N575" s="3">
        <f t="shared" ref="N575:O578" si="1682">1/(1+EXP(-(L575)))</f>
        <v>0.66151930682529</v>
      </c>
      <c r="O575" s="3">
        <f>1/(1+EXP(-(M575)))</f>
        <v>0.574587043273089</v>
      </c>
      <c r="P575" s="25">
        <f t="shared" ref="P575:P578" si="1683">P568+V568</f>
        <v>0.269621075734241</v>
      </c>
      <c r="Q575" s="25">
        <f>Q568+W568</f>
        <v>-0.109026198297906</v>
      </c>
      <c r="R575" s="25">
        <f t="shared" ref="R575:R578" si="1684">R568+X568</f>
        <v>-0.0366329637180995</v>
      </c>
      <c r="S575" s="10">
        <f>R575+(N575*P575)+(O575*Q575)</f>
        <v>0.0790815424878052</v>
      </c>
      <c r="T575" s="10">
        <f t="shared" ref="T575:T578" si="1685">1/(1+EXP(-S575))</f>
        <v>0.519760088576221</v>
      </c>
      <c r="U575">
        <f>(E575-S575)*S575*(1-S575)</f>
        <v>-0.00575932306585415</v>
      </c>
      <c r="V575">
        <f>$S$3*U575*N575</f>
        <v>-0.000380990340230674</v>
      </c>
      <c r="W575">
        <f>$S$3*U575*O575</f>
        <v>-0.000330923241166364</v>
      </c>
      <c r="X575">
        <f>$S$3*U575*1</f>
        <v>-0.000575932306585415</v>
      </c>
      <c r="Y575">
        <f>U575*P575</f>
        <v>-0.00155283488051662</v>
      </c>
      <c r="Z575">
        <f>U575*Q575</f>
        <v>0.000627917098639519</v>
      </c>
      <c r="AA575">
        <f>Y575*N575*(1-N575)</f>
        <v>-0.000347697608347284</v>
      </c>
      <c r="AB575">
        <f>Z575*O575*(1-O575)</f>
        <v>0.000153486029287758</v>
      </c>
      <c r="AC575">
        <f>$S$3*AA575*C575</f>
        <v>0</v>
      </c>
      <c r="AD575">
        <f>$S$3*AA575*D575</f>
        <v>0</v>
      </c>
      <c r="AE575">
        <f>$S$3*AB575*C575</f>
        <v>0</v>
      </c>
      <c r="AF575">
        <f>$S$3*AB575*D575</f>
        <v>0</v>
      </c>
      <c r="AG575">
        <f>$S$3*AA575*1</f>
        <v>-3.47697608347284e-5</v>
      </c>
      <c r="AH575">
        <f>$S$3*AB575*1</f>
        <v>1.53486029287758e-5</v>
      </c>
      <c r="AI575" s="3">
        <f t="shared" ref="AI575:AI578" si="1686">E575-S575</f>
        <v>-0.0790815424878052</v>
      </c>
      <c r="AJ575" s="3">
        <f t="shared" ref="AJ575:AJ578" si="1687">(AI575)^2</f>
        <v>0.00625389036225054</v>
      </c>
    </row>
    <row r="576" spans="2:36">
      <c r="B576" s="18">
        <v>3</v>
      </c>
      <c r="C576" s="19">
        <v>0.75</v>
      </c>
      <c r="D576" s="19">
        <v>1</v>
      </c>
      <c r="E576" s="6">
        <v>0.444444444444444</v>
      </c>
      <c r="F576" s="10">
        <f>F569+AC569</f>
        <v>0.0199342024003125</v>
      </c>
      <c r="G576">
        <f t="shared" si="1679"/>
        <v>0.00657893653374994</v>
      </c>
      <c r="H576">
        <f t="shared" si="1679"/>
        <v>0.199000849614307</v>
      </c>
      <c r="I576">
        <f t="shared" si="1679"/>
        <v>0.298667799485742</v>
      </c>
      <c r="J576">
        <f t="shared" si="1679"/>
        <v>0.68657893653375</v>
      </c>
      <c r="K576">
        <f t="shared" si="1679"/>
        <v>0.298667799485742</v>
      </c>
      <c r="L576">
        <f t="shared" si="1680"/>
        <v>0.708108524867734</v>
      </c>
      <c r="M576">
        <f t="shared" si="1681"/>
        <v>0.746586236182214</v>
      </c>
      <c r="N576" s="3">
        <f t="shared" si="1682"/>
        <v>0.669983078320999</v>
      </c>
      <c r="O576" s="3">
        <f t="shared" si="1682"/>
        <v>0.678434402585741</v>
      </c>
      <c r="P576" s="25">
        <f t="shared" si="1683"/>
        <v>0.409739830005722</v>
      </c>
      <c r="Q576" s="25">
        <f>Q569+W569</f>
        <v>-0.000923204749093155</v>
      </c>
      <c r="R576" s="25">
        <f t="shared" si="1684"/>
        <v>0.176031716686467</v>
      </c>
      <c r="S576" s="10">
        <f>R576+(N576*P576)+(O576*Q576)</f>
        <v>0.449924135442009</v>
      </c>
      <c r="T576" s="10">
        <f t="shared" si="1685"/>
        <v>0.610621196319428</v>
      </c>
      <c r="U576">
        <f>(E576-S576)*S576*(1-S576)</f>
        <v>-0.00135618191892565</v>
      </c>
      <c r="V576">
        <f t="shared" ref="V576:V578" si="1688">$S$3*U576*N576</f>
        <v>-9.08618936805083e-5</v>
      </c>
      <c r="W576">
        <f t="shared" ref="W576:W578" si="1689">$S$3*U576*O576</f>
        <v>-9.20080469963904e-5</v>
      </c>
      <c r="X576">
        <f t="shared" ref="X576:X578" si="1690">$S$3*U576*1</f>
        <v>-0.000135618191892565</v>
      </c>
      <c r="Y576">
        <f t="shared" ref="Y576:Y578" si="1691">U576*P576</f>
        <v>-0.000555681748917428</v>
      </c>
      <c r="Z576">
        <f t="shared" ref="Z576:Z578" si="1692">U576*Q576</f>
        <v>1.25203358818642e-6</v>
      </c>
      <c r="AA576">
        <f t="shared" ref="AA576:AB578" si="1693">Y576*N576*(1-N576)</f>
        <v>-0.00012286443156971</v>
      </c>
      <c r="AB576">
        <f t="shared" si="1693"/>
        <v>2.73145104933131e-7</v>
      </c>
      <c r="AC576">
        <f t="shared" ref="AC576:AC578" si="1694">$S$3*AA576*C576</f>
        <v>-9.21483236772822e-6</v>
      </c>
      <c r="AD576">
        <f t="shared" ref="AD576:AD578" si="1695">$S$3*AA576*D576</f>
        <v>-1.2286443156971e-5</v>
      </c>
      <c r="AE576">
        <f t="shared" ref="AE576:AE578" si="1696">$S$3*AB576*C576</f>
        <v>2.04858828699848e-8</v>
      </c>
      <c r="AF576">
        <f t="shared" ref="AF576:AF578" si="1697">$S$3*AB576*D576</f>
        <v>2.73145104933131e-8</v>
      </c>
      <c r="AG576">
        <f t="shared" ref="AG576:AH578" si="1698">$S$3*AA576*1</f>
        <v>-1.2286443156971e-5</v>
      </c>
      <c r="AH576">
        <f t="shared" si="1698"/>
        <v>2.73145104933131e-8</v>
      </c>
      <c r="AI576" s="3">
        <f t="shared" si="1686"/>
        <v>-0.00547969099756435</v>
      </c>
      <c r="AJ576" s="3">
        <f t="shared" si="1687"/>
        <v>3.00270134287877e-5</v>
      </c>
    </row>
    <row r="577" spans="2:36">
      <c r="B577" s="18">
        <v>4</v>
      </c>
      <c r="C577" s="19">
        <v>0.25</v>
      </c>
      <c r="D577" s="19">
        <v>0.5</v>
      </c>
      <c r="E577" s="20">
        <v>0.666666666666667</v>
      </c>
      <c r="F577" s="10">
        <f>F570+AC570</f>
        <v>0.0294995570113522</v>
      </c>
      <c r="G577">
        <f t="shared" si="1679"/>
        <v>0.0189991140227044</v>
      </c>
      <c r="H577">
        <f t="shared" si="1679"/>
        <v>0.19990885532035</v>
      </c>
      <c r="I577">
        <f>I570+AF570</f>
        <v>0.299817710640701</v>
      </c>
      <c r="J577">
        <f t="shared" si="1679"/>
        <v>0.697998228045409</v>
      </c>
      <c r="K577">
        <f t="shared" si="1679"/>
        <v>0.299635421281401</v>
      </c>
      <c r="L577">
        <f t="shared" si="1680"/>
        <v>0.714872674309599</v>
      </c>
      <c r="M577">
        <f t="shared" si="1681"/>
        <v>0.49952149043184</v>
      </c>
      <c r="N577" s="3">
        <f t="shared" si="1682"/>
        <v>0.671476947344409</v>
      </c>
      <c r="O577" s="3">
        <f t="shared" si="1682"/>
        <v>0.622346873089343</v>
      </c>
      <c r="P577" s="25">
        <f t="shared" si="1683"/>
        <v>0.487653387234488</v>
      </c>
      <c r="Q577" s="25">
        <f>Q570+W570</f>
        <v>0.0785607437663107</v>
      </c>
      <c r="R577" s="25">
        <f t="shared" si="1684"/>
        <v>0.291620822560449</v>
      </c>
      <c r="S577" s="10">
        <f>R577+(N577*P577)+(O577*Q577)</f>
        <v>0.667960863613361</v>
      </c>
      <c r="T577" s="10">
        <f t="shared" si="1685"/>
        <v>0.661046412191271</v>
      </c>
      <c r="U577">
        <f t="shared" ref="U577:U578" si="1699">(E577-S577)*S577*(1-S577)</f>
        <v>-0.00028703883853228</v>
      </c>
      <c r="V577">
        <f t="shared" si="1688"/>
        <v>-1.9273996306694e-5</v>
      </c>
      <c r="W577">
        <f t="shared" si="1689"/>
        <v>-1.78637723615761e-5</v>
      </c>
      <c r="X577">
        <f t="shared" si="1690"/>
        <v>-2.8703883853228e-5</v>
      </c>
      <c r="Y577">
        <f t="shared" si="1691"/>
        <v>-0.00013997546187812</v>
      </c>
      <c r="Z577">
        <f t="shared" si="1692"/>
        <v>-2.25499846449139e-5</v>
      </c>
      <c r="AA577">
        <f t="shared" si="1693"/>
        <v>-3.08779789110158e-5</v>
      </c>
      <c r="AB577">
        <f t="shared" si="1693"/>
        <v>-5.29995091272565e-6</v>
      </c>
      <c r="AC577">
        <f t="shared" si="1694"/>
        <v>-7.71949472775395e-7</v>
      </c>
      <c r="AD577">
        <f t="shared" si="1695"/>
        <v>-1.54389894555079e-6</v>
      </c>
      <c r="AE577">
        <f t="shared" si="1696"/>
        <v>-1.32498772818141e-7</v>
      </c>
      <c r="AF577">
        <f t="shared" si="1697"/>
        <v>-2.64997545636282e-7</v>
      </c>
      <c r="AG577">
        <f t="shared" si="1698"/>
        <v>-3.08779789110158e-6</v>
      </c>
      <c r="AH577">
        <f t="shared" si="1698"/>
        <v>-5.29995091272565e-7</v>
      </c>
      <c r="AI577" s="3">
        <f t="shared" si="1686"/>
        <v>-0.00129419694669397</v>
      </c>
      <c r="AJ577" s="3">
        <f t="shared" si="1687"/>
        <v>1.674945736832e-6</v>
      </c>
    </row>
    <row r="578" spans="2:37">
      <c r="B578" s="18">
        <v>5</v>
      </c>
      <c r="C578" s="19">
        <v>1</v>
      </c>
      <c r="D578" s="19">
        <v>1</v>
      </c>
      <c r="E578" s="6">
        <v>1</v>
      </c>
      <c r="F578" s="10">
        <f>F571+AC571</f>
        <v>0.0436147045988228</v>
      </c>
      <c r="G578">
        <f t="shared" si="1679"/>
        <v>0.0336147045988228</v>
      </c>
      <c r="H578">
        <f t="shared" si="1679"/>
        <v>0.203226414995158</v>
      </c>
      <c r="I578">
        <f t="shared" si="1679"/>
        <v>0.303226414995158</v>
      </c>
      <c r="J578">
        <f t="shared" si="1679"/>
        <v>0.713614704598823</v>
      </c>
      <c r="K578">
        <f t="shared" si="1679"/>
        <v>0.303226414995158</v>
      </c>
      <c r="L578">
        <f t="shared" si="1680"/>
        <v>0.790844113796468</v>
      </c>
      <c r="M578">
        <f t="shared" si="1681"/>
        <v>0.809679244985474</v>
      </c>
      <c r="N578" s="3">
        <f t="shared" si="1682"/>
        <v>0.688012549440171</v>
      </c>
      <c r="O578" s="3">
        <f t="shared" si="1682"/>
        <v>0.69204114914103</v>
      </c>
      <c r="P578" s="25">
        <f t="shared" si="1683"/>
        <v>0.579819220946745</v>
      </c>
      <c r="Q578" s="25">
        <f>Q571+W571</f>
        <v>0.170692059138267</v>
      </c>
      <c r="R578" s="25">
        <f t="shared" si="1684"/>
        <v>0.426796496133879</v>
      </c>
      <c r="S578" s="10">
        <f>R578+(N578*P578)+(O578*Q578)</f>
        <v>0.943845325307158</v>
      </c>
      <c r="T578" s="10">
        <f t="shared" si="1685"/>
        <v>0.719875740396128</v>
      </c>
      <c r="U578">
        <f t="shared" si="1699"/>
        <v>0.00297627228737238</v>
      </c>
      <c r="V578">
        <f t="shared" si="1688"/>
        <v>0.00020477126842632</v>
      </c>
      <c r="W578">
        <f t="shared" si="1689"/>
        <v>0.000205970289390978</v>
      </c>
      <c r="X578">
        <f t="shared" si="1690"/>
        <v>0.000297627228737238</v>
      </c>
      <c r="Y578">
        <f t="shared" si="1691"/>
        <v>0.00172569987898964</v>
      </c>
      <c r="Z578">
        <f t="shared" si="1692"/>
        <v>0.000508026045287752</v>
      </c>
      <c r="AA578">
        <f t="shared" si="1693"/>
        <v>0.000370423690083286</v>
      </c>
      <c r="AB578">
        <f t="shared" si="1693"/>
        <v>0.000108270610871447</v>
      </c>
      <c r="AC578">
        <f t="shared" si="1694"/>
        <v>3.70423690083286e-5</v>
      </c>
      <c r="AD578">
        <f t="shared" si="1695"/>
        <v>3.70423690083286e-5</v>
      </c>
      <c r="AE578">
        <f t="shared" si="1696"/>
        <v>1.08270610871447e-5</v>
      </c>
      <c r="AF578">
        <f t="shared" si="1697"/>
        <v>1.08270610871447e-5</v>
      </c>
      <c r="AG578">
        <f t="shared" si="1698"/>
        <v>3.70423690083286e-5</v>
      </c>
      <c r="AH578">
        <f t="shared" si="1698"/>
        <v>1.08270610871447e-5</v>
      </c>
      <c r="AI578" s="3">
        <f t="shared" si="1686"/>
        <v>0.0561546746928419</v>
      </c>
      <c r="AJ578" s="3">
        <f t="shared" si="1687"/>
        <v>0.00315334748985889</v>
      </c>
      <c r="AK578">
        <f>SUM(AJ574:AJ578)/$S$4</f>
        <v>0.00248066694675452</v>
      </c>
    </row>
    <row r="579" spans="2:34">
      <c r="B579" s="4" t="s">
        <v>40</v>
      </c>
      <c r="C579" s="4"/>
      <c r="D579" s="4"/>
      <c r="E579" s="4"/>
      <c r="F579" s="5" t="s">
        <v>41</v>
      </c>
      <c r="G579" s="5"/>
      <c r="H579" s="5"/>
      <c r="I579" s="5"/>
      <c r="J579" s="5"/>
      <c r="K579" s="5"/>
      <c r="L579" s="5" t="s">
        <v>42</v>
      </c>
      <c r="M579" s="5"/>
      <c r="N579" s="5" t="s">
        <v>43</v>
      </c>
      <c r="O579" s="5"/>
      <c r="P579" s="5" t="s">
        <v>44</v>
      </c>
      <c r="Q579" s="5"/>
      <c r="R579" s="5"/>
      <c r="S579" s="5" t="s">
        <v>45</v>
      </c>
      <c r="T579" s="5"/>
      <c r="U579" s="8" t="s">
        <v>46</v>
      </c>
      <c r="V579" s="5" t="s">
        <v>47</v>
      </c>
      <c r="W579" s="5"/>
      <c r="X579" s="5"/>
      <c r="Y579" s="5" t="s">
        <v>48</v>
      </c>
      <c r="Z579" s="5"/>
      <c r="AA579" s="5"/>
      <c r="AB579" s="5"/>
      <c r="AC579" s="5" t="s">
        <v>49</v>
      </c>
      <c r="AD579" s="5"/>
      <c r="AE579" s="5"/>
      <c r="AF579" s="5"/>
      <c r="AG579" s="5"/>
      <c r="AH579" s="5"/>
    </row>
    <row r="580" ht="15.6" spans="1:37">
      <c r="A580">
        <f>A573+1</f>
        <v>82</v>
      </c>
      <c r="B580" s="17" t="s">
        <v>50</v>
      </c>
      <c r="C580" s="4" t="s">
        <v>51</v>
      </c>
      <c r="D580" s="4" t="s">
        <v>52</v>
      </c>
      <c r="E580" s="4" t="s">
        <v>53</v>
      </c>
      <c r="F580" s="5" t="s">
        <v>54</v>
      </c>
      <c r="G580" s="5" t="s">
        <v>55</v>
      </c>
      <c r="H580" s="5" t="s">
        <v>56</v>
      </c>
      <c r="I580" s="5" t="s">
        <v>57</v>
      </c>
      <c r="J580" s="5" t="s">
        <v>58</v>
      </c>
      <c r="K580" s="5" t="s">
        <v>59</v>
      </c>
      <c r="L580" s="5" t="s">
        <v>60</v>
      </c>
      <c r="M580" s="5" t="s">
        <v>61</v>
      </c>
      <c r="N580" s="5" t="s">
        <v>60</v>
      </c>
      <c r="O580" s="5" t="s">
        <v>61</v>
      </c>
      <c r="P580" s="5" t="s">
        <v>62</v>
      </c>
      <c r="Q580" s="5" t="s">
        <v>63</v>
      </c>
      <c r="R580" s="5" t="s">
        <v>64</v>
      </c>
      <c r="S580" s="5" t="s">
        <v>65</v>
      </c>
      <c r="T580" s="5" t="s">
        <v>43</v>
      </c>
      <c r="U580" s="28" t="s">
        <v>66</v>
      </c>
      <c r="V580" s="29" t="s">
        <v>67</v>
      </c>
      <c r="W580" s="29" t="s">
        <v>68</v>
      </c>
      <c r="X580" s="29" t="s">
        <v>69</v>
      </c>
      <c r="Y580" s="29" t="s">
        <v>70</v>
      </c>
      <c r="Z580" s="29" t="s">
        <v>71</v>
      </c>
      <c r="AA580" s="28" t="s">
        <v>72</v>
      </c>
      <c r="AB580" s="28" t="s">
        <v>73</v>
      </c>
      <c r="AC580" s="29" t="s">
        <v>74</v>
      </c>
      <c r="AD580" s="29" t="s">
        <v>75</v>
      </c>
      <c r="AE580" s="29" t="s">
        <v>76</v>
      </c>
      <c r="AF580" s="29" t="s">
        <v>77</v>
      </c>
      <c r="AG580" s="29" t="s">
        <v>78</v>
      </c>
      <c r="AH580" s="29" t="s">
        <v>79</v>
      </c>
      <c r="AI580" s="31" t="s">
        <v>80</v>
      </c>
      <c r="AJ580" s="31" t="s">
        <v>81</v>
      </c>
      <c r="AK580" s="31" t="s">
        <v>82</v>
      </c>
    </row>
    <row r="581" spans="2:36">
      <c r="B581" s="18">
        <v>1</v>
      </c>
      <c r="C581" s="19">
        <v>0.5</v>
      </c>
      <c r="D581" s="19">
        <v>0.25</v>
      </c>
      <c r="E581" s="6">
        <v>0.0555555555555556</v>
      </c>
      <c r="F581" s="10">
        <f>F574+AC574</f>
        <v>0.0158908582861933</v>
      </c>
      <c r="G581">
        <f t="shared" ref="G581:K585" si="1700">G574+AD574</f>
        <v>0.0129454291430967</v>
      </c>
      <c r="H581">
        <f t="shared" si="1700"/>
        <v>0.200265020487092</v>
      </c>
      <c r="I581">
        <f t="shared" si="1700"/>
        <v>0.300132510243546</v>
      </c>
      <c r="J581">
        <f t="shared" si="1700"/>
        <v>0.671781716572387</v>
      </c>
      <c r="K581">
        <f t="shared" si="1700"/>
        <v>0.300530040974183</v>
      </c>
      <c r="L581">
        <f>J581+(C581*F581)+(D581*G581)</f>
        <v>0.682963503001258</v>
      </c>
      <c r="M581">
        <f>K581+(C581*H581)+(D581*I581)</f>
        <v>0.475695678778616</v>
      </c>
      <c r="N581" s="3">
        <f>1/(1+EXP(-(L581)))</f>
        <v>0.664399799292301</v>
      </c>
      <c r="O581" s="3">
        <f>1/(1+EXP(-(M581)))</f>
        <v>0.61673095816402</v>
      </c>
      <c r="P581" s="25">
        <f>P574+V574</f>
        <v>0.284334643161104</v>
      </c>
      <c r="Q581" s="25">
        <f>Q574+W574</f>
        <v>-0.108884953584677</v>
      </c>
      <c r="R581" s="25">
        <f>R574+X574</f>
        <v>-0.012731704634523</v>
      </c>
      <c r="S581" s="10">
        <f>R581+(N581*P581)+(O581*Q581)</f>
        <v>0.109027453459639</v>
      </c>
      <c r="T581" s="10">
        <f>1/(1+EXP(-S581))</f>
        <v>0.527229895259526</v>
      </c>
      <c r="U581">
        <f>(E581-S581)*S581*(1-S581)</f>
        <v>-0.00519428517932348</v>
      </c>
      <c r="V581">
        <f>$S$3*U581*N581</f>
        <v>-0.000345108203060949</v>
      </c>
      <c r="W581">
        <f>$S$3*U581*O581</f>
        <v>-0.000320347647562134</v>
      </c>
      <c r="X581">
        <f>$S$3*U581*1</f>
        <v>-0.000519428517932348</v>
      </c>
      <c r="Y581">
        <f>U581*P581</f>
        <v>-0.00147691522293995</v>
      </c>
      <c r="Z581">
        <f>U581*Q581</f>
        <v>0.000565579500656214</v>
      </c>
      <c r="AA581">
        <f>Y581*N581*(1-N581)</f>
        <v>-0.00032931178378066</v>
      </c>
      <c r="AB581">
        <f>Z581*O581*(1-O581)</f>
        <v>0.000133688222944998</v>
      </c>
      <c r="AC581">
        <f>$S$3*AA581*C581</f>
        <v>-1.6465589189033e-5</v>
      </c>
      <c r="AD581">
        <f>$S$3*AA581*D581</f>
        <v>-8.23279459451651e-6</v>
      </c>
      <c r="AE581">
        <f>$S$3*AB581*C581</f>
        <v>6.68441114724988e-6</v>
      </c>
      <c r="AF581">
        <f>$S$3*AB581*D581</f>
        <v>3.34220557362494e-6</v>
      </c>
      <c r="AG581">
        <f>$S$3*AA581*1</f>
        <v>-3.2931178378066e-5</v>
      </c>
      <c r="AH581">
        <f>$S$3*AB581*1</f>
        <v>1.33688222944998e-5</v>
      </c>
      <c r="AI581" s="3">
        <f>E581-S581</f>
        <v>-0.0534718979040839</v>
      </c>
      <c r="AJ581" s="3">
        <f>(AI581)^2</f>
        <v>0.00285924386546477</v>
      </c>
    </row>
    <row r="582" spans="2:36">
      <c r="B582" s="18">
        <v>2</v>
      </c>
      <c r="C582" s="19">
        <v>0</v>
      </c>
      <c r="D582" s="19">
        <v>0</v>
      </c>
      <c r="E582" s="20">
        <v>0</v>
      </c>
      <c r="F582" s="10">
        <f>F575+AC575</f>
        <v>0.03</v>
      </c>
      <c r="G582">
        <f t="shared" si="1700"/>
        <v>0.02</v>
      </c>
      <c r="H582">
        <f t="shared" si="1700"/>
        <v>0.2</v>
      </c>
      <c r="I582">
        <f t="shared" si="1700"/>
        <v>0.3</v>
      </c>
      <c r="J582">
        <f t="shared" si="1700"/>
        <v>0.670037345486848</v>
      </c>
      <c r="K582">
        <f t="shared" si="1700"/>
        <v>0.300606585716976</v>
      </c>
      <c r="L582">
        <f t="shared" ref="L582:L585" si="1701">J582+(C582*F582)+(D582*G582)</f>
        <v>0.670037345486848</v>
      </c>
      <c r="M582">
        <f t="shared" ref="M582:M585" si="1702">K582+(C582*H582)+(D582*I582)</f>
        <v>0.300606585716976</v>
      </c>
      <c r="N582" s="3">
        <f t="shared" ref="N582:O585" si="1703">1/(1+EXP(-(L582)))</f>
        <v>0.661511521431795</v>
      </c>
      <c r="O582" s="3">
        <f>1/(1+EXP(-(M582)))</f>
        <v>0.574590795031763</v>
      </c>
      <c r="P582" s="25">
        <f t="shared" ref="P582:P585" si="1704">P575+V575</f>
        <v>0.26924008539401</v>
      </c>
      <c r="Q582" s="25">
        <f>Q575+W575</f>
        <v>-0.109357121539073</v>
      </c>
      <c r="R582" s="25">
        <f t="shared" ref="R582:R585" si="1705">R575+X575</f>
        <v>-0.0372088960246849</v>
      </c>
      <c r="S582" s="10">
        <f>R582+(N582*P582)+(O582*Q582)</f>
        <v>0.0780609270872124</v>
      </c>
      <c r="T582" s="10">
        <f t="shared" ref="T582:T585" si="1706">1/(1+EXP(-S582))</f>
        <v>0.519505328120931</v>
      </c>
      <c r="U582">
        <f>(E582-S582)*S582*(1-S582)</f>
        <v>-0.00561784342765939</v>
      </c>
      <c r="V582">
        <f>$S$3*U582*N582</f>
        <v>-0.000371626815299657</v>
      </c>
      <c r="W582">
        <f>$S$3*U582*O582</f>
        <v>-0.000322796112146277</v>
      </c>
      <c r="X582">
        <f>$S$3*U582*1</f>
        <v>-0.000561784342765939</v>
      </c>
      <c r="Y582">
        <f>U582*P582</f>
        <v>-0.00151254864419319</v>
      </c>
      <c r="Z582">
        <f>U582*Q582</f>
        <v>0.000614351186506028</v>
      </c>
      <c r="AA582">
        <f>Y582*N582*(1-N582)</f>
        <v>-0.000338680860139999</v>
      </c>
      <c r="AB582">
        <f>Z582*O582*(1-O582)</f>
        <v>0.000150169677663763</v>
      </c>
      <c r="AC582">
        <f>$S$3*AA582*C582</f>
        <v>0</v>
      </c>
      <c r="AD582">
        <f>$S$3*AA582*D582</f>
        <v>0</v>
      </c>
      <c r="AE582">
        <f>$S$3*AB582*C582</f>
        <v>0</v>
      </c>
      <c r="AF582">
        <f>$S$3*AB582*D582</f>
        <v>0</v>
      </c>
      <c r="AG582">
        <f>$S$3*AA582*1</f>
        <v>-3.38680860139999e-5</v>
      </c>
      <c r="AH582">
        <f>$S$3*AB582*1</f>
        <v>1.50169677663763e-5</v>
      </c>
      <c r="AI582" s="3">
        <f t="shared" ref="AI582:AI585" si="1707">E582-S582</f>
        <v>-0.0780609270872124</v>
      </c>
      <c r="AJ582" s="3">
        <f t="shared" ref="AJ582:AJ585" si="1708">(AI582)^2</f>
        <v>0.00609350833771509</v>
      </c>
    </row>
    <row r="583" spans="2:36">
      <c r="B583" s="18">
        <v>3</v>
      </c>
      <c r="C583" s="19">
        <v>0.75</v>
      </c>
      <c r="D583" s="19">
        <v>1</v>
      </c>
      <c r="E583" s="6">
        <v>0.444444444444444</v>
      </c>
      <c r="F583" s="10">
        <f>F576+AC576</f>
        <v>0.0199249875679447</v>
      </c>
      <c r="G583">
        <f t="shared" si="1700"/>
        <v>0.00656665009059297</v>
      </c>
      <c r="H583">
        <f t="shared" si="1700"/>
        <v>0.199000870100189</v>
      </c>
      <c r="I583">
        <f t="shared" si="1700"/>
        <v>0.298667826800252</v>
      </c>
      <c r="J583">
        <f t="shared" si="1700"/>
        <v>0.686566650090593</v>
      </c>
      <c r="K583">
        <f t="shared" si="1700"/>
        <v>0.298667826800252</v>
      </c>
      <c r="L583">
        <f t="shared" si="1701"/>
        <v>0.708077040857145</v>
      </c>
      <c r="M583">
        <f t="shared" si="1702"/>
        <v>0.746586306175647</v>
      </c>
      <c r="N583" s="3">
        <f t="shared" si="1703"/>
        <v>0.669976116987873</v>
      </c>
      <c r="O583" s="3">
        <f t="shared" si="1703"/>
        <v>0.67843441785559</v>
      </c>
      <c r="P583" s="25">
        <f t="shared" si="1704"/>
        <v>0.409648968112042</v>
      </c>
      <c r="Q583" s="25">
        <f>Q576+W576</f>
        <v>-0.00101521279608955</v>
      </c>
      <c r="R583" s="25">
        <f t="shared" si="1705"/>
        <v>0.175896098494575</v>
      </c>
      <c r="S583" s="10">
        <f>R583+(N583*P583)+(O583*Q583)</f>
        <v>0.449662368176055</v>
      </c>
      <c r="T583" s="10">
        <f t="shared" si="1706"/>
        <v>0.61055895595988</v>
      </c>
      <c r="U583">
        <f>(E583-S583)*S583*(1-S583)</f>
        <v>-0.00129125935504444</v>
      </c>
      <c r="V583">
        <f t="shared" ref="V583:V585" si="1709">$S$3*U583*N583</f>
        <v>-8.65112928716942e-5</v>
      </c>
      <c r="W583">
        <f t="shared" ref="W583:W585" si="1710">$S$3*U583*O583</f>
        <v>-8.76034788840162e-5</v>
      </c>
      <c r="X583">
        <f t="shared" ref="X583:X585" si="1711">$S$3*U583*1</f>
        <v>-0.000129125935504444</v>
      </c>
      <c r="Y583">
        <f t="shared" ref="Y583:Y585" si="1712">U583*P583</f>
        <v>-0.000528963062358977</v>
      </c>
      <c r="Z583">
        <f t="shared" ref="Z583:Z585" si="1713">U583*Q583</f>
        <v>1.31090302031145e-6</v>
      </c>
      <c r="AA583">
        <f t="shared" ref="AA583:AB585" si="1714">Y583*N583*(1-N583)</f>
        <v>-0.00011695802808447</v>
      </c>
      <c r="AB583">
        <f t="shared" si="1714"/>
        <v>2.85988121624461e-7</v>
      </c>
      <c r="AC583">
        <f t="shared" ref="AC583:AC585" si="1715">$S$3*AA583*C583</f>
        <v>-8.77185210633522e-6</v>
      </c>
      <c r="AD583">
        <f t="shared" ref="AD583:AD585" si="1716">$S$3*AA583*D583</f>
        <v>-1.1695802808447e-5</v>
      </c>
      <c r="AE583">
        <f t="shared" ref="AE583:AE585" si="1717">$S$3*AB583*C583</f>
        <v>2.14491091218346e-8</v>
      </c>
      <c r="AF583">
        <f t="shared" ref="AF583:AF585" si="1718">$S$3*AB583*D583</f>
        <v>2.85988121624461e-8</v>
      </c>
      <c r="AG583">
        <f t="shared" ref="AG583:AH585" si="1719">$S$3*AA583*1</f>
        <v>-1.1695802808447e-5</v>
      </c>
      <c r="AH583">
        <f t="shared" si="1719"/>
        <v>2.85988121624461e-8</v>
      </c>
      <c r="AI583" s="3">
        <f t="shared" si="1707"/>
        <v>-0.00521792373161062</v>
      </c>
      <c r="AJ583" s="3">
        <f t="shared" si="1708"/>
        <v>2.72267280689053e-5</v>
      </c>
    </row>
    <row r="584" spans="2:36">
      <c r="B584" s="18">
        <v>4</v>
      </c>
      <c r="C584" s="19">
        <v>0.25</v>
      </c>
      <c r="D584" s="19">
        <v>0.5</v>
      </c>
      <c r="E584" s="20">
        <v>0.666666666666667</v>
      </c>
      <c r="F584" s="10">
        <f>F577+AC577</f>
        <v>0.0294987850618794</v>
      </c>
      <c r="G584">
        <f t="shared" si="1700"/>
        <v>0.0189975701237589</v>
      </c>
      <c r="H584">
        <f t="shared" si="1700"/>
        <v>0.199908722821578</v>
      </c>
      <c r="I584">
        <f>I577+AF577</f>
        <v>0.299817445643155</v>
      </c>
      <c r="J584">
        <f t="shared" si="1700"/>
        <v>0.697995140247518</v>
      </c>
      <c r="K584">
        <f t="shared" si="1700"/>
        <v>0.29963489128631</v>
      </c>
      <c r="L584">
        <f t="shared" si="1701"/>
        <v>0.714868621574867</v>
      </c>
      <c r="M584">
        <f t="shared" si="1702"/>
        <v>0.499520794813282</v>
      </c>
      <c r="N584" s="3">
        <f t="shared" si="1703"/>
        <v>0.671476053328109</v>
      </c>
      <c r="O584" s="3">
        <f t="shared" si="1703"/>
        <v>0.622346709597235</v>
      </c>
      <c r="P584" s="25">
        <f t="shared" si="1704"/>
        <v>0.487634113238182</v>
      </c>
      <c r="Q584" s="25">
        <f>Q577+W577</f>
        <v>0.0785428799939492</v>
      </c>
      <c r="R584" s="25">
        <f t="shared" si="1705"/>
        <v>0.291592118676595</v>
      </c>
      <c r="S584" s="10">
        <f>R584+(N584*P584)+(O584*Q584)</f>
        <v>0.667907651428447</v>
      </c>
      <c r="T584" s="10">
        <f t="shared" si="1706"/>
        <v>0.661034489151271</v>
      </c>
      <c r="U584">
        <f t="shared" ref="U584:U585" si="1720">(E584-S584)*S584*(1-S584)</f>
        <v>-0.000275259132610207</v>
      </c>
      <c r="V584">
        <f t="shared" si="1709"/>
        <v>-1.84829916007621e-5</v>
      </c>
      <c r="W584">
        <f t="shared" si="1710"/>
        <v>-1.71306615466552e-5</v>
      </c>
      <c r="X584">
        <f t="shared" si="1711"/>
        <v>-2.75259132610207e-5</v>
      </c>
      <c r="Y584">
        <f t="shared" si="1712"/>
        <v>-0.00013422574304109</v>
      </c>
      <c r="Z584">
        <f t="shared" si="1713"/>
        <v>-2.16196450198421e-5</v>
      </c>
      <c r="AA584">
        <f t="shared" si="1714"/>
        <v>-2.96096570636623e-5</v>
      </c>
      <c r="AB584">
        <f t="shared" si="1714"/>
        <v>-5.08129289946695e-6</v>
      </c>
      <c r="AC584">
        <f t="shared" si="1715"/>
        <v>-7.40241426591556e-7</v>
      </c>
      <c r="AD584">
        <f t="shared" si="1716"/>
        <v>-1.48048285318311e-6</v>
      </c>
      <c r="AE584">
        <f t="shared" si="1717"/>
        <v>-1.27032322486674e-7</v>
      </c>
      <c r="AF584">
        <f t="shared" si="1718"/>
        <v>-2.54064644973347e-7</v>
      </c>
      <c r="AG584">
        <f t="shared" si="1719"/>
        <v>-2.96096570636623e-6</v>
      </c>
      <c r="AH584">
        <f t="shared" si="1719"/>
        <v>-5.08129289946695e-7</v>
      </c>
      <c r="AI584" s="3">
        <f t="shared" si="1707"/>
        <v>-0.00124098476177992</v>
      </c>
      <c r="AJ584" s="3">
        <f t="shared" si="1708"/>
        <v>1.54004317896996e-6</v>
      </c>
    </row>
    <row r="585" spans="2:37">
      <c r="B585" s="18">
        <v>5</v>
      </c>
      <c r="C585" s="19">
        <v>1</v>
      </c>
      <c r="D585" s="19">
        <v>1</v>
      </c>
      <c r="E585" s="6">
        <v>1</v>
      </c>
      <c r="F585" s="10">
        <f>F578+AC578</f>
        <v>0.0436517469678311</v>
      </c>
      <c r="G585">
        <f t="shared" si="1700"/>
        <v>0.0336517469678311</v>
      </c>
      <c r="H585">
        <f t="shared" si="1700"/>
        <v>0.203237242056245</v>
      </c>
      <c r="I585">
        <f t="shared" si="1700"/>
        <v>0.303237242056245</v>
      </c>
      <c r="J585">
        <f t="shared" si="1700"/>
        <v>0.713651746967831</v>
      </c>
      <c r="K585">
        <f t="shared" si="1700"/>
        <v>0.303237242056245</v>
      </c>
      <c r="L585">
        <f t="shared" si="1701"/>
        <v>0.790955240903494</v>
      </c>
      <c r="M585">
        <f t="shared" si="1702"/>
        <v>0.809711726168735</v>
      </c>
      <c r="N585" s="3">
        <f t="shared" si="1703"/>
        <v>0.688036402517682</v>
      </c>
      <c r="O585" s="3">
        <f t="shared" si="1703"/>
        <v>0.692048071494026</v>
      </c>
      <c r="P585" s="25">
        <f t="shared" si="1704"/>
        <v>0.580023992215171</v>
      </c>
      <c r="Q585" s="25">
        <f>Q578+W578</f>
        <v>0.170898029427658</v>
      </c>
      <c r="R585" s="25">
        <f t="shared" si="1705"/>
        <v>0.427094123362617</v>
      </c>
      <c r="S585" s="10">
        <f>R585+(N585*P585)+(O585*Q585)</f>
        <v>0.944441396027827</v>
      </c>
      <c r="T585" s="10">
        <f t="shared" si="1706"/>
        <v>0.719995925078774</v>
      </c>
      <c r="U585">
        <f t="shared" si="1720"/>
        <v>0.00291526248364777</v>
      </c>
      <c r="V585">
        <f t="shared" si="1709"/>
        <v>0.000200580671164377</v>
      </c>
      <c r="W585">
        <f t="shared" si="1710"/>
        <v>0.000201750177970732</v>
      </c>
      <c r="X585">
        <f t="shared" si="1711"/>
        <v>0.000291526248364777</v>
      </c>
      <c r="Y585">
        <f t="shared" si="1712"/>
        <v>0.00169092218412049</v>
      </c>
      <c r="Z585">
        <f t="shared" si="1713"/>
        <v>0.000498212613719784</v>
      </c>
      <c r="AA585">
        <f t="shared" si="1714"/>
        <v>0.000362943445875765</v>
      </c>
      <c r="AB585">
        <f t="shared" si="1714"/>
        <v>0.000106177845753797</v>
      </c>
      <c r="AC585">
        <f t="shared" si="1715"/>
        <v>3.62943445875765e-5</v>
      </c>
      <c r="AD585">
        <f t="shared" si="1716"/>
        <v>3.62943445875765e-5</v>
      </c>
      <c r="AE585">
        <f t="shared" si="1717"/>
        <v>1.06177845753797e-5</v>
      </c>
      <c r="AF585">
        <f t="shared" si="1718"/>
        <v>1.06177845753797e-5</v>
      </c>
      <c r="AG585">
        <f t="shared" si="1719"/>
        <v>3.62943445875765e-5</v>
      </c>
      <c r="AH585">
        <f t="shared" si="1719"/>
        <v>1.06177845753797e-5</v>
      </c>
      <c r="AI585" s="3">
        <f t="shared" si="1707"/>
        <v>0.0555586039721729</v>
      </c>
      <c r="AJ585" s="3">
        <f t="shared" si="1708"/>
        <v>0.00308675847533675</v>
      </c>
      <c r="AK585">
        <f>SUM(AJ581:AJ585)/$S$4</f>
        <v>0.0024136554899529</v>
      </c>
    </row>
    <row r="586" spans="2:34">
      <c r="B586" s="4" t="s">
        <v>40</v>
      </c>
      <c r="C586" s="4"/>
      <c r="D586" s="4"/>
      <c r="E586" s="4"/>
      <c r="F586" s="5" t="s">
        <v>41</v>
      </c>
      <c r="G586" s="5"/>
      <c r="H586" s="5"/>
      <c r="I586" s="5"/>
      <c r="J586" s="5"/>
      <c r="K586" s="5"/>
      <c r="L586" s="5" t="s">
        <v>42</v>
      </c>
      <c r="M586" s="5"/>
      <c r="N586" s="5" t="s">
        <v>43</v>
      </c>
      <c r="O586" s="5"/>
      <c r="P586" s="5" t="s">
        <v>44</v>
      </c>
      <c r="Q586" s="5"/>
      <c r="R586" s="5"/>
      <c r="S586" s="5" t="s">
        <v>45</v>
      </c>
      <c r="T586" s="5"/>
      <c r="U586" s="8" t="s">
        <v>46</v>
      </c>
      <c r="V586" s="5" t="s">
        <v>47</v>
      </c>
      <c r="W586" s="5"/>
      <c r="X586" s="5"/>
      <c r="Y586" s="5" t="s">
        <v>48</v>
      </c>
      <c r="Z586" s="5"/>
      <c r="AA586" s="5"/>
      <c r="AB586" s="5"/>
      <c r="AC586" s="5" t="s">
        <v>49</v>
      </c>
      <c r="AD586" s="5"/>
      <c r="AE586" s="5"/>
      <c r="AF586" s="5"/>
      <c r="AG586" s="5"/>
      <c r="AH586" s="5"/>
    </row>
    <row r="587" ht="15.6" spans="1:37">
      <c r="A587">
        <f>A580+1</f>
        <v>83</v>
      </c>
      <c r="B587" s="17" t="s">
        <v>50</v>
      </c>
      <c r="C587" s="4" t="s">
        <v>51</v>
      </c>
      <c r="D587" s="4" t="s">
        <v>52</v>
      </c>
      <c r="E587" s="4" t="s">
        <v>53</v>
      </c>
      <c r="F587" s="5" t="s">
        <v>54</v>
      </c>
      <c r="G587" s="5" t="s">
        <v>55</v>
      </c>
      <c r="H587" s="5" t="s">
        <v>56</v>
      </c>
      <c r="I587" s="5" t="s">
        <v>57</v>
      </c>
      <c r="J587" s="5" t="s">
        <v>58</v>
      </c>
      <c r="K587" s="5" t="s">
        <v>59</v>
      </c>
      <c r="L587" s="5" t="s">
        <v>60</v>
      </c>
      <c r="M587" s="5" t="s">
        <v>61</v>
      </c>
      <c r="N587" s="5" t="s">
        <v>60</v>
      </c>
      <c r="O587" s="5" t="s">
        <v>61</v>
      </c>
      <c r="P587" s="5" t="s">
        <v>62</v>
      </c>
      <c r="Q587" s="5" t="s">
        <v>63</v>
      </c>
      <c r="R587" s="5" t="s">
        <v>64</v>
      </c>
      <c r="S587" s="5" t="s">
        <v>65</v>
      </c>
      <c r="T587" s="5" t="s">
        <v>43</v>
      </c>
      <c r="U587" s="28" t="s">
        <v>66</v>
      </c>
      <c r="V587" s="29" t="s">
        <v>67</v>
      </c>
      <c r="W587" s="29" t="s">
        <v>68</v>
      </c>
      <c r="X587" s="29" t="s">
        <v>69</v>
      </c>
      <c r="Y587" s="29" t="s">
        <v>70</v>
      </c>
      <c r="Z587" s="29" t="s">
        <v>71</v>
      </c>
      <c r="AA587" s="28" t="s">
        <v>72</v>
      </c>
      <c r="AB587" s="28" t="s">
        <v>73</v>
      </c>
      <c r="AC587" s="29" t="s">
        <v>74</v>
      </c>
      <c r="AD587" s="29" t="s">
        <v>75</v>
      </c>
      <c r="AE587" s="29" t="s">
        <v>76</v>
      </c>
      <c r="AF587" s="29" t="s">
        <v>77</v>
      </c>
      <c r="AG587" s="29" t="s">
        <v>78</v>
      </c>
      <c r="AH587" s="29" t="s">
        <v>79</v>
      </c>
      <c r="AI587" s="31" t="s">
        <v>80</v>
      </c>
      <c r="AJ587" s="31" t="s">
        <v>81</v>
      </c>
      <c r="AK587" s="31" t="s">
        <v>82</v>
      </c>
    </row>
    <row r="588" spans="2:36">
      <c r="B588" s="18">
        <v>1</v>
      </c>
      <c r="C588" s="19">
        <v>0.5</v>
      </c>
      <c r="D588" s="19">
        <v>0.25</v>
      </c>
      <c r="E588" s="6">
        <v>0.0555555555555556</v>
      </c>
      <c r="F588" s="10">
        <f>F581+AC581</f>
        <v>0.0158743926970043</v>
      </c>
      <c r="G588">
        <f t="shared" ref="G588:K592" si="1721">G581+AD581</f>
        <v>0.0129371963485021</v>
      </c>
      <c r="H588">
        <f t="shared" si="1721"/>
        <v>0.200271704898239</v>
      </c>
      <c r="I588">
        <f t="shared" si="1721"/>
        <v>0.300135852449119</v>
      </c>
      <c r="J588">
        <f t="shared" si="1721"/>
        <v>0.671748785394009</v>
      </c>
      <c r="K588">
        <f t="shared" si="1721"/>
        <v>0.300543409796478</v>
      </c>
      <c r="L588">
        <f>J588+(C588*F588)+(D588*G588)</f>
        <v>0.682920280829636</v>
      </c>
      <c r="M588">
        <f>K588+(C588*H588)+(D588*I588)</f>
        <v>0.475713225357877</v>
      </c>
      <c r="N588" s="3">
        <f>1/(1+EXP(-(L588)))</f>
        <v>0.664390161859256</v>
      </c>
      <c r="O588" s="3">
        <f>1/(1+EXP(-(M588)))</f>
        <v>0.616735105708605</v>
      </c>
      <c r="P588" s="25">
        <f>P581+V581</f>
        <v>0.283989534958043</v>
      </c>
      <c r="Q588" s="25">
        <f>Q581+W581</f>
        <v>-0.109205301232239</v>
      </c>
      <c r="R588" s="25">
        <f>R581+X581</f>
        <v>-0.0132511331524553</v>
      </c>
      <c r="S588" s="10">
        <f>R588+(N588*P588)+(O588*Q588)</f>
        <v>0.108077976945248</v>
      </c>
      <c r="T588" s="10">
        <f>1/(1+EXP(-S588))</f>
        <v>0.526993224035465</v>
      </c>
      <c r="U588">
        <f>(E588-S588)*S588*(1-S588)</f>
        <v>-0.00506301056941389</v>
      </c>
      <c r="V588">
        <f>$S$3*U588*N588</f>
        <v>-0.000336381441170802</v>
      </c>
      <c r="W588">
        <f>$S$3*U588*O588</f>
        <v>-0.000312253635873126</v>
      </c>
      <c r="X588">
        <f>$S$3*U588*1</f>
        <v>-0.000506301056941389</v>
      </c>
      <c r="Y588">
        <f>U588*P588</f>
        <v>-0.0014378420170955</v>
      </c>
      <c r="Z588">
        <f>U588*Q588</f>
        <v>0.000552907594374855</v>
      </c>
      <c r="AA588">
        <f>Y588*N588*(1-N588)</f>
        <v>-0.000320604081419115</v>
      </c>
      <c r="AB588">
        <f>Z588*O588*(1-O588)</f>
        <v>0.000130692379860659</v>
      </c>
      <c r="AC588">
        <f>$S$3*AA588*C588</f>
        <v>-1.60302040709558e-5</v>
      </c>
      <c r="AD588">
        <f>$S$3*AA588*D588</f>
        <v>-8.01510203547788e-6</v>
      </c>
      <c r="AE588">
        <f>$S$3*AB588*C588</f>
        <v>6.53461899303297e-6</v>
      </c>
      <c r="AF588">
        <f>$S$3*AB588*D588</f>
        <v>3.26730949651648e-6</v>
      </c>
      <c r="AG588">
        <f>$S$3*AA588*1</f>
        <v>-3.20604081419115e-5</v>
      </c>
      <c r="AH588">
        <f>$S$3*AB588*1</f>
        <v>1.30692379860659e-5</v>
      </c>
      <c r="AI588" s="3">
        <f>E588-S588</f>
        <v>-0.0525224213896928</v>
      </c>
      <c r="AJ588" s="3">
        <f>(AI588)^2</f>
        <v>0.00275860474863646</v>
      </c>
    </row>
    <row r="589" spans="2:36">
      <c r="B589" s="18">
        <v>2</v>
      </c>
      <c r="C589" s="19">
        <v>0</v>
      </c>
      <c r="D589" s="19">
        <v>0</v>
      </c>
      <c r="E589" s="20">
        <v>0</v>
      </c>
      <c r="F589" s="10">
        <f>F582+AC582</f>
        <v>0.03</v>
      </c>
      <c r="G589">
        <f t="shared" si="1721"/>
        <v>0.02</v>
      </c>
      <c r="H589">
        <f t="shared" si="1721"/>
        <v>0.2</v>
      </c>
      <c r="I589">
        <f t="shared" si="1721"/>
        <v>0.3</v>
      </c>
      <c r="J589">
        <f t="shared" si="1721"/>
        <v>0.670003477400834</v>
      </c>
      <c r="K589">
        <f t="shared" si="1721"/>
        <v>0.300621602684742</v>
      </c>
      <c r="L589">
        <f t="shared" ref="L589:L592" si="1722">J589+(C589*F589)+(D589*G589)</f>
        <v>0.670003477400834</v>
      </c>
      <c r="M589">
        <f t="shared" ref="M589:M592" si="1723">K589+(C589*H589)+(D589*I589)</f>
        <v>0.300621602684742</v>
      </c>
      <c r="N589" s="3">
        <f t="shared" ref="N589:O592" si="1724">1/(1+EXP(-(L589)))</f>
        <v>0.661503937850737</v>
      </c>
      <c r="O589" s="3">
        <f>1/(1+EXP(-(M589)))</f>
        <v>0.574594465718388</v>
      </c>
      <c r="P589" s="25">
        <f t="shared" ref="P589:P592" si="1725">P582+V582</f>
        <v>0.268868458578711</v>
      </c>
      <c r="Q589" s="25">
        <f>Q582+W582</f>
        <v>-0.109679917651219</v>
      </c>
      <c r="R589" s="25">
        <f t="shared" ref="R589:R592" si="1726">R582+X582</f>
        <v>-0.0377706803674509</v>
      </c>
      <c r="S589" s="10">
        <f>R589+(N589*P589)+(O589*Q589)</f>
        <v>0.0770653900633853</v>
      </c>
      <c r="T589" s="10">
        <f t="shared" ref="T589:T592" si="1727">1/(1+EXP(-S589))</f>
        <v>0.519256817819708</v>
      </c>
      <c r="U589">
        <f>(E589-S589)*S589*(1-S589)</f>
        <v>-0.00548137726456095</v>
      </c>
      <c r="V589">
        <f>$S$3*U589*N589</f>
        <v>-0.000362595264535257</v>
      </c>
      <c r="W589">
        <f>$S$3*U589*O589</f>
        <v>-0.000314956904073131</v>
      </c>
      <c r="X589">
        <f>$S$3*U589*1</f>
        <v>-0.000548137726456095</v>
      </c>
      <c r="Y589">
        <f>U589*P589</f>
        <v>-0.00147376945601089</v>
      </c>
      <c r="Z589">
        <f>U589*Q589</f>
        <v>0.000601197006992308</v>
      </c>
      <c r="AA589">
        <f>Y589*N589*(1-N589)</f>
        <v>-0.000330001266060453</v>
      </c>
      <c r="AB589">
        <f>Z589*O589*(1-O589)</f>
        <v>0.000146953990611506</v>
      </c>
      <c r="AC589">
        <f>$S$3*AA589*C589</f>
        <v>0</v>
      </c>
      <c r="AD589">
        <f>$S$3*AA589*D589</f>
        <v>0</v>
      </c>
      <c r="AE589">
        <f>$S$3*AB589*C589</f>
        <v>0</v>
      </c>
      <c r="AF589">
        <f>$S$3*AB589*D589</f>
        <v>0</v>
      </c>
      <c r="AG589">
        <f>$S$3*AA589*1</f>
        <v>-3.30001266060453e-5</v>
      </c>
      <c r="AH589">
        <f>$S$3*AB589*1</f>
        <v>1.46953990611506e-5</v>
      </c>
      <c r="AI589" s="3">
        <f t="shared" ref="AI589:AI592" si="1728">E589-S589</f>
        <v>-0.0770653900633853</v>
      </c>
      <c r="AJ589" s="3">
        <f t="shared" ref="AJ589:AJ592" si="1729">(AI589)^2</f>
        <v>0.00593907434562173</v>
      </c>
    </row>
    <row r="590" spans="2:36">
      <c r="B590" s="18">
        <v>3</v>
      </c>
      <c r="C590" s="19">
        <v>0.75</v>
      </c>
      <c r="D590" s="19">
        <v>1</v>
      </c>
      <c r="E590" s="6">
        <v>0.444444444444444</v>
      </c>
      <c r="F590" s="10">
        <f>F583+AC583</f>
        <v>0.0199162157158384</v>
      </c>
      <c r="G590">
        <f t="shared" si="1721"/>
        <v>0.00655495428778452</v>
      </c>
      <c r="H590">
        <f t="shared" si="1721"/>
        <v>0.199000891549299</v>
      </c>
      <c r="I590">
        <f t="shared" si="1721"/>
        <v>0.298667855399065</v>
      </c>
      <c r="J590">
        <f t="shared" si="1721"/>
        <v>0.686554954287785</v>
      </c>
      <c r="K590">
        <f t="shared" si="1721"/>
        <v>0.298667855399065</v>
      </c>
      <c r="L590">
        <f t="shared" si="1722"/>
        <v>0.708047070362448</v>
      </c>
      <c r="M590">
        <f t="shared" si="1723"/>
        <v>0.746586379460103</v>
      </c>
      <c r="N590" s="3">
        <f t="shared" si="1724"/>
        <v>0.669969490234387</v>
      </c>
      <c r="O590" s="3">
        <f t="shared" si="1724"/>
        <v>0.678434433843411</v>
      </c>
      <c r="P590" s="25">
        <f t="shared" si="1725"/>
        <v>0.40956245681917</v>
      </c>
      <c r="Q590" s="25">
        <f>Q583+W583</f>
        <v>-0.00110281627497356</v>
      </c>
      <c r="R590" s="25">
        <f t="shared" si="1726"/>
        <v>0.17576697255907</v>
      </c>
      <c r="S590" s="10">
        <f>R590+(N590*P590)+(O590*Q590)</f>
        <v>0.449413134438208</v>
      </c>
      <c r="T590" s="10">
        <f t="shared" si="1727"/>
        <v>0.610499692347162</v>
      </c>
      <c r="U590">
        <f>(E590-S590)*S590*(1-S590)</f>
        <v>-0.00122945746687964</v>
      </c>
      <c r="V590">
        <f t="shared" ref="V590:V592" si="1730">$S$3*U590*N590</f>
        <v>-8.23698992350213e-5</v>
      </c>
      <c r="W590">
        <f t="shared" ref="W590:W592" si="1731">$S$3*U590*O590</f>
        <v>-8.34106280477043e-5</v>
      </c>
      <c r="X590">
        <f t="shared" ref="X590:X592" si="1732">$S$3*U590*1</f>
        <v>-0.000122945746687964</v>
      </c>
      <c r="Y590">
        <f t="shared" ref="Y590:Y592" si="1733">U590*P590</f>
        <v>-0.000503539620689899</v>
      </c>
      <c r="Z590">
        <f t="shared" ref="Z590:Z592" si="1734">U590*Q590</f>
        <v>1.35586570386264e-6</v>
      </c>
      <c r="AA590">
        <f t="shared" ref="AA590:AB592" si="1735">Y590*N590*(1-N590)</f>
        <v>-0.000111337833043592</v>
      </c>
      <c r="AB590">
        <f t="shared" si="1735"/>
        <v>2.95797225022392e-7</v>
      </c>
      <c r="AC590">
        <f t="shared" ref="AC590:AC592" si="1736">$S$3*AA590*C590</f>
        <v>-8.35033747826942e-6</v>
      </c>
      <c r="AD590">
        <f t="shared" ref="AD590:AD592" si="1737">$S$3*AA590*D590</f>
        <v>-1.11337833043592e-5</v>
      </c>
      <c r="AE590">
        <f t="shared" ref="AE590:AE592" si="1738">$S$3*AB590*C590</f>
        <v>2.21847918766794e-8</v>
      </c>
      <c r="AF590">
        <f t="shared" ref="AF590:AF592" si="1739">$S$3*AB590*D590</f>
        <v>2.95797225022392e-8</v>
      </c>
      <c r="AG590">
        <f t="shared" ref="AG590:AH592" si="1740">$S$3*AA590*1</f>
        <v>-1.11337833043592e-5</v>
      </c>
      <c r="AH590">
        <f t="shared" si="1740"/>
        <v>2.95797225022392e-8</v>
      </c>
      <c r="AI590" s="3">
        <f t="shared" si="1728"/>
        <v>-0.00496868999376371</v>
      </c>
      <c r="AJ590" s="3">
        <f t="shared" si="1729"/>
        <v>2.46878802541276e-5</v>
      </c>
    </row>
    <row r="591" spans="2:36">
      <c r="B591" s="18">
        <v>4</v>
      </c>
      <c r="C591" s="19">
        <v>0.25</v>
      </c>
      <c r="D591" s="19">
        <v>0.5</v>
      </c>
      <c r="E591" s="20">
        <v>0.666666666666667</v>
      </c>
      <c r="F591" s="10">
        <f>F584+AC584</f>
        <v>0.0294980448204528</v>
      </c>
      <c r="G591">
        <f t="shared" si="1721"/>
        <v>0.0189960896409057</v>
      </c>
      <c r="H591">
        <f t="shared" si="1721"/>
        <v>0.199908595789255</v>
      </c>
      <c r="I591">
        <f>I584+AF584</f>
        <v>0.29981719157851</v>
      </c>
      <c r="J591">
        <f t="shared" si="1721"/>
        <v>0.697992179281811</v>
      </c>
      <c r="K591">
        <f t="shared" si="1721"/>
        <v>0.29963438315702</v>
      </c>
      <c r="L591">
        <f t="shared" si="1722"/>
        <v>0.714864735307377</v>
      </c>
      <c r="M591">
        <f t="shared" si="1723"/>
        <v>0.499520127893589</v>
      </c>
      <c r="N591" s="3">
        <f t="shared" si="1724"/>
        <v>0.671475196032618</v>
      </c>
      <c r="O591" s="3">
        <f t="shared" si="1724"/>
        <v>0.622346552850231</v>
      </c>
      <c r="P591" s="25">
        <f t="shared" si="1725"/>
        <v>0.487615630246581</v>
      </c>
      <c r="Q591" s="25">
        <f>Q584+W584</f>
        <v>0.0785257493324025</v>
      </c>
      <c r="R591" s="25">
        <f t="shared" si="1726"/>
        <v>0.291564592763334</v>
      </c>
      <c r="S591" s="10">
        <f>R591+(N591*P591)+(O591*Q591)</f>
        <v>0.667856623078728</v>
      </c>
      <c r="T591" s="10">
        <f t="shared" si="1727"/>
        <v>0.661023055242497</v>
      </c>
      <c r="U591">
        <f t="shared" ref="U591:U592" si="1741">(E591-S591)*S591*(1-S591)</f>
        <v>-0.000263961074507815</v>
      </c>
      <c r="V591">
        <f t="shared" si="1730"/>
        <v>-1.77243314250116e-5</v>
      </c>
      <c r="W591">
        <f t="shared" si="1731"/>
        <v>-1.64275264806582e-5</v>
      </c>
      <c r="X591">
        <f t="shared" si="1732"/>
        <v>-2.63961074507815e-5</v>
      </c>
      <c r="Y591">
        <f t="shared" si="1733"/>
        <v>-0.000128711545706693</v>
      </c>
      <c r="Z591">
        <f t="shared" si="1734"/>
        <v>-2.07277411703123e-5</v>
      </c>
      <c r="AA591">
        <f t="shared" si="1735"/>
        <v>-2.83932852343181e-5</v>
      </c>
      <c r="AB591">
        <f t="shared" si="1735"/>
        <v>-4.87166838872203e-6</v>
      </c>
      <c r="AC591">
        <f t="shared" si="1736"/>
        <v>-7.09832130857953e-7</v>
      </c>
      <c r="AD591">
        <f t="shared" si="1737"/>
        <v>-1.41966426171591e-6</v>
      </c>
      <c r="AE591">
        <f t="shared" si="1738"/>
        <v>-1.21791709718051e-7</v>
      </c>
      <c r="AF591">
        <f t="shared" si="1739"/>
        <v>-2.43583419436101e-7</v>
      </c>
      <c r="AG591">
        <f t="shared" si="1740"/>
        <v>-2.83932852343181e-6</v>
      </c>
      <c r="AH591">
        <f t="shared" si="1740"/>
        <v>-4.87166838872203e-7</v>
      </c>
      <c r="AI591" s="3">
        <f t="shared" si="1728"/>
        <v>-0.00118995641206132</v>
      </c>
      <c r="AJ591" s="3">
        <f t="shared" si="1729"/>
        <v>1.41599626260585e-6</v>
      </c>
    </row>
    <row r="592" spans="2:37">
      <c r="B592" s="18">
        <v>5</v>
      </c>
      <c r="C592" s="19">
        <v>1</v>
      </c>
      <c r="D592" s="19">
        <v>1</v>
      </c>
      <c r="E592" s="6">
        <v>1</v>
      </c>
      <c r="F592" s="10">
        <f>F585+AC585</f>
        <v>0.0436880413124187</v>
      </c>
      <c r="G592">
        <f t="shared" si="1721"/>
        <v>0.0336880413124187</v>
      </c>
      <c r="H592">
        <f t="shared" si="1721"/>
        <v>0.203247859840821</v>
      </c>
      <c r="I592">
        <f t="shared" si="1721"/>
        <v>0.30324785984082</v>
      </c>
      <c r="J592">
        <f t="shared" si="1721"/>
        <v>0.713688041312419</v>
      </c>
      <c r="K592">
        <f t="shared" si="1721"/>
        <v>0.30324785984082</v>
      </c>
      <c r="L592">
        <f t="shared" si="1722"/>
        <v>0.791064123937256</v>
      </c>
      <c r="M592">
        <f t="shared" si="1723"/>
        <v>0.809743579522462</v>
      </c>
      <c r="N592" s="3">
        <f t="shared" si="1724"/>
        <v>0.688059772945204</v>
      </c>
      <c r="O592" s="3">
        <f t="shared" si="1724"/>
        <v>0.692054859960829</v>
      </c>
      <c r="P592" s="25">
        <f t="shared" si="1725"/>
        <v>0.580224572886336</v>
      </c>
      <c r="Q592" s="25">
        <f>Q585+W585</f>
        <v>0.171099779605629</v>
      </c>
      <c r="R592" s="25">
        <f t="shared" si="1726"/>
        <v>0.427385649610981</v>
      </c>
      <c r="S592" s="10">
        <f>R592+(N592*P592)+(O592*Q592)</f>
        <v>0.945025271502684</v>
      </c>
      <c r="T592" s="10">
        <f t="shared" si="1727"/>
        <v>0.720113620300043</v>
      </c>
      <c r="U592">
        <f t="shared" si="1741"/>
        <v>0.00285607500687954</v>
      </c>
      <c r="V592">
        <f t="shared" si="1730"/>
        <v>0.000196515032074801</v>
      </c>
      <c r="W592">
        <f t="shared" si="1731"/>
        <v>0.000197656058892365</v>
      </c>
      <c r="X592">
        <f t="shared" si="1732"/>
        <v>0.000285607500687954</v>
      </c>
      <c r="Y592">
        <f t="shared" si="1733"/>
        <v>0.00165716490099802</v>
      </c>
      <c r="Z592">
        <f t="shared" si="1734"/>
        <v>0.000488673804214235</v>
      </c>
      <c r="AA592">
        <f t="shared" si="1735"/>
        <v>0.000355683138904219</v>
      </c>
      <c r="AB592">
        <f t="shared" si="1735"/>
        <v>0.000104143683951994</v>
      </c>
      <c r="AC592">
        <f t="shared" si="1736"/>
        <v>3.55683138904219e-5</v>
      </c>
      <c r="AD592">
        <f t="shared" si="1737"/>
        <v>3.55683138904219e-5</v>
      </c>
      <c r="AE592">
        <f t="shared" si="1738"/>
        <v>1.04143683951994e-5</v>
      </c>
      <c r="AF592">
        <f t="shared" si="1739"/>
        <v>1.04143683951994e-5</v>
      </c>
      <c r="AG592">
        <f t="shared" si="1740"/>
        <v>3.55683138904219e-5</v>
      </c>
      <c r="AH592">
        <f t="shared" si="1740"/>
        <v>1.04143683951994e-5</v>
      </c>
      <c r="AI592" s="3">
        <f t="shared" si="1728"/>
        <v>0.054974728497316</v>
      </c>
      <c r="AJ592" s="3">
        <f t="shared" si="1729"/>
        <v>0.00302222077335361</v>
      </c>
      <c r="AK592">
        <f>SUM(AJ588:AJ592)/$S$4</f>
        <v>0.00234920074882571</v>
      </c>
    </row>
    <row r="593" spans="2:34">
      <c r="B593" s="4" t="s">
        <v>40</v>
      </c>
      <c r="C593" s="4"/>
      <c r="D593" s="4"/>
      <c r="E593" s="4"/>
      <c r="F593" s="5" t="s">
        <v>41</v>
      </c>
      <c r="G593" s="5"/>
      <c r="H593" s="5"/>
      <c r="I593" s="5"/>
      <c r="J593" s="5"/>
      <c r="K593" s="5"/>
      <c r="L593" s="5" t="s">
        <v>42</v>
      </c>
      <c r="M593" s="5"/>
      <c r="N593" s="5" t="s">
        <v>43</v>
      </c>
      <c r="O593" s="5"/>
      <c r="P593" s="5" t="s">
        <v>44</v>
      </c>
      <c r="Q593" s="5"/>
      <c r="R593" s="5"/>
      <c r="S593" s="5" t="s">
        <v>45</v>
      </c>
      <c r="T593" s="5"/>
      <c r="U593" s="8" t="s">
        <v>46</v>
      </c>
      <c r="V593" s="5" t="s">
        <v>47</v>
      </c>
      <c r="W593" s="5"/>
      <c r="X593" s="5"/>
      <c r="Y593" s="5" t="s">
        <v>48</v>
      </c>
      <c r="Z593" s="5"/>
      <c r="AA593" s="5"/>
      <c r="AB593" s="5"/>
      <c r="AC593" s="5" t="s">
        <v>49</v>
      </c>
      <c r="AD593" s="5"/>
      <c r="AE593" s="5"/>
      <c r="AF593" s="5"/>
      <c r="AG593" s="5"/>
      <c r="AH593" s="5"/>
    </row>
    <row r="594" ht="15.6" spans="1:37">
      <c r="A594">
        <f>A587+1</f>
        <v>84</v>
      </c>
      <c r="B594" s="17" t="s">
        <v>50</v>
      </c>
      <c r="C594" s="4" t="s">
        <v>51</v>
      </c>
      <c r="D594" s="4" t="s">
        <v>52</v>
      </c>
      <c r="E594" s="4" t="s">
        <v>53</v>
      </c>
      <c r="F594" s="5" t="s">
        <v>54</v>
      </c>
      <c r="G594" s="5" t="s">
        <v>55</v>
      </c>
      <c r="H594" s="5" t="s">
        <v>56</v>
      </c>
      <c r="I594" s="5" t="s">
        <v>57</v>
      </c>
      <c r="J594" s="5" t="s">
        <v>58</v>
      </c>
      <c r="K594" s="5" t="s">
        <v>59</v>
      </c>
      <c r="L594" s="5" t="s">
        <v>60</v>
      </c>
      <c r="M594" s="5" t="s">
        <v>61</v>
      </c>
      <c r="N594" s="5" t="s">
        <v>60</v>
      </c>
      <c r="O594" s="5" t="s">
        <v>61</v>
      </c>
      <c r="P594" s="5" t="s">
        <v>62</v>
      </c>
      <c r="Q594" s="5" t="s">
        <v>63</v>
      </c>
      <c r="R594" s="5" t="s">
        <v>64</v>
      </c>
      <c r="S594" s="5" t="s">
        <v>65</v>
      </c>
      <c r="T594" s="5" t="s">
        <v>43</v>
      </c>
      <c r="U594" s="28" t="s">
        <v>66</v>
      </c>
      <c r="V594" s="29" t="s">
        <v>67</v>
      </c>
      <c r="W594" s="29" t="s">
        <v>68</v>
      </c>
      <c r="X594" s="29" t="s">
        <v>69</v>
      </c>
      <c r="Y594" s="29" t="s">
        <v>70</v>
      </c>
      <c r="Z594" s="29" t="s">
        <v>71</v>
      </c>
      <c r="AA594" s="28" t="s">
        <v>72</v>
      </c>
      <c r="AB594" s="28" t="s">
        <v>73</v>
      </c>
      <c r="AC594" s="29" t="s">
        <v>74</v>
      </c>
      <c r="AD594" s="29" t="s">
        <v>75</v>
      </c>
      <c r="AE594" s="29" t="s">
        <v>76</v>
      </c>
      <c r="AF594" s="29" t="s">
        <v>77</v>
      </c>
      <c r="AG594" s="29" t="s">
        <v>78</v>
      </c>
      <c r="AH594" s="29" t="s">
        <v>79</v>
      </c>
      <c r="AI594" s="31" t="s">
        <v>80</v>
      </c>
      <c r="AJ594" s="31" t="s">
        <v>81</v>
      </c>
      <c r="AK594" s="31" t="s">
        <v>82</v>
      </c>
    </row>
    <row r="595" spans="2:36">
      <c r="B595" s="18">
        <v>1</v>
      </c>
      <c r="C595" s="19">
        <v>0.5</v>
      </c>
      <c r="D595" s="19">
        <v>0.25</v>
      </c>
      <c r="E595" s="6">
        <v>0.0555555555555556</v>
      </c>
      <c r="F595" s="10">
        <f>F588+AC588</f>
        <v>0.0158583624929333</v>
      </c>
      <c r="G595">
        <f t="shared" ref="G595:K599" si="1742">G588+AD588</f>
        <v>0.0129291812464667</v>
      </c>
      <c r="H595">
        <f t="shared" si="1742"/>
        <v>0.200278239517232</v>
      </c>
      <c r="I595">
        <f t="shared" si="1742"/>
        <v>0.300139119758616</v>
      </c>
      <c r="J595">
        <f t="shared" si="1742"/>
        <v>0.671716724985867</v>
      </c>
      <c r="K595">
        <f t="shared" si="1742"/>
        <v>0.300556479034464</v>
      </c>
      <c r="L595">
        <f>J595+(C595*F595)+(D595*G595)</f>
        <v>0.68287820154395</v>
      </c>
      <c r="M595">
        <f>K595+(C595*H595)+(D595*I595)</f>
        <v>0.475730378732734</v>
      </c>
      <c r="N595" s="3">
        <f>1/(1+EXP(-(L595)))</f>
        <v>0.664380779128821</v>
      </c>
      <c r="O595" s="3">
        <f>1/(1+EXP(-(M595)))</f>
        <v>0.616739160293704</v>
      </c>
      <c r="P595" s="25">
        <f>P588+V588</f>
        <v>0.283653153516872</v>
      </c>
      <c r="Q595" s="25">
        <f>Q588+W588</f>
        <v>-0.109517554868112</v>
      </c>
      <c r="R595" s="25">
        <f>R588+X588</f>
        <v>-0.0137574342093967</v>
      </c>
      <c r="S595" s="10">
        <f>R595+(N595*P595)+(O595*Q595)</f>
        <v>0.10715250409971</v>
      </c>
      <c r="T595" s="10">
        <f>1/(1+EXP(-S595))</f>
        <v>0.526762524408439</v>
      </c>
      <c r="U595">
        <f>(E595-S595)*S595*(1-S595)</f>
        <v>-0.0049363236648283</v>
      </c>
      <c r="V595">
        <f>$S$3*U595*N595</f>
        <v>-0.000327959856247067</v>
      </c>
      <c r="W595">
        <f>$S$3*U595*O595</f>
        <v>-0.000304442411198415</v>
      </c>
      <c r="X595">
        <f>$S$3*U595*1</f>
        <v>-0.00049363236648283</v>
      </c>
      <c r="Y595">
        <f>U595*P595</f>
        <v>-0.00140020377430851</v>
      </c>
      <c r="Z595">
        <f>U595*Q595</f>
        <v>0.000540614097809595</v>
      </c>
      <c r="AA595">
        <f>Y595*N595*(1-N595)</f>
        <v>-0.000312215980617477</v>
      </c>
      <c r="AB595">
        <f>Z595*O595*(1-O595)</f>
        <v>0.000127786018473195</v>
      </c>
      <c r="AC595">
        <f>$S$3*AA595*C595</f>
        <v>-1.56107990308738e-5</v>
      </c>
      <c r="AD595">
        <f>$S$3*AA595*D595</f>
        <v>-7.80539951543692e-6</v>
      </c>
      <c r="AE595">
        <f>$S$3*AB595*C595</f>
        <v>6.38930092365973e-6</v>
      </c>
      <c r="AF595">
        <f>$S$3*AB595*D595</f>
        <v>3.19465046182986e-6</v>
      </c>
      <c r="AG595">
        <f>$S$3*AA595*1</f>
        <v>-3.12215980617477e-5</v>
      </c>
      <c r="AH595">
        <f>$S$3*AB595*1</f>
        <v>1.27786018473195e-5</v>
      </c>
      <c r="AI595" s="3">
        <f>E595-S595</f>
        <v>-0.0515969485441548</v>
      </c>
      <c r="AJ595" s="3">
        <f>(AI595)^2</f>
        <v>0.00266224509906815</v>
      </c>
    </row>
    <row r="596" spans="2:36">
      <c r="B596" s="18">
        <v>2</v>
      </c>
      <c r="C596" s="19">
        <v>0</v>
      </c>
      <c r="D596" s="19">
        <v>0</v>
      </c>
      <c r="E596" s="20">
        <v>0</v>
      </c>
      <c r="F596" s="10">
        <f>F589+AC589</f>
        <v>0.03</v>
      </c>
      <c r="G596">
        <f t="shared" si="1742"/>
        <v>0.02</v>
      </c>
      <c r="H596">
        <f t="shared" si="1742"/>
        <v>0.2</v>
      </c>
      <c r="I596">
        <f t="shared" si="1742"/>
        <v>0.3</v>
      </c>
      <c r="J596">
        <f t="shared" si="1742"/>
        <v>0.669970477274228</v>
      </c>
      <c r="K596">
        <f t="shared" si="1742"/>
        <v>0.300636298083803</v>
      </c>
      <c r="L596">
        <f t="shared" ref="L596:L599" si="1743">J596+(C596*F596)+(D596*G596)</f>
        <v>0.669970477274228</v>
      </c>
      <c r="M596">
        <f t="shared" ref="M596:M599" si="1744">K596+(C596*H596)+(D596*I596)</f>
        <v>0.300636298083803</v>
      </c>
      <c r="N596" s="3">
        <f t="shared" ref="N596:O599" si="1745">1/(1+EXP(-(L596)))</f>
        <v>0.66149654853923</v>
      </c>
      <c r="O596" s="3">
        <f>1/(1+EXP(-(M596)))</f>
        <v>0.574598057794102</v>
      </c>
      <c r="P596" s="25">
        <f t="shared" ref="P596:P599" si="1746">P589+V589</f>
        <v>0.268505863314176</v>
      </c>
      <c r="Q596" s="25">
        <f>Q589+W589</f>
        <v>-0.109994874555292</v>
      </c>
      <c r="R596" s="25">
        <f t="shared" ref="R596:R599" si="1747">R589+X589</f>
        <v>-0.038318818093907</v>
      </c>
      <c r="S596" s="10">
        <f>R596+(N596*P596)+(O596*Q596)</f>
        <v>0.0760940424641899</v>
      </c>
      <c r="T596" s="10">
        <f t="shared" ref="T596:T599" si="1748">1/(1+EXP(-S596))</f>
        <v>0.519014336603353</v>
      </c>
      <c r="U596">
        <f>(E596-S596)*S596*(1-S596)</f>
        <v>-0.00534969571346214</v>
      </c>
      <c r="V596">
        <f>$S$3*U596*N596</f>
        <v>-0.000353880525019032</v>
      </c>
      <c r="W596">
        <f>$S$3*U596*O596</f>
        <v>-0.000307392476674478</v>
      </c>
      <c r="X596">
        <f>$S$3*U596*1</f>
        <v>-0.000534969571346214</v>
      </c>
      <c r="Y596">
        <f>U596*P596</f>
        <v>-0.0014364246660113</v>
      </c>
      <c r="Z596">
        <f>U596*Q596</f>
        <v>0.000588439108911251</v>
      </c>
      <c r="AA596">
        <f>Y596*N596*(1-N596)</f>
        <v>-0.000321642580598212</v>
      </c>
      <c r="AB596">
        <f>Z596*O596*(1-O596)</f>
        <v>0.000143835189950435</v>
      </c>
      <c r="AC596">
        <f>$S$3*AA596*C596</f>
        <v>0</v>
      </c>
      <c r="AD596">
        <f>$S$3*AA596*D596</f>
        <v>0</v>
      </c>
      <c r="AE596">
        <f>$S$3*AB596*C596</f>
        <v>0</v>
      </c>
      <c r="AF596">
        <f>$S$3*AB596*D596</f>
        <v>0</v>
      </c>
      <c r="AG596">
        <f>$S$3*AA596*1</f>
        <v>-3.21642580598212e-5</v>
      </c>
      <c r="AH596">
        <f>$S$3*AB596*1</f>
        <v>1.43835189950435e-5</v>
      </c>
      <c r="AI596" s="3">
        <f t="shared" ref="AI596:AI599" si="1749">E596-S596</f>
        <v>-0.0760940424641899</v>
      </c>
      <c r="AJ596" s="3">
        <f t="shared" ref="AJ596:AJ599" si="1750">(AI596)^2</f>
        <v>0.00579030329854193</v>
      </c>
    </row>
    <row r="597" spans="2:36">
      <c r="B597" s="18">
        <v>3</v>
      </c>
      <c r="C597" s="19">
        <v>0.75</v>
      </c>
      <c r="D597" s="19">
        <v>1</v>
      </c>
      <c r="E597" s="6">
        <v>0.444444444444444</v>
      </c>
      <c r="F597" s="10">
        <f>F590+AC590</f>
        <v>0.0199078653783601</v>
      </c>
      <c r="G597">
        <f t="shared" si="1742"/>
        <v>0.00654382050448016</v>
      </c>
      <c r="H597">
        <f t="shared" si="1742"/>
        <v>0.19900091373409</v>
      </c>
      <c r="I597">
        <f t="shared" si="1742"/>
        <v>0.298667884978787</v>
      </c>
      <c r="J597">
        <f t="shared" si="1742"/>
        <v>0.68654382050448</v>
      </c>
      <c r="K597">
        <f t="shared" si="1742"/>
        <v>0.298667884978787</v>
      </c>
      <c r="L597">
        <f t="shared" si="1743"/>
        <v>0.708018540042731</v>
      </c>
      <c r="M597">
        <f t="shared" si="1744"/>
        <v>0.746586455258142</v>
      </c>
      <c r="N597" s="3">
        <f t="shared" si="1745"/>
        <v>0.669963181854179</v>
      </c>
      <c r="O597" s="3">
        <f t="shared" si="1745"/>
        <v>0.678434450379598</v>
      </c>
      <c r="P597" s="25">
        <f t="shared" si="1746"/>
        <v>0.409480086919935</v>
      </c>
      <c r="Q597" s="25">
        <f>Q590+W590</f>
        <v>-0.00118622690302127</v>
      </c>
      <c r="R597" s="25">
        <f t="shared" si="1747"/>
        <v>0.175644026812382</v>
      </c>
      <c r="S597" s="10">
        <f>R597+(N597*P597)+(O597*Q597)</f>
        <v>0.449175831554211</v>
      </c>
      <c r="T597" s="10">
        <f t="shared" si="1748"/>
        <v>0.610443262658139</v>
      </c>
      <c r="U597">
        <f>(E597-S597)*S597*(1-S597)</f>
        <v>-0.00117062514985941</v>
      </c>
      <c r="V597">
        <f t="shared" ref="V597:V599" si="1751">$S$3*U597*N597</f>
        <v>-7.84275750158336e-5</v>
      </c>
      <c r="W597">
        <f t="shared" ref="W597:W599" si="1752">$S$3*U597*O597</f>
        <v>-7.94192430145404e-5</v>
      </c>
      <c r="X597">
        <f t="shared" ref="X597:X599" si="1753">$S$3*U597*1</f>
        <v>-0.000117062514985941</v>
      </c>
      <c r="Y597">
        <f t="shared" ref="Y597:Y599" si="1754">U597*P597</f>
        <v>-0.000479347688115094</v>
      </c>
      <c r="Z597">
        <f t="shared" ref="Z597:Z599" si="1755">U597*Q597</f>
        <v>1.38862704611653e-6</v>
      </c>
      <c r="AA597">
        <f t="shared" ref="AA597:AB599" si="1756">Y597*N597*(1-N597)</f>
        <v>-0.000105989773748102</v>
      </c>
      <c r="AB597">
        <f t="shared" si="1756"/>
        <v>3.02944469021763e-7</v>
      </c>
      <c r="AC597">
        <f t="shared" ref="AC597:AC599" si="1757">$S$3*AA597*C597</f>
        <v>-7.94923303110766e-6</v>
      </c>
      <c r="AD597">
        <f t="shared" ref="AD597:AD599" si="1758">$S$3*AA597*D597</f>
        <v>-1.05989773748102e-5</v>
      </c>
      <c r="AE597">
        <f t="shared" ref="AE597:AE599" si="1759">$S$3*AB597*C597</f>
        <v>2.27208351766323e-8</v>
      </c>
      <c r="AF597">
        <f t="shared" ref="AF597:AF599" si="1760">$S$3*AB597*D597</f>
        <v>3.02944469021763e-8</v>
      </c>
      <c r="AG597">
        <f t="shared" ref="AG597:AH599" si="1761">$S$3*AA597*1</f>
        <v>-1.05989773748102e-5</v>
      </c>
      <c r="AH597">
        <f t="shared" si="1761"/>
        <v>3.02944469021763e-8</v>
      </c>
      <c r="AI597" s="3">
        <f t="shared" si="1749"/>
        <v>-0.004731387109767</v>
      </c>
      <c r="AJ597" s="3">
        <f t="shared" si="1750"/>
        <v>2.23860239824694e-5</v>
      </c>
    </row>
    <row r="598" spans="2:36">
      <c r="B598" s="18">
        <v>4</v>
      </c>
      <c r="C598" s="19">
        <v>0.25</v>
      </c>
      <c r="D598" s="19">
        <v>0.5</v>
      </c>
      <c r="E598" s="20">
        <v>0.666666666666667</v>
      </c>
      <c r="F598" s="10">
        <f>F591+AC591</f>
        <v>0.029497334988322</v>
      </c>
      <c r="G598">
        <f t="shared" si="1742"/>
        <v>0.018994669976644</v>
      </c>
      <c r="H598">
        <f t="shared" si="1742"/>
        <v>0.199908473997545</v>
      </c>
      <c r="I598">
        <f>I591+AF591</f>
        <v>0.299816947995091</v>
      </c>
      <c r="J598">
        <f t="shared" si="1742"/>
        <v>0.697989339953288</v>
      </c>
      <c r="K598">
        <f t="shared" si="1742"/>
        <v>0.299633895990181</v>
      </c>
      <c r="L598">
        <f t="shared" si="1743"/>
        <v>0.71486100868869</v>
      </c>
      <c r="M598">
        <f t="shared" si="1744"/>
        <v>0.499519488487113</v>
      </c>
      <c r="N598" s="3">
        <f t="shared" si="1745"/>
        <v>0.671474373953958</v>
      </c>
      <c r="O598" s="3">
        <f t="shared" si="1745"/>
        <v>0.62234640256967</v>
      </c>
      <c r="P598" s="25">
        <f t="shared" si="1746"/>
        <v>0.487597905915156</v>
      </c>
      <c r="Q598" s="25">
        <f>Q591+W591</f>
        <v>0.0785093218059218</v>
      </c>
      <c r="R598" s="25">
        <f t="shared" si="1747"/>
        <v>0.291538196655884</v>
      </c>
      <c r="S598" s="10">
        <f>R598+(N598*P598)+(O598*Q598)</f>
        <v>0.667807689265624</v>
      </c>
      <c r="T598" s="10">
        <f t="shared" si="1748"/>
        <v>0.661012090479496</v>
      </c>
      <c r="U598">
        <f t="shared" ref="U598:U599" si="1762">(E598-S598)*S598*(1-S598)</f>
        <v>-0.000253125114487857</v>
      </c>
      <c r="V598">
        <f t="shared" si="1751"/>
        <v>-1.69967027782758e-5</v>
      </c>
      <c r="W598">
        <f t="shared" si="1752"/>
        <v>-1.57531504401554e-5</v>
      </c>
      <c r="X598">
        <f t="shared" si="1753"/>
        <v>-2.53125114487857e-5</v>
      </c>
      <c r="Y598">
        <f t="shared" si="1754"/>
        <v>-0.000123423275758813</v>
      </c>
      <c r="Z598">
        <f t="shared" si="1755"/>
        <v>-1.9872681070488e-5</v>
      </c>
      <c r="AA598">
        <f t="shared" si="1756"/>
        <v>-2.72267474739525e-5</v>
      </c>
      <c r="AB598">
        <f t="shared" si="1756"/>
        <v>-4.67070321469112e-6</v>
      </c>
      <c r="AC598">
        <f t="shared" si="1757"/>
        <v>-6.80668686848812e-7</v>
      </c>
      <c r="AD598">
        <f t="shared" si="1758"/>
        <v>-1.36133737369762e-6</v>
      </c>
      <c r="AE598">
        <f t="shared" si="1759"/>
        <v>-1.16767580367278e-7</v>
      </c>
      <c r="AF598">
        <f t="shared" si="1760"/>
        <v>-2.33535160734556e-7</v>
      </c>
      <c r="AG598">
        <f t="shared" si="1761"/>
        <v>-2.72267474739525e-6</v>
      </c>
      <c r="AH598">
        <f t="shared" si="1761"/>
        <v>-4.67070321469112e-7</v>
      </c>
      <c r="AI598" s="3">
        <f t="shared" si="1749"/>
        <v>-0.00114102259895754</v>
      </c>
      <c r="AJ598" s="3">
        <f t="shared" si="1750"/>
        <v>1.30193257133182e-6</v>
      </c>
    </row>
    <row r="599" spans="2:37">
      <c r="B599" s="18">
        <v>5</v>
      </c>
      <c r="C599" s="19">
        <v>1</v>
      </c>
      <c r="D599" s="19">
        <v>1</v>
      </c>
      <c r="E599" s="6">
        <v>1</v>
      </c>
      <c r="F599" s="10">
        <f>F592+AC592</f>
        <v>0.0437236096263091</v>
      </c>
      <c r="G599">
        <f t="shared" si="1742"/>
        <v>0.0337236096263091</v>
      </c>
      <c r="H599">
        <f t="shared" si="1742"/>
        <v>0.203258274209216</v>
      </c>
      <c r="I599">
        <f t="shared" si="1742"/>
        <v>0.303258274209216</v>
      </c>
      <c r="J599">
        <f t="shared" si="1742"/>
        <v>0.713723609626309</v>
      </c>
      <c r="K599">
        <f t="shared" si="1742"/>
        <v>0.303258274209216</v>
      </c>
      <c r="L599">
        <f t="shared" si="1743"/>
        <v>0.791170828878928</v>
      </c>
      <c r="M599">
        <f t="shared" si="1744"/>
        <v>0.809774822627647</v>
      </c>
      <c r="N599" s="3">
        <f t="shared" si="1745"/>
        <v>0.688082674943035</v>
      </c>
      <c r="O599" s="3">
        <f t="shared" si="1745"/>
        <v>0.692061518293074</v>
      </c>
      <c r="P599" s="25">
        <f t="shared" si="1746"/>
        <v>0.580421087918411</v>
      </c>
      <c r="Q599" s="25">
        <f>Q592+W592</f>
        <v>0.171297435664521</v>
      </c>
      <c r="R599" s="25">
        <f t="shared" si="1747"/>
        <v>0.427671257111669</v>
      </c>
      <c r="S599" s="10">
        <f>R599+(N599*P599)+(O599*Q599)</f>
        <v>0.945597315285614</v>
      </c>
      <c r="T599" s="10">
        <f t="shared" si="1748"/>
        <v>0.720228901202455</v>
      </c>
      <c r="U599">
        <f t="shared" si="1762"/>
        <v>0.00279863908384744</v>
      </c>
      <c r="V599">
        <f t="shared" si="1751"/>
        <v>0.000192569506701387</v>
      </c>
      <c r="W599">
        <f t="shared" si="1752"/>
        <v>0.00019368304135218</v>
      </c>
      <c r="X599">
        <f t="shared" si="1753"/>
        <v>0.000279863908384744</v>
      </c>
      <c r="Y599">
        <f t="shared" si="1754"/>
        <v>0.00162438914173771</v>
      </c>
      <c r="Z599">
        <f t="shared" si="1755"/>
        <v>0.000479399698413571</v>
      </c>
      <c r="AA599">
        <f t="shared" si="1756"/>
        <v>0.000348634369104724</v>
      </c>
      <c r="AB599">
        <f t="shared" si="1756"/>
        <v>0.000102166007435946</v>
      </c>
      <c r="AC599">
        <f t="shared" si="1757"/>
        <v>3.48634369104724e-5</v>
      </c>
      <c r="AD599">
        <f t="shared" si="1758"/>
        <v>3.48634369104724e-5</v>
      </c>
      <c r="AE599">
        <f t="shared" si="1759"/>
        <v>1.02166007435946e-5</v>
      </c>
      <c r="AF599">
        <f t="shared" si="1760"/>
        <v>1.02166007435946e-5</v>
      </c>
      <c r="AG599">
        <f t="shared" si="1761"/>
        <v>3.48634369104724e-5</v>
      </c>
      <c r="AH599">
        <f t="shared" si="1761"/>
        <v>1.02166007435946e-5</v>
      </c>
      <c r="AI599" s="3">
        <f t="shared" si="1749"/>
        <v>0.0544026847143856</v>
      </c>
      <c r="AJ599" s="3">
        <f t="shared" si="1750"/>
        <v>0.00295965210413284</v>
      </c>
      <c r="AK599">
        <f>SUM(AJ595:AJ599)/$S$4</f>
        <v>0.00228717769165935</v>
      </c>
    </row>
    <row r="600" spans="2:34">
      <c r="B600" s="4" t="s">
        <v>40</v>
      </c>
      <c r="C600" s="4"/>
      <c r="D600" s="4"/>
      <c r="E600" s="4"/>
      <c r="F600" s="5" t="s">
        <v>41</v>
      </c>
      <c r="G600" s="5"/>
      <c r="H600" s="5"/>
      <c r="I600" s="5"/>
      <c r="J600" s="5"/>
      <c r="K600" s="5"/>
      <c r="L600" s="5" t="s">
        <v>42</v>
      </c>
      <c r="M600" s="5"/>
      <c r="N600" s="5" t="s">
        <v>43</v>
      </c>
      <c r="O600" s="5"/>
      <c r="P600" s="5" t="s">
        <v>44</v>
      </c>
      <c r="Q600" s="5"/>
      <c r="R600" s="5"/>
      <c r="S600" s="5" t="s">
        <v>45</v>
      </c>
      <c r="T600" s="5"/>
      <c r="U600" s="8" t="s">
        <v>46</v>
      </c>
      <c r="V600" s="5" t="s">
        <v>47</v>
      </c>
      <c r="W600" s="5"/>
      <c r="X600" s="5"/>
      <c r="Y600" s="5" t="s">
        <v>48</v>
      </c>
      <c r="Z600" s="5"/>
      <c r="AA600" s="5"/>
      <c r="AB600" s="5"/>
      <c r="AC600" s="5" t="s">
        <v>49</v>
      </c>
      <c r="AD600" s="5"/>
      <c r="AE600" s="5"/>
      <c r="AF600" s="5"/>
      <c r="AG600" s="5"/>
      <c r="AH600" s="5"/>
    </row>
    <row r="601" ht="15.6" spans="1:37">
      <c r="A601">
        <f>A594+1</f>
        <v>85</v>
      </c>
      <c r="B601" s="17" t="s">
        <v>50</v>
      </c>
      <c r="C601" s="4" t="s">
        <v>51</v>
      </c>
      <c r="D601" s="4" t="s">
        <v>52</v>
      </c>
      <c r="E601" s="4" t="s">
        <v>53</v>
      </c>
      <c r="F601" s="5" t="s">
        <v>54</v>
      </c>
      <c r="G601" s="5" t="s">
        <v>55</v>
      </c>
      <c r="H601" s="5" t="s">
        <v>56</v>
      </c>
      <c r="I601" s="5" t="s">
        <v>57</v>
      </c>
      <c r="J601" s="5" t="s">
        <v>58</v>
      </c>
      <c r="K601" s="5" t="s">
        <v>59</v>
      </c>
      <c r="L601" s="5" t="s">
        <v>60</v>
      </c>
      <c r="M601" s="5" t="s">
        <v>61</v>
      </c>
      <c r="N601" s="5" t="s">
        <v>60</v>
      </c>
      <c r="O601" s="5" t="s">
        <v>61</v>
      </c>
      <c r="P601" s="5" t="s">
        <v>62</v>
      </c>
      <c r="Q601" s="5" t="s">
        <v>63</v>
      </c>
      <c r="R601" s="5" t="s">
        <v>64</v>
      </c>
      <c r="S601" s="5" t="s">
        <v>65</v>
      </c>
      <c r="T601" s="5" t="s">
        <v>43</v>
      </c>
      <c r="U601" s="28" t="s">
        <v>66</v>
      </c>
      <c r="V601" s="29" t="s">
        <v>67</v>
      </c>
      <c r="W601" s="29" t="s">
        <v>68</v>
      </c>
      <c r="X601" s="29" t="s">
        <v>69</v>
      </c>
      <c r="Y601" s="29" t="s">
        <v>70</v>
      </c>
      <c r="Z601" s="29" t="s">
        <v>71</v>
      </c>
      <c r="AA601" s="28" t="s">
        <v>72</v>
      </c>
      <c r="AB601" s="28" t="s">
        <v>73</v>
      </c>
      <c r="AC601" s="29" t="s">
        <v>74</v>
      </c>
      <c r="AD601" s="29" t="s">
        <v>75</v>
      </c>
      <c r="AE601" s="29" t="s">
        <v>76</v>
      </c>
      <c r="AF601" s="29" t="s">
        <v>77</v>
      </c>
      <c r="AG601" s="29" t="s">
        <v>78</v>
      </c>
      <c r="AH601" s="29" t="s">
        <v>79</v>
      </c>
      <c r="AI601" s="31" t="s">
        <v>80</v>
      </c>
      <c r="AJ601" s="31" t="s">
        <v>81</v>
      </c>
      <c r="AK601" s="31" t="s">
        <v>82</v>
      </c>
    </row>
    <row r="602" spans="2:36">
      <c r="B602" s="18">
        <v>1</v>
      </c>
      <c r="C602" s="19">
        <v>0.5</v>
      </c>
      <c r="D602" s="19">
        <v>0.25</v>
      </c>
      <c r="E602" s="6">
        <v>0.0555555555555556</v>
      </c>
      <c r="F602" s="10">
        <f>F595+AC595</f>
        <v>0.0158427516939024</v>
      </c>
      <c r="G602">
        <f t="shared" ref="G602:K606" si="1763">G595+AD595</f>
        <v>0.0129213758469512</v>
      </c>
      <c r="H602">
        <f t="shared" si="1763"/>
        <v>0.200284628818156</v>
      </c>
      <c r="I602">
        <f t="shared" si="1763"/>
        <v>0.300142314409078</v>
      </c>
      <c r="J602">
        <f t="shared" si="1763"/>
        <v>0.671685503387805</v>
      </c>
      <c r="K602">
        <f t="shared" si="1763"/>
        <v>0.300569257636311</v>
      </c>
      <c r="L602">
        <f>J602+(C602*F602)+(D602*G602)</f>
        <v>0.682837223196494</v>
      </c>
      <c r="M602">
        <f>K602+(C602*H602)+(D602*I602)</f>
        <v>0.475747150647658</v>
      </c>
      <c r="N602" s="3">
        <f>1/(1+EXP(-(L602)))</f>
        <v>0.664371641757997</v>
      </c>
      <c r="O602" s="3">
        <f>1/(1+EXP(-(M602)))</f>
        <v>0.616743124696488</v>
      </c>
      <c r="P602" s="25">
        <f>P595+V595</f>
        <v>0.283325193660625</v>
      </c>
      <c r="Q602" s="25">
        <f>Q595+W595</f>
        <v>-0.109821997279311</v>
      </c>
      <c r="R602" s="25">
        <f>R595+X595</f>
        <v>-0.0142510665758796</v>
      </c>
      <c r="S602" s="10">
        <f>R602+(N602*P602)+(O602*Q602)</f>
        <v>0.106250195725381</v>
      </c>
      <c r="T602" s="10">
        <f>1/(1+EXP(-S602))</f>
        <v>0.526537588161121</v>
      </c>
      <c r="U602">
        <f>(E602-S602)*S602*(1-S602)</f>
        <v>-0.00481401837050417</v>
      </c>
      <c r="V602">
        <f>$S$3*U602*N602</f>
        <v>-0.000319829728826501</v>
      </c>
      <c r="W602">
        <f>$S$3*U602*O602</f>
        <v>-0.000296901273217104</v>
      </c>
      <c r="X602">
        <f>$S$3*U602*1</f>
        <v>-0.000481401837050417</v>
      </c>
      <c r="Y602">
        <f>U602*P602</f>
        <v>-0.0013639326871089</v>
      </c>
      <c r="Z602">
        <f>U602*Q602</f>
        <v>0.000528685112388061</v>
      </c>
      <c r="AA602">
        <f>Y602*N602*(1-N602)</f>
        <v>-0.000304132388497586</v>
      </c>
      <c r="AB602">
        <f>Z602*O602*(1-O602)</f>
        <v>0.000124965851347087</v>
      </c>
      <c r="AC602">
        <f>$S$3*AA602*C602</f>
        <v>-1.52066194248793e-5</v>
      </c>
      <c r="AD602">
        <f>$S$3*AA602*D602</f>
        <v>-7.60330971243965e-6</v>
      </c>
      <c r="AE602">
        <f>$S$3*AB602*C602</f>
        <v>6.24829256735435e-6</v>
      </c>
      <c r="AF602">
        <f>$S$3*AB602*D602</f>
        <v>3.12414628367717e-6</v>
      </c>
      <c r="AG602">
        <f>$S$3*AA602*1</f>
        <v>-3.04132388497586e-5</v>
      </c>
      <c r="AH602">
        <f>$S$3*AB602*1</f>
        <v>1.24965851347087e-5</v>
      </c>
      <c r="AI602" s="3">
        <f>E602-S602</f>
        <v>-0.0506946401698252</v>
      </c>
      <c r="AJ602" s="3">
        <f>(AI602)^2</f>
        <v>0.00256994654194805</v>
      </c>
    </row>
    <row r="603" spans="2:36">
      <c r="B603" s="18">
        <v>2</v>
      </c>
      <c r="C603" s="19">
        <v>0</v>
      </c>
      <c r="D603" s="19">
        <v>0</v>
      </c>
      <c r="E603" s="20">
        <v>0</v>
      </c>
      <c r="F603" s="10">
        <f>F596+AC596</f>
        <v>0.03</v>
      </c>
      <c r="G603">
        <f t="shared" si="1763"/>
        <v>0.02</v>
      </c>
      <c r="H603">
        <f t="shared" si="1763"/>
        <v>0.2</v>
      </c>
      <c r="I603">
        <f t="shared" si="1763"/>
        <v>0.3</v>
      </c>
      <c r="J603">
        <f t="shared" si="1763"/>
        <v>0.669938313016168</v>
      </c>
      <c r="K603">
        <f t="shared" si="1763"/>
        <v>0.300650681602799</v>
      </c>
      <c r="L603">
        <f t="shared" ref="L603:L606" si="1764">J603+(C603*F603)+(D603*G603)</f>
        <v>0.669938313016168</v>
      </c>
      <c r="M603">
        <f t="shared" ref="M603:M606" si="1765">K603+(C603*H603)+(D603*I603)</f>
        <v>0.300650681602799</v>
      </c>
      <c r="N603" s="3">
        <f t="shared" ref="N603:O606" si="1766">1/(1+EXP(-(L603)))</f>
        <v>0.661489346317667</v>
      </c>
      <c r="O603" s="3">
        <f>1/(1+EXP(-(M603)))</f>
        <v>0.574601573627662</v>
      </c>
      <c r="P603" s="25">
        <f t="shared" ref="P603:P606" si="1767">P596+V596</f>
        <v>0.268151982789156</v>
      </c>
      <c r="Q603" s="25">
        <f>Q596+W596</f>
        <v>-0.110302267031966</v>
      </c>
      <c r="R603" s="25">
        <f t="shared" ref="R603:R606" si="1768">R596+X596</f>
        <v>-0.0388537876652532</v>
      </c>
      <c r="S603" s="10">
        <f>R603+(N603*P603)+(O603*Q603)</f>
        <v>0.0751460359324659</v>
      </c>
      <c r="T603" s="10">
        <f t="shared" ref="T603:T606" si="1769">1/(1+EXP(-S603))</f>
        <v>0.518777673469143</v>
      </c>
      <c r="U603">
        <f>(E603-S603)*S603*(1-S603)</f>
        <v>-0.00522258255842761</v>
      </c>
      <c r="V603">
        <f>$S$3*U603*N603</f>
        <v>-0.000345468272266433</v>
      </c>
      <c r="W603">
        <f>$S$3*U603*O603</f>
        <v>-0.000300090415647288</v>
      </c>
      <c r="X603">
        <f>$S$3*U603*1</f>
        <v>-0.000522258255842761</v>
      </c>
      <c r="Y603">
        <f>U603*P603</f>
        <v>-0.00140044586832243</v>
      </c>
      <c r="Z603">
        <f>U603*Q603</f>
        <v>0.000576062695956172</v>
      </c>
      <c r="AA603">
        <f>Y603*N603*(1-N603)</f>
        <v>-0.000313589506802048</v>
      </c>
      <c r="AB603">
        <f>Z603*O603*(1-O603)</f>
        <v>0.000140809657663567</v>
      </c>
      <c r="AC603">
        <f>$S$3*AA603*C603</f>
        <v>0</v>
      </c>
      <c r="AD603">
        <f>$S$3*AA603*D603</f>
        <v>0</v>
      </c>
      <c r="AE603">
        <f>$S$3*AB603*C603</f>
        <v>0</v>
      </c>
      <c r="AF603">
        <f>$S$3*AB603*D603</f>
        <v>0</v>
      </c>
      <c r="AG603">
        <f>$S$3*AA603*1</f>
        <v>-3.13589506802048e-5</v>
      </c>
      <c r="AH603">
        <f>$S$3*AB603*1</f>
        <v>1.40809657663567e-5</v>
      </c>
      <c r="AI603" s="3">
        <f t="shared" ref="AI603:AI606" si="1770">E603-S603</f>
        <v>-0.0751460359324659</v>
      </c>
      <c r="AJ603" s="3">
        <f t="shared" ref="AJ603:AJ606" si="1771">(AI603)^2</f>
        <v>0.00564692671636346</v>
      </c>
    </row>
    <row r="604" spans="2:36">
      <c r="B604" s="18">
        <v>3</v>
      </c>
      <c r="C604" s="19">
        <v>0.75</v>
      </c>
      <c r="D604" s="19">
        <v>1</v>
      </c>
      <c r="E604" s="6">
        <v>0.444444444444444</v>
      </c>
      <c r="F604" s="10">
        <f>F597+AC597</f>
        <v>0.019899916145329</v>
      </c>
      <c r="G604">
        <f t="shared" si="1763"/>
        <v>0.00653322152710535</v>
      </c>
      <c r="H604">
        <f t="shared" si="1763"/>
        <v>0.199000936454926</v>
      </c>
      <c r="I604">
        <f t="shared" si="1763"/>
        <v>0.298667915273234</v>
      </c>
      <c r="J604">
        <f t="shared" si="1763"/>
        <v>0.686533221527105</v>
      </c>
      <c r="K604">
        <f t="shared" si="1763"/>
        <v>0.298667915273234</v>
      </c>
      <c r="L604">
        <f t="shared" si="1764"/>
        <v>0.707991380163208</v>
      </c>
      <c r="M604">
        <f t="shared" si="1765"/>
        <v>0.746586532887662</v>
      </c>
      <c r="N604" s="3">
        <f t="shared" si="1766"/>
        <v>0.66995717643714</v>
      </c>
      <c r="O604" s="3">
        <f t="shared" si="1766"/>
        <v>0.678434467315343</v>
      </c>
      <c r="P604" s="25">
        <f t="shared" si="1767"/>
        <v>0.409401659344919</v>
      </c>
      <c r="Q604" s="25">
        <f>Q597+W597</f>
        <v>-0.00126564614603581</v>
      </c>
      <c r="R604" s="25">
        <f t="shared" si="1768"/>
        <v>0.175526964297397</v>
      </c>
      <c r="S604" s="10">
        <f>R604+(N604*P604)+(O604*Q604)</f>
        <v>0.448949886051903</v>
      </c>
      <c r="T604" s="10">
        <f t="shared" si="1769"/>
        <v>0.610389530960638</v>
      </c>
      <c r="U604">
        <f>(E604-S604)*S604*(1-S604)</f>
        <v>-0.00111461870681102</v>
      </c>
      <c r="V604">
        <f t="shared" ref="V604:V606" si="1772">$S$3*U604*N604</f>
        <v>-7.4674680161913e-5</v>
      </c>
      <c r="W604">
        <f t="shared" ref="W604:W606" si="1773">$S$3*U604*O604</f>
        <v>-7.56195748615054e-5</v>
      </c>
      <c r="X604">
        <f t="shared" ref="X604:X606" si="1774">$S$3*U604*1</f>
        <v>-0.000111461870681102</v>
      </c>
      <c r="Y604">
        <f t="shared" ref="Y604:Y606" si="1775">U604*P604</f>
        <v>-0.000456326748105321</v>
      </c>
      <c r="Z604">
        <f t="shared" ref="Z604:Z606" si="1776">U604*Q604</f>
        <v>1.41071287057479e-6</v>
      </c>
      <c r="AA604">
        <f t="shared" ref="AA604:AB606" si="1777">Y604*N604*(1-N604)</f>
        <v>-0.00010090048729189</v>
      </c>
      <c r="AB604">
        <f t="shared" si="1777"/>
        <v>3.07762729290075e-7</v>
      </c>
      <c r="AC604">
        <f t="shared" ref="AC604:AC606" si="1778">$S$3*AA604*C604</f>
        <v>-7.56753654689177e-6</v>
      </c>
      <c r="AD604">
        <f t="shared" ref="AD604:AD606" si="1779">$S$3*AA604*D604</f>
        <v>-1.0090048729189e-5</v>
      </c>
      <c r="AE604">
        <f t="shared" ref="AE604:AE606" si="1780">$S$3*AB604*C604</f>
        <v>2.30822046967556e-8</v>
      </c>
      <c r="AF604">
        <f t="shared" ref="AF604:AF606" si="1781">$S$3*AB604*D604</f>
        <v>3.07762729290075e-8</v>
      </c>
      <c r="AG604">
        <f t="shared" ref="AG604:AH606" si="1782">$S$3*AA604*1</f>
        <v>-1.0090048729189e-5</v>
      </c>
      <c r="AH604">
        <f t="shared" si="1782"/>
        <v>3.07762729290075e-8</v>
      </c>
      <c r="AI604" s="3">
        <f t="shared" si="1770"/>
        <v>-0.00450544160745858</v>
      </c>
      <c r="AJ604" s="3">
        <f t="shared" si="1771"/>
        <v>2.0299004078219e-5</v>
      </c>
    </row>
    <row r="605" spans="2:36">
      <c r="B605" s="18">
        <v>4</v>
      </c>
      <c r="C605" s="19">
        <v>0.25</v>
      </c>
      <c r="D605" s="19">
        <v>0.5</v>
      </c>
      <c r="E605" s="20">
        <v>0.666666666666667</v>
      </c>
      <c r="F605" s="10">
        <f>F598+AC598</f>
        <v>0.0294966543196351</v>
      </c>
      <c r="G605">
        <f t="shared" si="1763"/>
        <v>0.0189933086392703</v>
      </c>
      <c r="H605">
        <f t="shared" si="1763"/>
        <v>0.199908357229965</v>
      </c>
      <c r="I605">
        <f>I598+AF598</f>
        <v>0.29981671445993</v>
      </c>
      <c r="J605">
        <f t="shared" si="1763"/>
        <v>0.69798661727854</v>
      </c>
      <c r="K605">
        <f t="shared" si="1763"/>
        <v>0.29963342891986</v>
      </c>
      <c r="L605">
        <f t="shared" si="1764"/>
        <v>0.714857435178084</v>
      </c>
      <c r="M605">
        <f t="shared" si="1765"/>
        <v>0.499518875457316</v>
      </c>
      <c r="N605" s="3">
        <f t="shared" si="1766"/>
        <v>0.671473585649403</v>
      </c>
      <c r="O605" s="3">
        <f t="shared" si="1766"/>
        <v>0.622346258488434</v>
      </c>
      <c r="P605" s="25">
        <f t="shared" si="1767"/>
        <v>0.487580909212378</v>
      </c>
      <c r="Q605" s="25">
        <f>Q598+W598</f>
        <v>0.0784935686554817</v>
      </c>
      <c r="R605" s="25">
        <f t="shared" si="1768"/>
        <v>0.291512884144435</v>
      </c>
      <c r="S605" s="10">
        <f>R605+(N605*P605)+(O605*Q605)</f>
        <v>0.66776076431561</v>
      </c>
      <c r="T605" s="10">
        <f t="shared" si="1769"/>
        <v>0.661001575686872</v>
      </c>
      <c r="U605">
        <f t="shared" ref="U605:U606" si="1783">(E605-S605)*S605*(1-S605)</f>
        <v>-0.000242732484632022</v>
      </c>
      <c r="V605">
        <f t="shared" si="1772"/>
        <v>-1.62988451809453e-5</v>
      </c>
      <c r="W605">
        <f t="shared" si="1773"/>
        <v>-1.51063653624341e-5</v>
      </c>
      <c r="X605">
        <f t="shared" si="1774"/>
        <v>-2.42732484632022e-5</v>
      </c>
      <c r="Y605">
        <f t="shared" si="1775"/>
        <v>-0.000118351725552261</v>
      </c>
      <c r="Z605">
        <f t="shared" si="1776"/>
        <v>-1.90529389473793e-5</v>
      </c>
      <c r="AA605">
        <f t="shared" si="1777"/>
        <v>-2.61080130467172e-5</v>
      </c>
      <c r="AB605">
        <f t="shared" si="1777"/>
        <v>-4.47803878219205e-6</v>
      </c>
      <c r="AC605">
        <f t="shared" si="1778"/>
        <v>-6.5270032616793e-7</v>
      </c>
      <c r="AD605">
        <f t="shared" si="1779"/>
        <v>-1.30540065233586e-6</v>
      </c>
      <c r="AE605">
        <f t="shared" si="1780"/>
        <v>-1.11950969554801e-7</v>
      </c>
      <c r="AF605">
        <f t="shared" si="1781"/>
        <v>-2.23901939109603e-7</v>
      </c>
      <c r="AG605">
        <f t="shared" si="1782"/>
        <v>-2.61080130467172e-6</v>
      </c>
      <c r="AH605">
        <f t="shared" si="1782"/>
        <v>-4.47803878219205e-7</v>
      </c>
      <c r="AI605" s="3">
        <f t="shared" si="1770"/>
        <v>-0.00109409764894375</v>
      </c>
      <c r="AJ605" s="3">
        <f t="shared" si="1771"/>
        <v>1.19704966542424e-6</v>
      </c>
    </row>
    <row r="606" spans="2:37">
      <c r="B606" s="18">
        <v>5</v>
      </c>
      <c r="C606" s="19">
        <v>1</v>
      </c>
      <c r="D606" s="19">
        <v>1</v>
      </c>
      <c r="E606" s="6">
        <v>1</v>
      </c>
      <c r="F606" s="10">
        <f>F599+AC599</f>
        <v>0.0437584730632196</v>
      </c>
      <c r="G606">
        <f t="shared" si="1763"/>
        <v>0.0337584730632196</v>
      </c>
      <c r="H606">
        <f t="shared" si="1763"/>
        <v>0.203268490809959</v>
      </c>
      <c r="I606">
        <f t="shared" si="1763"/>
        <v>0.303268490809959</v>
      </c>
      <c r="J606">
        <f t="shared" si="1763"/>
        <v>0.71375847306322</v>
      </c>
      <c r="K606">
        <f t="shared" si="1763"/>
        <v>0.303268490809959</v>
      </c>
      <c r="L606">
        <f t="shared" si="1764"/>
        <v>0.791275419189659</v>
      </c>
      <c r="M606">
        <f t="shared" si="1765"/>
        <v>0.809805472429878</v>
      </c>
      <c r="N606" s="3">
        <f t="shared" si="1766"/>
        <v>0.688105122187195</v>
      </c>
      <c r="O606" s="3">
        <f t="shared" si="1766"/>
        <v>0.692068050106715</v>
      </c>
      <c r="P606" s="25">
        <f t="shared" si="1767"/>
        <v>0.580613657425112</v>
      </c>
      <c r="Q606" s="25">
        <f>Q599+W599</f>
        <v>0.171491118705873</v>
      </c>
      <c r="R606" s="25">
        <f t="shared" si="1768"/>
        <v>0.427951121020054</v>
      </c>
      <c r="S606" s="10">
        <f>R606+(N606*P606)+(O606*Q606)</f>
        <v>0.946157876839508</v>
      </c>
      <c r="T606" s="10">
        <f t="shared" si="1769"/>
        <v>0.720341839979076</v>
      </c>
      <c r="U606">
        <f t="shared" si="1783"/>
        <v>0.00274288729909112</v>
      </c>
      <c r="V606">
        <f t="shared" si="1772"/>
        <v>0.00018873948000868</v>
      </c>
      <c r="W606">
        <f t="shared" si="1773"/>
        <v>0.000189826466474446</v>
      </c>
      <c r="X606">
        <f t="shared" si="1774"/>
        <v>0.000274288729909112</v>
      </c>
      <c r="Y606">
        <f t="shared" si="1775"/>
        <v>0.00159255782663018</v>
      </c>
      <c r="Z606">
        <f t="shared" si="1776"/>
        <v>0.000470380811405267</v>
      </c>
      <c r="AA606">
        <f t="shared" si="1777"/>
        <v>0.00034178912788539</v>
      </c>
      <c r="AB606">
        <f t="shared" si="1777"/>
        <v>0.000100242790807091</v>
      </c>
      <c r="AC606">
        <f t="shared" si="1778"/>
        <v>3.4178912788539e-5</v>
      </c>
      <c r="AD606">
        <f t="shared" si="1779"/>
        <v>3.4178912788539e-5</v>
      </c>
      <c r="AE606">
        <f t="shared" si="1780"/>
        <v>1.00242790807091e-5</v>
      </c>
      <c r="AF606">
        <f t="shared" si="1781"/>
        <v>1.00242790807091e-5</v>
      </c>
      <c r="AG606">
        <f t="shared" si="1782"/>
        <v>3.4178912788539e-5</v>
      </c>
      <c r="AH606">
        <f t="shared" si="1782"/>
        <v>1.00242790807091e-5</v>
      </c>
      <c r="AI606" s="3">
        <f t="shared" si="1770"/>
        <v>0.0538421231604924</v>
      </c>
      <c r="AJ606" s="3">
        <f t="shared" si="1771"/>
        <v>0.00289897422642963</v>
      </c>
      <c r="AK606">
        <f>SUM(AJ602:AJ606)/$S$4</f>
        <v>0.00222746870769696</v>
      </c>
    </row>
    <row r="607" spans="2:34">
      <c r="B607" s="4" t="s">
        <v>40</v>
      </c>
      <c r="C607" s="4"/>
      <c r="D607" s="4"/>
      <c r="E607" s="4"/>
      <c r="F607" s="5" t="s">
        <v>41</v>
      </c>
      <c r="G607" s="5"/>
      <c r="H607" s="5"/>
      <c r="I607" s="5"/>
      <c r="J607" s="5"/>
      <c r="K607" s="5"/>
      <c r="L607" s="5" t="s">
        <v>42</v>
      </c>
      <c r="M607" s="5"/>
      <c r="N607" s="5" t="s">
        <v>43</v>
      </c>
      <c r="O607" s="5"/>
      <c r="P607" s="5" t="s">
        <v>44</v>
      </c>
      <c r="Q607" s="5"/>
      <c r="R607" s="5"/>
      <c r="S607" s="5" t="s">
        <v>45</v>
      </c>
      <c r="T607" s="5"/>
      <c r="U607" s="8" t="s">
        <v>46</v>
      </c>
      <c r="V607" s="5" t="s">
        <v>47</v>
      </c>
      <c r="W607" s="5"/>
      <c r="X607" s="5"/>
      <c r="Y607" s="5" t="s">
        <v>48</v>
      </c>
      <c r="Z607" s="5"/>
      <c r="AA607" s="5"/>
      <c r="AB607" s="5"/>
      <c r="AC607" s="5" t="s">
        <v>49</v>
      </c>
      <c r="AD607" s="5"/>
      <c r="AE607" s="5"/>
      <c r="AF607" s="5"/>
      <c r="AG607" s="5"/>
      <c r="AH607" s="5"/>
    </row>
    <row r="608" ht="15.6" spans="1:37">
      <c r="A608">
        <f>A601+1</f>
        <v>86</v>
      </c>
      <c r="B608" s="17" t="s">
        <v>50</v>
      </c>
      <c r="C608" s="4" t="s">
        <v>51</v>
      </c>
      <c r="D608" s="4" t="s">
        <v>52</v>
      </c>
      <c r="E608" s="4" t="s">
        <v>53</v>
      </c>
      <c r="F608" s="5" t="s">
        <v>54</v>
      </c>
      <c r="G608" s="5" t="s">
        <v>55</v>
      </c>
      <c r="H608" s="5" t="s">
        <v>56</v>
      </c>
      <c r="I608" s="5" t="s">
        <v>57</v>
      </c>
      <c r="J608" s="5" t="s">
        <v>58</v>
      </c>
      <c r="K608" s="5" t="s">
        <v>59</v>
      </c>
      <c r="L608" s="5" t="s">
        <v>60</v>
      </c>
      <c r="M608" s="5" t="s">
        <v>61</v>
      </c>
      <c r="N608" s="5" t="s">
        <v>60</v>
      </c>
      <c r="O608" s="5" t="s">
        <v>61</v>
      </c>
      <c r="P608" s="5" t="s">
        <v>62</v>
      </c>
      <c r="Q608" s="5" t="s">
        <v>63</v>
      </c>
      <c r="R608" s="5" t="s">
        <v>64</v>
      </c>
      <c r="S608" s="5" t="s">
        <v>65</v>
      </c>
      <c r="T608" s="5" t="s">
        <v>43</v>
      </c>
      <c r="U608" s="28" t="s">
        <v>66</v>
      </c>
      <c r="V608" s="29" t="s">
        <v>67</v>
      </c>
      <c r="W608" s="29" t="s">
        <v>68</v>
      </c>
      <c r="X608" s="29" t="s">
        <v>69</v>
      </c>
      <c r="Y608" s="29" t="s">
        <v>70</v>
      </c>
      <c r="Z608" s="29" t="s">
        <v>71</v>
      </c>
      <c r="AA608" s="28" t="s">
        <v>72</v>
      </c>
      <c r="AB608" s="28" t="s">
        <v>73</v>
      </c>
      <c r="AC608" s="29" t="s">
        <v>74</v>
      </c>
      <c r="AD608" s="29" t="s">
        <v>75</v>
      </c>
      <c r="AE608" s="29" t="s">
        <v>76</v>
      </c>
      <c r="AF608" s="29" t="s">
        <v>77</v>
      </c>
      <c r="AG608" s="29" t="s">
        <v>78</v>
      </c>
      <c r="AH608" s="29" t="s">
        <v>79</v>
      </c>
      <c r="AI608" s="31" t="s">
        <v>80</v>
      </c>
      <c r="AJ608" s="31" t="s">
        <v>81</v>
      </c>
      <c r="AK608" s="31" t="s">
        <v>82</v>
      </c>
    </row>
    <row r="609" spans="2:36">
      <c r="B609" s="18">
        <v>1</v>
      </c>
      <c r="C609" s="19">
        <v>0.5</v>
      </c>
      <c r="D609" s="19">
        <v>0.25</v>
      </c>
      <c r="E609" s="6">
        <v>0.0555555555555556</v>
      </c>
      <c r="F609" s="10">
        <f>F602+AC602</f>
        <v>0.0158275450744775</v>
      </c>
      <c r="G609">
        <f t="shared" ref="G609:K613" si="1784">G602+AD602</f>
        <v>0.0129137725372388</v>
      </c>
      <c r="H609">
        <f t="shared" si="1784"/>
        <v>0.200290877110723</v>
      </c>
      <c r="I609">
        <f t="shared" si="1784"/>
        <v>0.300145438555361</v>
      </c>
      <c r="J609">
        <f t="shared" si="1784"/>
        <v>0.671655090148955</v>
      </c>
      <c r="K609">
        <f t="shared" si="1784"/>
        <v>0.300581754221446</v>
      </c>
      <c r="L609">
        <f>J609+(C609*F609)+(D609*G609)</f>
        <v>0.682797305820504</v>
      </c>
      <c r="M609">
        <f>K609+(C609*H609)+(D609*I609)</f>
        <v>0.475763552415648</v>
      </c>
      <c r="N609" s="3">
        <f>1/(1+EXP(-(L609)))</f>
        <v>0.664362740844725</v>
      </c>
      <c r="O609" s="3">
        <f>1/(1+EXP(-(M609)))</f>
        <v>0.616747001592068</v>
      </c>
      <c r="P609" s="25">
        <f>P602+V602</f>
        <v>0.283005363931798</v>
      </c>
      <c r="Q609" s="25">
        <f>Q602+W602</f>
        <v>-0.110118898552528</v>
      </c>
      <c r="R609" s="25">
        <f>R602+X602</f>
        <v>-0.01473246841293</v>
      </c>
      <c r="S609" s="10">
        <f>R609+(N609*P609)+(O609*Q609)</f>
        <v>0.105370250341666</v>
      </c>
      <c r="T609" s="10">
        <f>1/(1+EXP(-S609))</f>
        <v>0.526318216402551</v>
      </c>
      <c r="U609">
        <f>(E609-S609)*S609*(1-S609)</f>
        <v>-0.00469589980079553</v>
      </c>
      <c r="V609">
        <f>$S$3*U609*N609</f>
        <v>-0.000311978086238872</v>
      </c>
      <c r="W609">
        <f>$S$3*U609*O609</f>
        <v>-0.000289618212191743</v>
      </c>
      <c r="X609">
        <f>$S$3*U609*1</f>
        <v>-0.000469589980079553</v>
      </c>
      <c r="Y609">
        <f>U609*P609</f>
        <v>-0.0013289648321114</v>
      </c>
      <c r="Z609">
        <f>U609*Q609</f>
        <v>0.000517107313776639</v>
      </c>
      <c r="AA609">
        <f>Y609*N609*(1-N609)</f>
        <v>-0.0002963390761341</v>
      </c>
      <c r="AB609">
        <f>Z609*O609*(1-O609)</f>
        <v>0.000122228726921311</v>
      </c>
      <c r="AC609">
        <f>$S$3*AA609*C609</f>
        <v>-1.4816953806705e-5</v>
      </c>
      <c r="AD609">
        <f>$S$3*AA609*D609</f>
        <v>-7.40847690335249e-6</v>
      </c>
      <c r="AE609">
        <f>$S$3*AB609*C609</f>
        <v>6.11143634606554e-6</v>
      </c>
      <c r="AF609">
        <f>$S$3*AB609*D609</f>
        <v>3.05571817303277e-6</v>
      </c>
      <c r="AG609">
        <f>$S$3*AA609*1</f>
        <v>-2.963390761341e-5</v>
      </c>
      <c r="AH609">
        <f>$S$3*AB609*1</f>
        <v>1.22228726921311e-5</v>
      </c>
      <c r="AI609" s="3">
        <f>E609-S609</f>
        <v>-0.0498146947861101</v>
      </c>
      <c r="AJ609" s="3">
        <f>(AI609)^2</f>
        <v>0.00248150381663331</v>
      </c>
    </row>
    <row r="610" spans="2:36">
      <c r="B610" s="18">
        <v>2</v>
      </c>
      <c r="C610" s="19">
        <v>0</v>
      </c>
      <c r="D610" s="19">
        <v>0</v>
      </c>
      <c r="E610" s="20">
        <v>0</v>
      </c>
      <c r="F610" s="10">
        <f>F603+AC603</f>
        <v>0.03</v>
      </c>
      <c r="G610">
        <f t="shared" si="1784"/>
        <v>0.02</v>
      </c>
      <c r="H610">
        <f t="shared" si="1784"/>
        <v>0.2</v>
      </c>
      <c r="I610">
        <f t="shared" si="1784"/>
        <v>0.3</v>
      </c>
      <c r="J610">
        <f t="shared" si="1784"/>
        <v>0.669906954065488</v>
      </c>
      <c r="K610">
        <f t="shared" si="1784"/>
        <v>0.300664762568565</v>
      </c>
      <c r="L610">
        <f t="shared" ref="L610:L613" si="1785">J610+(C610*F610)+(D610*G610)</f>
        <v>0.669906954065488</v>
      </c>
      <c r="M610">
        <f t="shared" ref="M610:M613" si="1786">K610+(C610*H610)+(D610*I610)</f>
        <v>0.300664762568565</v>
      </c>
      <c r="N610" s="3">
        <f t="shared" ref="N610:O613" si="1787">1/(1+EXP(-(L610)))</f>
        <v>0.661482324348522</v>
      </c>
      <c r="O610" s="3">
        <f>1/(1+EXP(-(M610)))</f>
        <v>0.574605015499354</v>
      </c>
      <c r="P610" s="25">
        <f t="shared" ref="P610:P613" si="1788">P603+V603</f>
        <v>0.26780651451689</v>
      </c>
      <c r="Q610" s="25">
        <f>Q603+W603</f>
        <v>-0.110602357447614</v>
      </c>
      <c r="R610" s="25">
        <f t="shared" ref="R610:R613" si="1789">R603+X603</f>
        <v>-0.0393760459210959</v>
      </c>
      <c r="S610" s="10">
        <f>R610+(N610*P610)+(O610*Q610)</f>
        <v>0.0742205604617615</v>
      </c>
      <c r="T610" s="10">
        <f t="shared" ref="T610:T613" si="1790">1/(1+EXP(-S610))</f>
        <v>0.518546626926363</v>
      </c>
      <c r="U610">
        <f>(E610-S610)*S610*(1-S610)</f>
        <v>-0.00509983341764696</v>
      </c>
      <c r="V610">
        <f>$S$3*U610*N610</f>
        <v>-0.000337344966289538</v>
      </c>
      <c r="W610">
        <f>$S$3*U610*O610</f>
        <v>-0.000293038985999115</v>
      </c>
      <c r="X610">
        <f>$S$3*U610*1</f>
        <v>-0.000509983341764696</v>
      </c>
      <c r="Y610">
        <f>U610*P610</f>
        <v>-0.00136576861219679</v>
      </c>
      <c r="Z610">
        <f>U610*Q610</f>
        <v>0.000564053598581874</v>
      </c>
      <c r="AA610">
        <f>Y610*N610*(1-N610)</f>
        <v>-0.000305827631731569</v>
      </c>
      <c r="AB610">
        <f>Z610*O610*(1-O610)</f>
        <v>0.000137873929018235</v>
      </c>
      <c r="AC610">
        <f>$S$3*AA610*C610</f>
        <v>0</v>
      </c>
      <c r="AD610">
        <f>$S$3*AA610*D610</f>
        <v>0</v>
      </c>
      <c r="AE610">
        <f>$S$3*AB610*C610</f>
        <v>0</v>
      </c>
      <c r="AF610">
        <f>$S$3*AB610*D610</f>
        <v>0</v>
      </c>
      <c r="AG610">
        <f>$S$3*AA610*1</f>
        <v>-3.05827631731569e-5</v>
      </c>
      <c r="AH610">
        <f>$S$3*AB610*1</f>
        <v>1.37873929018235e-5</v>
      </c>
      <c r="AI610" s="3">
        <f t="shared" ref="AI610:AI613" si="1791">E610-S610</f>
        <v>-0.0742205604617615</v>
      </c>
      <c r="AJ610" s="3">
        <f t="shared" ref="AJ610:AJ613" si="1792">(AI610)^2</f>
        <v>0.005508691595258</v>
      </c>
    </row>
    <row r="611" spans="2:36">
      <c r="B611" s="18">
        <v>3</v>
      </c>
      <c r="C611" s="19">
        <v>0.75</v>
      </c>
      <c r="D611" s="19">
        <v>1</v>
      </c>
      <c r="E611" s="6">
        <v>0.444444444444444</v>
      </c>
      <c r="F611" s="10">
        <f>F604+AC604</f>
        <v>0.0198923486087821</v>
      </c>
      <c r="G611">
        <f t="shared" si="1784"/>
        <v>0.00652313147837616</v>
      </c>
      <c r="H611">
        <f t="shared" si="1784"/>
        <v>0.19900095953713</v>
      </c>
      <c r="I611">
        <f t="shared" si="1784"/>
        <v>0.298667946049507</v>
      </c>
      <c r="J611">
        <f t="shared" si="1784"/>
        <v>0.686523131478376</v>
      </c>
      <c r="K611">
        <f t="shared" si="1784"/>
        <v>0.298667946049507</v>
      </c>
      <c r="L611">
        <f t="shared" si="1785"/>
        <v>0.707965524413339</v>
      </c>
      <c r="M611">
        <f t="shared" si="1786"/>
        <v>0.746586611751861</v>
      </c>
      <c r="N611" s="3">
        <f t="shared" si="1787"/>
        <v>0.669951459329309</v>
      </c>
      <c r="O611" s="3">
        <f t="shared" si="1787"/>
        <v>0.678434484520447</v>
      </c>
      <c r="P611" s="25">
        <f t="shared" si="1788"/>
        <v>0.409326984664757</v>
      </c>
      <c r="Q611" s="25">
        <f>Q604+W604</f>
        <v>-0.00134126572089731</v>
      </c>
      <c r="R611" s="25">
        <f t="shared" si="1789"/>
        <v>0.175415502426715</v>
      </c>
      <c r="S611" s="10">
        <f>R611+(N611*P611)+(O611*Q611)</f>
        <v>0.448734752227773</v>
      </c>
      <c r="T611" s="10">
        <f t="shared" si="1790"/>
        <v>0.610338367877953</v>
      </c>
      <c r="U611">
        <f>(E611-S611)*S611*(1-S611)</f>
        <v>-0.00106130147798992</v>
      </c>
      <c r="V611">
        <f t="shared" ref="V611:V613" si="1793">$S$3*U611*N611</f>
        <v>-7.11020473967702e-5</v>
      </c>
      <c r="W611">
        <f t="shared" ref="W611:W613" si="1794">$S$3*U611*O611</f>
        <v>-7.20023521140883e-5</v>
      </c>
      <c r="X611">
        <f t="shared" ref="X611:X613" si="1795">$S$3*U611*1</f>
        <v>-0.000106130147798992</v>
      </c>
      <c r="Y611">
        <f t="shared" ref="Y611:Y613" si="1796">U611*P611</f>
        <v>-0.000434419333805866</v>
      </c>
      <c r="Z611">
        <f t="shared" ref="Z611:Z613" si="1797">U611*Q611</f>
        <v>1.42348729196554e-6</v>
      </c>
      <c r="AA611">
        <f t="shared" ref="AA611:AB613" si="1798">Y611*N611*(1-N611)</f>
        <v>-9.60572832628798e-5</v>
      </c>
      <c r="AB611">
        <f t="shared" si="1798"/>
        <v>3.1054960289452e-7</v>
      </c>
      <c r="AC611">
        <f t="shared" ref="AC611:AC613" si="1799">$S$3*AA611*C611</f>
        <v>-7.20429624471599e-6</v>
      </c>
      <c r="AD611">
        <f t="shared" ref="AD611:AD613" si="1800">$S$3*AA611*D611</f>
        <v>-9.60572832628799e-6</v>
      </c>
      <c r="AE611">
        <f t="shared" ref="AE611:AE613" si="1801">$S$3*AB611*C611</f>
        <v>2.3291220217089e-8</v>
      </c>
      <c r="AF611">
        <f t="shared" ref="AF611:AF613" si="1802">$S$3*AB611*D611</f>
        <v>3.1054960289452e-8</v>
      </c>
      <c r="AG611">
        <f t="shared" ref="AG611:AH613" si="1803">$S$3*AA611*1</f>
        <v>-9.60572832628799e-6</v>
      </c>
      <c r="AH611">
        <f t="shared" si="1803"/>
        <v>3.1054960289452e-8</v>
      </c>
      <c r="AI611" s="3">
        <f t="shared" si="1791"/>
        <v>-0.00429030778332889</v>
      </c>
      <c r="AJ611" s="3">
        <f t="shared" si="1792"/>
        <v>1.84067408756925e-5</v>
      </c>
    </row>
    <row r="612" spans="2:36">
      <c r="B612" s="18">
        <v>4</v>
      </c>
      <c r="C612" s="19">
        <v>0.25</v>
      </c>
      <c r="D612" s="19">
        <v>0.5</v>
      </c>
      <c r="E612" s="20">
        <v>0.666666666666667</v>
      </c>
      <c r="F612" s="10">
        <f>F605+AC605</f>
        <v>0.0294960016193089</v>
      </c>
      <c r="G612">
        <f t="shared" si="1784"/>
        <v>0.018992003238618</v>
      </c>
      <c r="H612">
        <f t="shared" si="1784"/>
        <v>0.199908245278996</v>
      </c>
      <c r="I612">
        <f>I605+AF605</f>
        <v>0.299816490557991</v>
      </c>
      <c r="J612">
        <f t="shared" si="1784"/>
        <v>0.697984006477236</v>
      </c>
      <c r="K612">
        <f t="shared" si="1784"/>
        <v>0.299632981115982</v>
      </c>
      <c r="L612">
        <f t="shared" si="1785"/>
        <v>0.714854008501372</v>
      </c>
      <c r="M612">
        <f t="shared" si="1786"/>
        <v>0.499518287714726</v>
      </c>
      <c r="N612" s="3">
        <f t="shared" si="1787"/>
        <v>0.671472829735009</v>
      </c>
      <c r="O612" s="3">
        <f t="shared" si="1787"/>
        <v>0.622346120350465</v>
      </c>
      <c r="P612" s="25">
        <f t="shared" si="1788"/>
        <v>0.487564610367197</v>
      </c>
      <c r="Q612" s="25">
        <f>Q605+W605</f>
        <v>0.0784784622901193</v>
      </c>
      <c r="R612" s="25">
        <f t="shared" si="1789"/>
        <v>0.291488610895972</v>
      </c>
      <c r="S612" s="10">
        <f>R612+(N612*P612)+(O612*Q612)</f>
        <v>0.667715766035207</v>
      </c>
      <c r="T612" s="10">
        <f t="shared" si="1790"/>
        <v>0.660991492466979</v>
      </c>
      <c r="U612">
        <f t="shared" ref="U612:U613" si="1804">(E612-S612)*S612*(1-S612)</f>
        <v>-0.000232765168531798</v>
      </c>
      <c r="V612">
        <f t="shared" si="1793"/>
        <v>-1.56295486377793e-5</v>
      </c>
      <c r="W612">
        <f t="shared" si="1794"/>
        <v>-1.44860499588487e-5</v>
      </c>
      <c r="X612">
        <f t="shared" si="1795"/>
        <v>-2.32765168531798e-5</v>
      </c>
      <c r="Y612">
        <f t="shared" si="1796"/>
        <v>-0.000113488058702261</v>
      </c>
      <c r="Z612">
        <f t="shared" si="1797"/>
        <v>-1.8267052501076e-5</v>
      </c>
      <c r="AA612">
        <f t="shared" si="1798"/>
        <v>-2.50351330779356e-5</v>
      </c>
      <c r="AB612">
        <f t="shared" si="1798"/>
        <v>-4.2933314134012e-6</v>
      </c>
      <c r="AC612">
        <f t="shared" si="1799"/>
        <v>-6.2587832694839e-7</v>
      </c>
      <c r="AD612">
        <f t="shared" si="1800"/>
        <v>-1.25175665389678e-6</v>
      </c>
      <c r="AE612">
        <f t="shared" si="1801"/>
        <v>-1.0733328533503e-7</v>
      </c>
      <c r="AF612">
        <f t="shared" si="1802"/>
        <v>-2.1466657067006e-7</v>
      </c>
      <c r="AG612">
        <f t="shared" si="1803"/>
        <v>-2.50351330779356e-6</v>
      </c>
      <c r="AH612">
        <f t="shared" si="1803"/>
        <v>-4.2933314134012e-7</v>
      </c>
      <c r="AI612" s="3">
        <f t="shared" si="1791"/>
        <v>-0.00104909936853992</v>
      </c>
      <c r="AJ612" s="3">
        <f t="shared" si="1792"/>
        <v>1.10060948507086e-6</v>
      </c>
    </row>
    <row r="613" spans="2:37">
      <c r="B613" s="18">
        <v>5</v>
      </c>
      <c r="C613" s="19">
        <v>1</v>
      </c>
      <c r="D613" s="19">
        <v>1</v>
      </c>
      <c r="E613" s="6">
        <v>1</v>
      </c>
      <c r="F613" s="10">
        <f>F606+AC606</f>
        <v>0.0437926519760081</v>
      </c>
      <c r="G613">
        <f t="shared" si="1784"/>
        <v>0.0337926519760082</v>
      </c>
      <c r="H613">
        <f t="shared" si="1784"/>
        <v>0.20327851508904</v>
      </c>
      <c r="I613">
        <f t="shared" si="1784"/>
        <v>0.30327851508904</v>
      </c>
      <c r="J613">
        <f t="shared" si="1784"/>
        <v>0.713792651976008</v>
      </c>
      <c r="K613">
        <f t="shared" si="1784"/>
        <v>0.30327851508904</v>
      </c>
      <c r="L613">
        <f t="shared" si="1785"/>
        <v>0.791377955928025</v>
      </c>
      <c r="M613">
        <f t="shared" si="1786"/>
        <v>0.80983554526712</v>
      </c>
      <c r="N613" s="3">
        <f t="shared" si="1787"/>
        <v>0.688127127834854</v>
      </c>
      <c r="O613" s="3">
        <f t="shared" si="1787"/>
        <v>0.692074458887955</v>
      </c>
      <c r="P613" s="25">
        <f t="shared" si="1788"/>
        <v>0.580802396905121</v>
      </c>
      <c r="Q613" s="25">
        <f>Q606+W606</f>
        <v>0.171680945172348</v>
      </c>
      <c r="R613" s="25">
        <f t="shared" si="1789"/>
        <v>0.428225409749963</v>
      </c>
      <c r="S613" s="10">
        <f>R613+(N613*P613)+(O613*Q613)</f>
        <v>0.946707292203408</v>
      </c>
      <c r="T613" s="10">
        <f t="shared" si="1790"/>
        <v>0.720452506014972</v>
      </c>
      <c r="U613">
        <f t="shared" si="1804"/>
        <v>0.00268875540783368</v>
      </c>
      <c r="V613">
        <f t="shared" si="1793"/>
        <v>0.000185020553624302</v>
      </c>
      <c r="W613">
        <f t="shared" si="1794"/>
        <v>0.000186081894395856</v>
      </c>
      <c r="X613">
        <f t="shared" si="1795"/>
        <v>0.000268875540783368</v>
      </c>
      <c r="Y613">
        <f t="shared" si="1796"/>
        <v>0.00156163558556141</v>
      </c>
      <c r="Z613">
        <f t="shared" si="1797"/>
        <v>0.000461608069754148</v>
      </c>
      <c r="AA613">
        <f t="shared" si="1798"/>
        <v>0.000335139776732007</v>
      </c>
      <c r="AB613">
        <f t="shared" si="1798"/>
        <v>9.83720965996654e-5</v>
      </c>
      <c r="AC613">
        <f t="shared" si="1799"/>
        <v>3.35139776732007e-5</v>
      </c>
      <c r="AD613">
        <f t="shared" si="1800"/>
        <v>3.35139776732007e-5</v>
      </c>
      <c r="AE613">
        <f t="shared" si="1801"/>
        <v>9.83720965996654e-6</v>
      </c>
      <c r="AF613">
        <f t="shared" si="1802"/>
        <v>9.83720965996654e-6</v>
      </c>
      <c r="AG613">
        <f t="shared" si="1803"/>
        <v>3.35139776732007e-5</v>
      </c>
      <c r="AH613">
        <f t="shared" si="1803"/>
        <v>9.83720965996654e-6</v>
      </c>
      <c r="AI613" s="3">
        <f t="shared" si="1791"/>
        <v>0.0532927077965921</v>
      </c>
      <c r="AJ613" s="3">
        <f t="shared" si="1792"/>
        <v>0.00284011270429295</v>
      </c>
      <c r="AK613">
        <f>SUM(AJ609:AJ613)/$S$4</f>
        <v>0.002169963093309</v>
      </c>
    </row>
    <row r="614" spans="2:34">
      <c r="B614" s="4" t="s">
        <v>40</v>
      </c>
      <c r="C614" s="4"/>
      <c r="D614" s="4"/>
      <c r="E614" s="4"/>
      <c r="F614" s="5" t="s">
        <v>41</v>
      </c>
      <c r="G614" s="5"/>
      <c r="H614" s="5"/>
      <c r="I614" s="5"/>
      <c r="J614" s="5"/>
      <c r="K614" s="5"/>
      <c r="L614" s="5" t="s">
        <v>42</v>
      </c>
      <c r="M614" s="5"/>
      <c r="N614" s="5" t="s">
        <v>43</v>
      </c>
      <c r="O614" s="5"/>
      <c r="P614" s="5" t="s">
        <v>44</v>
      </c>
      <c r="Q614" s="5"/>
      <c r="R614" s="5"/>
      <c r="S614" s="5" t="s">
        <v>45</v>
      </c>
      <c r="T614" s="5"/>
      <c r="U614" s="8" t="s">
        <v>46</v>
      </c>
      <c r="V614" s="5" t="s">
        <v>47</v>
      </c>
      <c r="W614" s="5"/>
      <c r="X614" s="5"/>
      <c r="Y614" s="5" t="s">
        <v>48</v>
      </c>
      <c r="Z614" s="5"/>
      <c r="AA614" s="5"/>
      <c r="AB614" s="5"/>
      <c r="AC614" s="5" t="s">
        <v>49</v>
      </c>
      <c r="AD614" s="5"/>
      <c r="AE614" s="5"/>
      <c r="AF614" s="5"/>
      <c r="AG614" s="5"/>
      <c r="AH614" s="5"/>
    </row>
    <row r="615" ht="15.6" spans="1:37">
      <c r="A615">
        <f>A608+1</f>
        <v>87</v>
      </c>
      <c r="B615" s="17" t="s">
        <v>50</v>
      </c>
      <c r="C615" s="4" t="s">
        <v>51</v>
      </c>
      <c r="D615" s="4" t="s">
        <v>52</v>
      </c>
      <c r="E615" s="4" t="s">
        <v>53</v>
      </c>
      <c r="F615" s="5" t="s">
        <v>54</v>
      </c>
      <c r="G615" s="5" t="s">
        <v>55</v>
      </c>
      <c r="H615" s="5" t="s">
        <v>56</v>
      </c>
      <c r="I615" s="5" t="s">
        <v>57</v>
      </c>
      <c r="J615" s="5" t="s">
        <v>58</v>
      </c>
      <c r="K615" s="5" t="s">
        <v>59</v>
      </c>
      <c r="L615" s="5" t="s">
        <v>60</v>
      </c>
      <c r="M615" s="5" t="s">
        <v>61</v>
      </c>
      <c r="N615" s="5" t="s">
        <v>60</v>
      </c>
      <c r="O615" s="5" t="s">
        <v>61</v>
      </c>
      <c r="P615" s="5" t="s">
        <v>62</v>
      </c>
      <c r="Q615" s="5" t="s">
        <v>63</v>
      </c>
      <c r="R615" s="5" t="s">
        <v>64</v>
      </c>
      <c r="S615" s="5" t="s">
        <v>65</v>
      </c>
      <c r="T615" s="5" t="s">
        <v>43</v>
      </c>
      <c r="U615" s="28" t="s">
        <v>66</v>
      </c>
      <c r="V615" s="29" t="s">
        <v>67</v>
      </c>
      <c r="W615" s="29" t="s">
        <v>68</v>
      </c>
      <c r="X615" s="29" t="s">
        <v>69</v>
      </c>
      <c r="Y615" s="29" t="s">
        <v>70</v>
      </c>
      <c r="Z615" s="29" t="s">
        <v>71</v>
      </c>
      <c r="AA615" s="28" t="s">
        <v>72</v>
      </c>
      <c r="AB615" s="28" t="s">
        <v>73</v>
      </c>
      <c r="AC615" s="29" t="s">
        <v>74</v>
      </c>
      <c r="AD615" s="29" t="s">
        <v>75</v>
      </c>
      <c r="AE615" s="29" t="s">
        <v>76</v>
      </c>
      <c r="AF615" s="29" t="s">
        <v>77</v>
      </c>
      <c r="AG615" s="29" t="s">
        <v>78</v>
      </c>
      <c r="AH615" s="29" t="s">
        <v>79</v>
      </c>
      <c r="AI615" s="31" t="s">
        <v>80</v>
      </c>
      <c r="AJ615" s="31" t="s">
        <v>81</v>
      </c>
      <c r="AK615" s="31" t="s">
        <v>82</v>
      </c>
    </row>
    <row r="616" spans="2:36">
      <c r="B616" s="18">
        <v>1</v>
      </c>
      <c r="C616" s="19">
        <v>0.5</v>
      </c>
      <c r="D616" s="19">
        <v>0.25</v>
      </c>
      <c r="E616" s="6">
        <v>0.0555555555555556</v>
      </c>
      <c r="F616" s="10">
        <f>F609+AC609</f>
        <v>0.0158127281206708</v>
      </c>
      <c r="G616">
        <f t="shared" ref="G616:K620" si="1805">G609+AD609</f>
        <v>0.0129063640603354</v>
      </c>
      <c r="H616">
        <f t="shared" si="1805"/>
        <v>0.200296988547069</v>
      </c>
      <c r="I616">
        <f t="shared" si="1805"/>
        <v>0.300148494273535</v>
      </c>
      <c r="J616">
        <f t="shared" si="1805"/>
        <v>0.671625456241342</v>
      </c>
      <c r="K616">
        <f t="shared" si="1805"/>
        <v>0.300593977094138</v>
      </c>
      <c r="L616">
        <f>J616+(C616*F616)+(D616*G616)</f>
        <v>0.682758411316761</v>
      </c>
      <c r="M616">
        <f>K616+(C616*H616)+(D616*I616)</f>
        <v>0.475779594936056</v>
      </c>
      <c r="N616" s="3">
        <f>1/(1+EXP(-(L616)))</f>
        <v>0.664354067902666</v>
      </c>
      <c r="O616" s="3">
        <f>1/(1+EXP(-(M616)))</f>
        <v>0.616750793557723</v>
      </c>
      <c r="P616" s="25">
        <f>P609+V609</f>
        <v>0.282693385845559</v>
      </c>
      <c r="Q616" s="25">
        <f>Q609+W609</f>
        <v>-0.11040851676472</v>
      </c>
      <c r="R616" s="25">
        <f>R609+X609</f>
        <v>-0.0152020583930095</v>
      </c>
      <c r="S616" s="10">
        <f>R616+(N616*P616)+(O616*Q616)</f>
        <v>0.104511902132494</v>
      </c>
      <c r="T616" s="10">
        <f>1/(1+EXP(-S616))</f>
        <v>0.526104219062768</v>
      </c>
      <c r="U616">
        <f>(E616-S616)*S616*(1-S616)</f>
        <v>-0.00458178357042241</v>
      </c>
      <c r="V616">
        <f>$S$3*U616*N616</f>
        <v>-0.000304392655325973</v>
      </c>
      <c r="W616">
        <f>$S$3*U616*O616</f>
        <v>-0.000282581865296776</v>
      </c>
      <c r="X616">
        <f>$S$3*U616*1</f>
        <v>-0.000458178357042241</v>
      </c>
      <c r="Y616">
        <f>U616*P616</f>
        <v>-0.00129523991073427</v>
      </c>
      <c r="Z616">
        <f>U616*Q616</f>
        <v>0.0005058679281473</v>
      </c>
      <c r="AA616">
        <f>Y616*N616*(1-N616)</f>
        <v>-0.000288822620923704</v>
      </c>
      <c r="AB616">
        <f>Z616*O616*(1-O616)</f>
        <v>0.000119571623889983</v>
      </c>
      <c r="AC616">
        <f>$S$3*AA616*C616</f>
        <v>-1.44411310461852e-5</v>
      </c>
      <c r="AD616">
        <f>$S$3*AA616*D616</f>
        <v>-7.2205655230926e-6</v>
      </c>
      <c r="AE616">
        <f>$S$3*AB616*C616</f>
        <v>5.97858119449915e-6</v>
      </c>
      <c r="AF616">
        <f>$S$3*AB616*D616</f>
        <v>2.98929059724958e-6</v>
      </c>
      <c r="AG616">
        <f>$S$3*AA616*1</f>
        <v>-2.88822620923704e-5</v>
      </c>
      <c r="AH616">
        <f>$S$3*AB616*1</f>
        <v>1.19571623889983e-5</v>
      </c>
      <c r="AI616" s="3">
        <f>E616-S616</f>
        <v>-0.0489563465769381</v>
      </c>
      <c r="AJ616" s="3">
        <f>(AI616)^2</f>
        <v>0.00239672387016128</v>
      </c>
    </row>
    <row r="617" spans="2:36">
      <c r="B617" s="18">
        <v>2</v>
      </c>
      <c r="C617" s="19">
        <v>0</v>
      </c>
      <c r="D617" s="19">
        <v>0</v>
      </c>
      <c r="E617" s="20">
        <v>0</v>
      </c>
      <c r="F617" s="10">
        <f>F610+AC610</f>
        <v>0.03</v>
      </c>
      <c r="G617">
        <f t="shared" si="1805"/>
        <v>0.02</v>
      </c>
      <c r="H617">
        <f t="shared" si="1805"/>
        <v>0.2</v>
      </c>
      <c r="I617">
        <f t="shared" si="1805"/>
        <v>0.3</v>
      </c>
      <c r="J617">
        <f t="shared" si="1805"/>
        <v>0.669876371302315</v>
      </c>
      <c r="K617">
        <f t="shared" si="1805"/>
        <v>0.300678549961467</v>
      </c>
      <c r="L617">
        <f t="shared" ref="L617:L620" si="1806">J617+(C617*F617)+(D617*G617)</f>
        <v>0.669876371302315</v>
      </c>
      <c r="M617">
        <f t="shared" ref="M617:M620" si="1807">K617+(C617*H617)+(D617*I617)</f>
        <v>0.300678549961467</v>
      </c>
      <c r="N617" s="3">
        <f t="shared" ref="N617:O620" si="1808">1/(1+EXP(-(L617)))</f>
        <v>0.661475476116589</v>
      </c>
      <c r="O617" s="3">
        <f>1/(1+EXP(-(M617)))</f>
        <v>0.574608385604748</v>
      </c>
      <c r="P617" s="25">
        <f t="shared" ref="P617:P620" si="1809">P610+V610</f>
        <v>0.267469169550601</v>
      </c>
      <c r="Q617" s="25">
        <f>Q610+W610</f>
        <v>-0.110895396433613</v>
      </c>
      <c r="R617" s="25">
        <f t="shared" ref="R617:R620" si="1810">R610+X610</f>
        <v>-0.0398860292628606</v>
      </c>
      <c r="S617" s="10">
        <f>R617+(N617*P617)+(O617*Q617)</f>
        <v>0.0733168422964147</v>
      </c>
      <c r="T617" s="10">
        <f t="shared" ref="T617:T620" si="1811">1/(1+EXP(-S617))</f>
        <v>0.518321004477339</v>
      </c>
      <c r="U617">
        <f>(E617-S617)*S617*(1-S617)</f>
        <v>-0.00498125498951714</v>
      </c>
      <c r="V617">
        <f>$S$3*U617*N617</f>
        <v>-0.000329497801584898</v>
      </c>
      <c r="W617">
        <f>$S$3*U617*O617</f>
        <v>-0.000286227088781204</v>
      </c>
      <c r="X617">
        <f>$S$3*U617*1</f>
        <v>-0.000498125498951714</v>
      </c>
      <c r="Y617">
        <f>U617*P617</f>
        <v>-0.00133233213536593</v>
      </c>
      <c r="Z617">
        <f>U617*Q617</f>
        <v>0.000552398246799415</v>
      </c>
      <c r="AA617">
        <f>Y617*N617*(1-N617)</f>
        <v>-0.000298343366890962</v>
      </c>
      <c r="AB617">
        <f>Z617*O617*(1-O617)</f>
        <v>0.000135024685910602</v>
      </c>
      <c r="AC617">
        <f>$S$3*AA617*C617</f>
        <v>0</v>
      </c>
      <c r="AD617">
        <f>$S$3*AA617*D617</f>
        <v>0</v>
      </c>
      <c r="AE617">
        <f>$S$3*AB617*C617</f>
        <v>0</v>
      </c>
      <c r="AF617">
        <f>$S$3*AB617*D617</f>
        <v>0</v>
      </c>
      <c r="AG617">
        <f>$S$3*AA617*1</f>
        <v>-2.98343366890962e-5</v>
      </c>
      <c r="AH617">
        <f>$S$3*AB617*1</f>
        <v>1.35024685910602e-5</v>
      </c>
      <c r="AI617" s="3">
        <f t="shared" ref="AI617:AI620" si="1812">E617-S617</f>
        <v>-0.0733168422964147</v>
      </c>
      <c r="AJ617" s="3">
        <f t="shared" ref="AJ617:AJ620" si="1813">(AI617)^2</f>
        <v>0.00537535936431735</v>
      </c>
    </row>
    <row r="618" spans="2:36">
      <c r="B618" s="18">
        <v>3</v>
      </c>
      <c r="C618" s="19">
        <v>0.75</v>
      </c>
      <c r="D618" s="19">
        <v>1</v>
      </c>
      <c r="E618" s="6">
        <v>0.444444444444444</v>
      </c>
      <c r="F618" s="10">
        <f>F611+AC611</f>
        <v>0.0198851443125374</v>
      </c>
      <c r="G618">
        <f t="shared" si="1805"/>
        <v>0.00651352575004987</v>
      </c>
      <c r="H618">
        <f t="shared" si="1805"/>
        <v>0.19900098282835</v>
      </c>
      <c r="I618">
        <f t="shared" si="1805"/>
        <v>0.298667977104467</v>
      </c>
      <c r="J618">
        <f t="shared" si="1805"/>
        <v>0.68651352575005</v>
      </c>
      <c r="K618">
        <f t="shared" si="1805"/>
        <v>0.298667977104467</v>
      </c>
      <c r="L618">
        <f t="shared" si="1806"/>
        <v>0.707940909734503</v>
      </c>
      <c r="M618">
        <f t="shared" si="1807"/>
        <v>0.746586691330197</v>
      </c>
      <c r="N618" s="3">
        <f t="shared" si="1808"/>
        <v>0.669946016594871</v>
      </c>
      <c r="O618" s="3">
        <f t="shared" si="1808"/>
        <v>0.678434501881347</v>
      </c>
      <c r="P618" s="25">
        <f t="shared" si="1809"/>
        <v>0.409255882617361</v>
      </c>
      <c r="Q618" s="25">
        <f>Q611+W611</f>
        <v>-0.0014132680730114</v>
      </c>
      <c r="R618" s="25">
        <f t="shared" si="1810"/>
        <v>0.175309372278916</v>
      </c>
      <c r="S618" s="10">
        <f>R618+(N618*P618)+(O618*Q618)</f>
        <v>0.448529910785297</v>
      </c>
      <c r="T618" s="10">
        <f t="shared" si="1811"/>
        <v>0.61028965026989</v>
      </c>
      <c r="U618">
        <f>(E618-S618)*S618*(1-S618)</f>
        <v>-0.00101054349000475</v>
      </c>
      <c r="V618">
        <f t="shared" ref="V618:V620" si="1814">$S$3*U618*N618</f>
        <v>-6.77009585724558e-5</v>
      </c>
      <c r="W618">
        <f t="shared" ref="W618:W620" si="1815">$S$3*U618*O618</f>
        <v>-6.85587569270807e-5</v>
      </c>
      <c r="X618">
        <f t="shared" ref="X618:X620" si="1816">$S$3*U618*1</f>
        <v>-0.000101054349000475</v>
      </c>
      <c r="Y618">
        <f t="shared" ref="Y618:Y620" si="1817">U618*P618</f>
        <v>-0.00041357086792512</v>
      </c>
      <c r="Z618">
        <f t="shared" ref="Z618:Z620" si="1818">U618*Q618</f>
        <v>1.42816885081322e-6</v>
      </c>
      <c r="AA618">
        <f t="shared" ref="AA618:AB620" si="1819">Y618*N618*(1-N618)</f>
        <v>-9.14481085206748e-5</v>
      </c>
      <c r="AB618">
        <f t="shared" si="1819"/>
        <v>3.11570928236739e-7</v>
      </c>
      <c r="AC618">
        <f t="shared" ref="AC618:AC620" si="1820">$S$3*AA618*C618</f>
        <v>-6.85860813905061e-6</v>
      </c>
      <c r="AD618">
        <f t="shared" ref="AD618:AD620" si="1821">$S$3*AA618*D618</f>
        <v>-9.14481085206748e-6</v>
      </c>
      <c r="AE618">
        <f t="shared" ref="AE618:AE620" si="1822">$S$3*AB618*C618</f>
        <v>2.33678196177554e-8</v>
      </c>
      <c r="AF618">
        <f t="shared" ref="AF618:AF620" si="1823">$S$3*AB618*D618</f>
        <v>3.11570928236739e-8</v>
      </c>
      <c r="AG618">
        <f t="shared" ref="AG618:AH620" si="1824">$S$3*AA618*1</f>
        <v>-9.14481085206748e-6</v>
      </c>
      <c r="AH618">
        <f t="shared" si="1824"/>
        <v>3.11570928236739e-8</v>
      </c>
      <c r="AI618" s="3">
        <f t="shared" si="1812"/>
        <v>-0.00408546634085272</v>
      </c>
      <c r="AJ618" s="3">
        <f t="shared" si="1813"/>
        <v>1.66910352222405e-5</v>
      </c>
    </row>
    <row r="619" spans="2:36">
      <c r="B619" s="18">
        <v>4</v>
      </c>
      <c r="C619" s="19">
        <v>0.25</v>
      </c>
      <c r="D619" s="19">
        <v>0.5</v>
      </c>
      <c r="E619" s="20">
        <v>0.666666666666667</v>
      </c>
      <c r="F619" s="10">
        <f>F612+AC612</f>
        <v>0.029495375740982</v>
      </c>
      <c r="G619">
        <f t="shared" si="1805"/>
        <v>0.0189907514819641</v>
      </c>
      <c r="H619">
        <f t="shared" si="1805"/>
        <v>0.19990813794571</v>
      </c>
      <c r="I619">
        <f>I612+AF612</f>
        <v>0.29981627589142</v>
      </c>
      <c r="J619">
        <f t="shared" si="1805"/>
        <v>0.697981502963928</v>
      </c>
      <c r="K619">
        <f t="shared" si="1805"/>
        <v>0.29963255178284</v>
      </c>
      <c r="L619">
        <f t="shared" si="1806"/>
        <v>0.714850722640155</v>
      </c>
      <c r="M619">
        <f t="shared" si="1807"/>
        <v>0.499517724214978</v>
      </c>
      <c r="N619" s="3">
        <f t="shared" si="1808"/>
        <v>0.671472104883249</v>
      </c>
      <c r="O619" s="3">
        <f t="shared" si="1808"/>
        <v>0.622345987910306</v>
      </c>
      <c r="P619" s="25">
        <f t="shared" si="1809"/>
        <v>0.487548980818559</v>
      </c>
      <c r="Q619" s="25">
        <f>Q612+W612</f>
        <v>0.0784639762401604</v>
      </c>
      <c r="R619" s="25">
        <f t="shared" si="1810"/>
        <v>0.291465334379119</v>
      </c>
      <c r="S619" s="10">
        <f>R619+(N619*P619)+(O619*Q619)</f>
        <v>0.667672615571592</v>
      </c>
      <c r="T619" s="10">
        <f t="shared" si="1811"/>
        <v>0.660981823168869</v>
      </c>
      <c r="U619">
        <f t="shared" ref="U619:U620" si="1825">(E619-S619)*S619*(1-S619)</f>
        <v>-0.000223205872075059</v>
      </c>
      <c r="V619">
        <f t="shared" si="1814"/>
        <v>-1.49876516744541e-5</v>
      </c>
      <c r="W619">
        <f t="shared" si="1815"/>
        <v>-1.38911278963934e-5</v>
      </c>
      <c r="X619">
        <f t="shared" si="1816"/>
        <v>-2.23205872075059e-5</v>
      </c>
      <c r="Y619">
        <f t="shared" si="1817"/>
        <v>-0.000108823795442913</v>
      </c>
      <c r="Z619">
        <f t="shared" si="1818"/>
        <v>-1.75136202431617e-5</v>
      </c>
      <c r="AA619">
        <f t="shared" si="1819"/>
        <v>-2.40062373273328e-5</v>
      </c>
      <c r="AB619">
        <f t="shared" si="1819"/>
        <v>-4.11625172236493e-6</v>
      </c>
      <c r="AC619">
        <f t="shared" si="1820"/>
        <v>-6.00155933183321e-7</v>
      </c>
      <c r="AD619">
        <f t="shared" si="1821"/>
        <v>-1.20031186636664e-6</v>
      </c>
      <c r="AE619">
        <f t="shared" si="1822"/>
        <v>-1.02906293059123e-7</v>
      </c>
      <c r="AF619">
        <f t="shared" si="1823"/>
        <v>-2.05812586118246e-7</v>
      </c>
      <c r="AG619">
        <f t="shared" si="1824"/>
        <v>-2.40062373273328e-6</v>
      </c>
      <c r="AH619">
        <f t="shared" si="1824"/>
        <v>-4.11625172236493e-7</v>
      </c>
      <c r="AI619" s="3">
        <f t="shared" si="1812"/>
        <v>-0.00100594890492567</v>
      </c>
      <c r="AJ619" s="3">
        <f t="shared" si="1813"/>
        <v>1.01193319932115e-6</v>
      </c>
    </row>
    <row r="620" spans="2:37">
      <c r="B620" s="18">
        <v>5</v>
      </c>
      <c r="C620" s="19">
        <v>1</v>
      </c>
      <c r="D620" s="19">
        <v>1</v>
      </c>
      <c r="E620" s="6">
        <v>1</v>
      </c>
      <c r="F620" s="10">
        <f>F613+AC613</f>
        <v>0.0438261659536813</v>
      </c>
      <c r="G620">
        <f t="shared" si="1805"/>
        <v>0.0338261659536814</v>
      </c>
      <c r="H620">
        <f t="shared" si="1805"/>
        <v>0.2032883522987</v>
      </c>
      <c r="I620">
        <f t="shared" si="1805"/>
        <v>0.3032883522987</v>
      </c>
      <c r="J620">
        <f t="shared" si="1805"/>
        <v>0.713826165953682</v>
      </c>
      <c r="K620">
        <f t="shared" si="1805"/>
        <v>0.3032883522987</v>
      </c>
      <c r="L620">
        <f t="shared" si="1806"/>
        <v>0.791478497861044</v>
      </c>
      <c r="M620">
        <f t="shared" si="1807"/>
        <v>0.8098650568961</v>
      </c>
      <c r="N620" s="3">
        <f t="shared" si="1808"/>
        <v>0.688148704548358</v>
      </c>
      <c r="O620" s="3">
        <f t="shared" si="1808"/>
        <v>0.692080747998894</v>
      </c>
      <c r="P620" s="25">
        <f t="shared" si="1809"/>
        <v>0.580987417458745</v>
      </c>
      <c r="Q620" s="25">
        <f>Q613+W613</f>
        <v>0.171867027066744</v>
      </c>
      <c r="R620" s="25">
        <f t="shared" si="1810"/>
        <v>0.428494285290746</v>
      </c>
      <c r="S620" s="10">
        <f>R620+(N620*P620)+(O620*Q620)</f>
        <v>0.947245884622576</v>
      </c>
      <c r="T620" s="10">
        <f t="shared" si="1811"/>
        <v>0.720560966020699</v>
      </c>
      <c r="U620">
        <f t="shared" si="1825"/>
        <v>0.00263618216081466</v>
      </c>
      <c r="V620">
        <f t="shared" si="1814"/>
        <v>0.00018140853389181</v>
      </c>
      <c r="W620">
        <f t="shared" si="1815"/>
        <v>0.000182445092171795</v>
      </c>
      <c r="X620">
        <f t="shared" si="1816"/>
        <v>0.000263618216081466</v>
      </c>
      <c r="Y620">
        <f t="shared" si="1817"/>
        <v>0.00153158866556253</v>
      </c>
      <c r="Z620">
        <f t="shared" si="1818"/>
        <v>0.000453072790785601</v>
      </c>
      <c r="AA620">
        <f t="shared" si="1819"/>
        <v>0.00032867902714741</v>
      </c>
      <c r="AB620">
        <f t="shared" si="1819"/>
        <v>9.65520708497925e-5</v>
      </c>
      <c r="AC620">
        <f t="shared" si="1820"/>
        <v>3.2867902714741e-5</v>
      </c>
      <c r="AD620">
        <f t="shared" si="1821"/>
        <v>3.2867902714741e-5</v>
      </c>
      <c r="AE620">
        <f t="shared" si="1822"/>
        <v>9.65520708497925e-6</v>
      </c>
      <c r="AF620">
        <f t="shared" si="1823"/>
        <v>9.65520708497925e-6</v>
      </c>
      <c r="AG620">
        <f t="shared" si="1824"/>
        <v>3.2867902714741e-5</v>
      </c>
      <c r="AH620">
        <f t="shared" si="1824"/>
        <v>9.65520708497925e-6</v>
      </c>
      <c r="AI620" s="3">
        <f t="shared" si="1812"/>
        <v>0.0527541153774242</v>
      </c>
      <c r="AJ620" s="3">
        <f t="shared" si="1813"/>
        <v>0.00278299668925459</v>
      </c>
      <c r="AK620">
        <f>SUM(AJ616:AJ620)/$S$4</f>
        <v>0.00211455657843096</v>
      </c>
    </row>
    <row r="621" spans="2:34">
      <c r="B621" s="4" t="s">
        <v>40</v>
      </c>
      <c r="C621" s="4"/>
      <c r="D621" s="4"/>
      <c r="E621" s="4"/>
      <c r="F621" s="5" t="s">
        <v>41</v>
      </c>
      <c r="G621" s="5"/>
      <c r="H621" s="5"/>
      <c r="I621" s="5"/>
      <c r="J621" s="5"/>
      <c r="K621" s="5"/>
      <c r="L621" s="5" t="s">
        <v>42</v>
      </c>
      <c r="M621" s="5"/>
      <c r="N621" s="5" t="s">
        <v>43</v>
      </c>
      <c r="O621" s="5"/>
      <c r="P621" s="5" t="s">
        <v>44</v>
      </c>
      <c r="Q621" s="5"/>
      <c r="R621" s="5"/>
      <c r="S621" s="5" t="s">
        <v>45</v>
      </c>
      <c r="T621" s="5"/>
      <c r="U621" s="8" t="s">
        <v>46</v>
      </c>
      <c r="V621" s="5" t="s">
        <v>47</v>
      </c>
      <c r="W621" s="5"/>
      <c r="X621" s="5"/>
      <c r="Y621" s="5" t="s">
        <v>48</v>
      </c>
      <c r="Z621" s="5"/>
      <c r="AA621" s="5"/>
      <c r="AB621" s="5"/>
      <c r="AC621" s="5" t="s">
        <v>49</v>
      </c>
      <c r="AD621" s="5"/>
      <c r="AE621" s="5"/>
      <c r="AF621" s="5"/>
      <c r="AG621" s="5"/>
      <c r="AH621" s="5"/>
    </row>
    <row r="622" ht="15.6" spans="1:37">
      <c r="A622">
        <f>A615+1</f>
        <v>88</v>
      </c>
      <c r="B622" s="17" t="s">
        <v>50</v>
      </c>
      <c r="C622" s="4" t="s">
        <v>51</v>
      </c>
      <c r="D622" s="4" t="s">
        <v>52</v>
      </c>
      <c r="E622" s="4" t="s">
        <v>53</v>
      </c>
      <c r="F622" s="5" t="s">
        <v>54</v>
      </c>
      <c r="G622" s="5" t="s">
        <v>55</v>
      </c>
      <c r="H622" s="5" t="s">
        <v>56</v>
      </c>
      <c r="I622" s="5" t="s">
        <v>57</v>
      </c>
      <c r="J622" s="5" t="s">
        <v>58</v>
      </c>
      <c r="K622" s="5" t="s">
        <v>59</v>
      </c>
      <c r="L622" s="5" t="s">
        <v>60</v>
      </c>
      <c r="M622" s="5" t="s">
        <v>61</v>
      </c>
      <c r="N622" s="5" t="s">
        <v>60</v>
      </c>
      <c r="O622" s="5" t="s">
        <v>61</v>
      </c>
      <c r="P622" s="5" t="s">
        <v>62</v>
      </c>
      <c r="Q622" s="5" t="s">
        <v>63</v>
      </c>
      <c r="R622" s="5" t="s">
        <v>64</v>
      </c>
      <c r="S622" s="5" t="s">
        <v>65</v>
      </c>
      <c r="T622" s="5" t="s">
        <v>43</v>
      </c>
      <c r="U622" s="28" t="s">
        <v>66</v>
      </c>
      <c r="V622" s="29" t="s">
        <v>67</v>
      </c>
      <c r="W622" s="29" t="s">
        <v>68</v>
      </c>
      <c r="X622" s="29" t="s">
        <v>69</v>
      </c>
      <c r="Y622" s="29" t="s">
        <v>70</v>
      </c>
      <c r="Z622" s="29" t="s">
        <v>71</v>
      </c>
      <c r="AA622" s="28" t="s">
        <v>72</v>
      </c>
      <c r="AB622" s="28" t="s">
        <v>73</v>
      </c>
      <c r="AC622" s="29" t="s">
        <v>74</v>
      </c>
      <c r="AD622" s="29" t="s">
        <v>75</v>
      </c>
      <c r="AE622" s="29" t="s">
        <v>76</v>
      </c>
      <c r="AF622" s="29" t="s">
        <v>77</v>
      </c>
      <c r="AG622" s="29" t="s">
        <v>78</v>
      </c>
      <c r="AH622" s="29" t="s">
        <v>79</v>
      </c>
      <c r="AI622" s="31" t="s">
        <v>80</v>
      </c>
      <c r="AJ622" s="31" t="s">
        <v>81</v>
      </c>
      <c r="AK622" s="31" t="s">
        <v>82</v>
      </c>
    </row>
    <row r="623" spans="2:36">
      <c r="B623" s="18">
        <v>1</v>
      </c>
      <c r="C623" s="19">
        <v>0.5</v>
      </c>
      <c r="D623" s="19">
        <v>0.25</v>
      </c>
      <c r="E623" s="6">
        <v>0.0555555555555556</v>
      </c>
      <c r="F623" s="10">
        <f>F616+AC616</f>
        <v>0.0157982869896247</v>
      </c>
      <c r="G623">
        <f t="shared" ref="G623:K627" si="1826">G616+AD616</f>
        <v>0.0128991434948123</v>
      </c>
      <c r="H623">
        <f t="shared" si="1826"/>
        <v>0.200302967128264</v>
      </c>
      <c r="I623">
        <f t="shared" si="1826"/>
        <v>0.300151483564132</v>
      </c>
      <c r="J623">
        <f t="shared" si="1826"/>
        <v>0.671596573979249</v>
      </c>
      <c r="K623">
        <f t="shared" si="1826"/>
        <v>0.300605934256527</v>
      </c>
      <c r="L623">
        <f>J623+(C623*F623)+(D623*G623)</f>
        <v>0.682720503347765</v>
      </c>
      <c r="M623">
        <f>K623+(C623*H623)+(D623*I623)</f>
        <v>0.475795288711692</v>
      </c>
      <c r="N623" s="3">
        <f>1/(1+EXP(-(L623)))</f>
        <v>0.664345614837653</v>
      </c>
      <c r="O623" s="3">
        <f>1/(1+EXP(-(M623)))</f>
        <v>0.616754503076937</v>
      </c>
      <c r="P623" s="25">
        <f>P616+V616</f>
        <v>0.282388993190233</v>
      </c>
      <c r="Q623" s="25">
        <f>Q616+W616</f>
        <v>-0.110691098630016</v>
      </c>
      <c r="R623" s="25">
        <f>R616+X616</f>
        <v>-0.0156602367500518</v>
      </c>
      <c r="S623" s="10">
        <f>R623+(N623*P623)+(O623*Q623)</f>
        <v>0.103674419023704</v>
      </c>
      <c r="T623" s="10">
        <f>1/(1+EXP(-S623))</f>
        <v>0.525895414419247</v>
      </c>
      <c r="U623">
        <f>(E623-S623)*S623*(1-S623)</f>
        <v>-0.00447149513612875</v>
      </c>
      <c r="V623">
        <f>$S$3*U623*N623</f>
        <v>-0.000297061818545503</v>
      </c>
      <c r="W623">
        <f>$S$3*U623*O623</f>
        <v>-0.000275781476069403</v>
      </c>
      <c r="X623">
        <f>$S$3*U623*1</f>
        <v>-0.000447149513612875</v>
      </c>
      <c r="Y623">
        <f>U623*P623</f>
        <v>-0.00126270100954642</v>
      </c>
      <c r="Z623">
        <f>U623*Q623</f>
        <v>0.000494954709136867</v>
      </c>
      <c r="AA623">
        <f>Y623*N623*(1-N623)</f>
        <v>-0.000281570353313645</v>
      </c>
      <c r="AB623">
        <f>Z623*O623*(1-O623)</f>
        <v>0.000116991645747353</v>
      </c>
      <c r="AC623">
        <f>$S$3*AA623*C623</f>
        <v>-1.40785176656823e-5</v>
      </c>
      <c r="AD623">
        <f>$S$3*AA623*D623</f>
        <v>-7.03925883284113e-6</v>
      </c>
      <c r="AE623">
        <f>$S$3*AB623*C623</f>
        <v>5.84958228736763e-6</v>
      </c>
      <c r="AF623">
        <f>$S$3*AB623*D623</f>
        <v>2.92479114368381e-6</v>
      </c>
      <c r="AG623">
        <f>$S$3*AA623*1</f>
        <v>-2.81570353313645e-5</v>
      </c>
      <c r="AH623">
        <f>$S$3*AB623*1</f>
        <v>1.16991645747353e-5</v>
      </c>
      <c r="AI623" s="3">
        <f>E623-S623</f>
        <v>-0.0481188634681481</v>
      </c>
      <c r="AJ623" s="3">
        <f>(AI623)^2</f>
        <v>0.00231542502146628</v>
      </c>
    </row>
    <row r="624" spans="2:36">
      <c r="B624" s="18">
        <v>2</v>
      </c>
      <c r="C624" s="19">
        <v>0</v>
      </c>
      <c r="D624" s="19">
        <v>0</v>
      </c>
      <c r="E624" s="20">
        <v>0</v>
      </c>
      <c r="F624" s="10">
        <f>F617+AC617</f>
        <v>0.03</v>
      </c>
      <c r="G624">
        <f t="shared" si="1826"/>
        <v>0.02</v>
      </c>
      <c r="H624">
        <f t="shared" si="1826"/>
        <v>0.2</v>
      </c>
      <c r="I624">
        <f t="shared" si="1826"/>
        <v>0.3</v>
      </c>
      <c r="J624">
        <f t="shared" si="1826"/>
        <v>0.669846536965626</v>
      </c>
      <c r="K624">
        <f t="shared" si="1826"/>
        <v>0.300692052430058</v>
      </c>
      <c r="L624">
        <f t="shared" ref="L624:L627" si="1827">J624+(C624*F624)+(D624*G624)</f>
        <v>0.669846536965626</v>
      </c>
      <c r="M624">
        <f t="shared" ref="M624:M627" si="1828">K624+(C624*H624)+(D624*I624)</f>
        <v>0.300692052430058</v>
      </c>
      <c r="N624" s="3">
        <f t="shared" ref="N624:O627" si="1829">1/(1+EXP(-(L624)))</f>
        <v>0.661468795410555</v>
      </c>
      <c r="O624" s="3">
        <f>1/(1+EXP(-(M624)))</f>
        <v>0.574611686058278</v>
      </c>
      <c r="P624" s="25">
        <f t="shared" ref="P624:P627" si="1830">P617+V617</f>
        <v>0.267139671749016</v>
      </c>
      <c r="Q624" s="25">
        <f>Q617+W617</f>
        <v>-0.111181623522394</v>
      </c>
      <c r="R624" s="25">
        <f t="shared" ref="R624:R627" si="1831">R617+X617</f>
        <v>-0.0403841547618124</v>
      </c>
      <c r="S624" s="10">
        <f>R624+(N624*P624)+(O624*Q624)</f>
        <v>0.0724341419654804</v>
      </c>
      <c r="T624" s="10">
        <f t="shared" ref="T624:T627" si="1832">1/(1+EXP(-S624))</f>
        <v>0.518100622131393</v>
      </c>
      <c r="U624">
        <f>(E624-S624)*S624*(1-S624)</f>
        <v>-0.0048666643530843</v>
      </c>
      <c r="V624">
        <f>$S$3*U624*N624</f>
        <v>-0.000321914660730216</v>
      </c>
      <c r="W624">
        <f>$S$3*U624*O624</f>
        <v>-0.000279644220940549</v>
      </c>
      <c r="X624">
        <f>$S$3*U624*1</f>
        <v>-0.00048666643530843</v>
      </c>
      <c r="Y624">
        <f>U624*P624</f>
        <v>-0.00130007911779557</v>
      </c>
      <c r="Z624">
        <f>U624*Q624</f>
        <v>0.000541083643914473</v>
      </c>
      <c r="AA624">
        <f>Y624*N624*(1-N624)</f>
        <v>-0.000291123893217391</v>
      </c>
      <c r="AB624">
        <f>Z624*O624*(1-O624)</f>
        <v>0.000132258750441217</v>
      </c>
      <c r="AC624">
        <f>$S$3*AA624*C624</f>
        <v>0</v>
      </c>
      <c r="AD624">
        <f>$S$3*AA624*D624</f>
        <v>0</v>
      </c>
      <c r="AE624">
        <f>$S$3*AB624*C624</f>
        <v>0</v>
      </c>
      <c r="AF624">
        <f>$S$3*AB624*D624</f>
        <v>0</v>
      </c>
      <c r="AG624">
        <f>$S$3*AA624*1</f>
        <v>-2.91123893217391e-5</v>
      </c>
      <c r="AH624">
        <f>$S$3*AB624*1</f>
        <v>1.32258750441217e-5</v>
      </c>
      <c r="AI624" s="3">
        <f t="shared" ref="AI624:AI627" si="1833">E624-S624</f>
        <v>-0.0724341419654804</v>
      </c>
      <c r="AJ624" s="3">
        <f t="shared" ref="AJ624:AJ627" si="1834">(AI624)^2</f>
        <v>0.00524670492227537</v>
      </c>
    </row>
    <row r="625" spans="2:36">
      <c r="B625" s="18">
        <v>3</v>
      </c>
      <c r="C625" s="19">
        <v>0.75</v>
      </c>
      <c r="D625" s="19">
        <v>1</v>
      </c>
      <c r="E625" s="6">
        <v>0.444444444444444</v>
      </c>
      <c r="F625" s="10">
        <f>F618+AC618</f>
        <v>0.0198782857043984</v>
      </c>
      <c r="G625">
        <f t="shared" si="1826"/>
        <v>0.00650438093919781</v>
      </c>
      <c r="H625">
        <f t="shared" si="1826"/>
        <v>0.19900100619617</v>
      </c>
      <c r="I625">
        <f t="shared" si="1826"/>
        <v>0.29866800826156</v>
      </c>
      <c r="J625">
        <f t="shared" si="1826"/>
        <v>0.686504380939198</v>
      </c>
      <c r="K625">
        <f t="shared" si="1826"/>
        <v>0.29866800826156</v>
      </c>
      <c r="L625">
        <f t="shared" si="1827"/>
        <v>0.707917476156695</v>
      </c>
      <c r="M625">
        <f t="shared" si="1828"/>
        <v>0.746586771170248</v>
      </c>
      <c r="N625" s="3">
        <f t="shared" si="1829"/>
        <v>0.669940834980143</v>
      </c>
      <c r="O625" s="3">
        <f t="shared" si="1829"/>
        <v>0.678434519299342</v>
      </c>
      <c r="P625" s="25">
        <f t="shared" si="1830"/>
        <v>0.409188181658788</v>
      </c>
      <c r="Q625" s="25">
        <f>Q618+W618</f>
        <v>-0.00148182682993848</v>
      </c>
      <c r="R625" s="25">
        <f t="shared" si="1831"/>
        <v>0.175208317929916</v>
      </c>
      <c r="S625" s="10">
        <f>R625+(N625*P625)+(O625*Q625)</f>
        <v>0.448334867541357</v>
      </c>
      <c r="T625" s="10">
        <f t="shared" si="1832"/>
        <v>0.610243260929527</v>
      </c>
      <c r="U625">
        <f>(E625-S625)*S625*(1-S625)</f>
        <v>-0.000962221122663871</v>
      </c>
      <c r="V625">
        <f t="shared" ref="V625:V627" si="1835">$S$3*U625*N625</f>
        <v>-6.44631222352964e-5</v>
      </c>
      <c r="W625">
        <f t="shared" ref="W625:W627" si="1836">$S$3*U625*O625</f>
        <v>-6.52804024814136e-5</v>
      </c>
      <c r="X625">
        <f t="shared" ref="X625:X627" si="1837">$S$3*U625*1</f>
        <v>-9.62221122663871e-5</v>
      </c>
      <c r="Y625">
        <f t="shared" ref="Y625:Y627" si="1838">U625*P625</f>
        <v>-0.000393729511536507</v>
      </c>
      <c r="Z625">
        <f t="shared" ref="Z625:Z627" si="1839">U625*Q625</f>
        <v>1.42584507589685e-6</v>
      </c>
      <c r="AA625">
        <f t="shared" ref="AA625:AB627" si="1840">Y625*N625*(1-N625)</f>
        <v>-8.7061513927357e-5</v>
      </c>
      <c r="AB625">
        <f t="shared" si="1840"/>
        <v>3.11063962015543e-7</v>
      </c>
      <c r="AC625">
        <f t="shared" ref="AC625:AC627" si="1841">$S$3*AA625*C625</f>
        <v>-6.52961354455178e-6</v>
      </c>
      <c r="AD625">
        <f t="shared" ref="AD625:AD627" si="1842">$S$3*AA625*D625</f>
        <v>-8.7061513927357e-6</v>
      </c>
      <c r="AE625">
        <f t="shared" ref="AE625:AE627" si="1843">$S$3*AB625*C625</f>
        <v>2.33297971511657e-8</v>
      </c>
      <c r="AF625">
        <f t="shared" ref="AF625:AF627" si="1844">$S$3*AB625*D625</f>
        <v>3.11063962015543e-8</v>
      </c>
      <c r="AG625">
        <f t="shared" ref="AG625:AH627" si="1845">$S$3*AA625*1</f>
        <v>-8.7061513927357e-6</v>
      </c>
      <c r="AH625">
        <f t="shared" si="1845"/>
        <v>3.11063962015543e-8</v>
      </c>
      <c r="AI625" s="3">
        <f t="shared" si="1833"/>
        <v>-0.00389042309691223</v>
      </c>
      <c r="AJ625" s="3">
        <f t="shared" si="1834"/>
        <v>1.51353918729882e-5</v>
      </c>
    </row>
    <row r="626" spans="2:36">
      <c r="B626" s="18">
        <v>4</v>
      </c>
      <c r="C626" s="19">
        <v>0.25</v>
      </c>
      <c r="D626" s="19">
        <v>0.5</v>
      </c>
      <c r="E626" s="20">
        <v>0.666666666666667</v>
      </c>
      <c r="F626" s="10">
        <f>F619+AC619</f>
        <v>0.0294947755850488</v>
      </c>
      <c r="G626">
        <f t="shared" si="1826"/>
        <v>0.0189895511700977</v>
      </c>
      <c r="H626">
        <f t="shared" si="1826"/>
        <v>0.199908035039417</v>
      </c>
      <c r="I626">
        <f>I619+AF619</f>
        <v>0.299816070078834</v>
      </c>
      <c r="J626">
        <f t="shared" si="1826"/>
        <v>0.697979102340195</v>
      </c>
      <c r="K626">
        <f t="shared" si="1826"/>
        <v>0.299632140157668</v>
      </c>
      <c r="L626">
        <f t="shared" si="1827"/>
        <v>0.714847571821506</v>
      </c>
      <c r="M626">
        <f t="shared" si="1828"/>
        <v>0.49951718395694</v>
      </c>
      <c r="N626" s="3">
        <f t="shared" si="1829"/>
        <v>0.671471409820732</v>
      </c>
      <c r="O626" s="3">
        <f t="shared" si="1829"/>
        <v>0.622345860932662</v>
      </c>
      <c r="P626" s="25">
        <f t="shared" si="1830"/>
        <v>0.487533993166884</v>
      </c>
      <c r="Q626" s="25">
        <f>Q619+W619</f>
        <v>0.078450085112264</v>
      </c>
      <c r="R626" s="25">
        <f t="shared" si="1831"/>
        <v>0.291443013791911</v>
      </c>
      <c r="S626" s="10">
        <f>R626+(N626*P626)+(O626*Q626)</f>
        <v>0.667631237278643</v>
      </c>
      <c r="T626" s="10">
        <f t="shared" si="1832"/>
        <v>0.660972550858429</v>
      </c>
      <c r="U626">
        <f t="shared" ref="U626:U627" si="1846">(E626-S626)*S626*(1-S626)</f>
        <v>-0.000214037995295322</v>
      </c>
      <c r="V626">
        <f t="shared" si="1835"/>
        <v>-1.43720394456153e-5</v>
      </c>
      <c r="W626">
        <f t="shared" si="1836"/>
        <v>-1.33205660454368e-5</v>
      </c>
      <c r="X626">
        <f t="shared" si="1837"/>
        <v>-2.14037995295322e-5</v>
      </c>
      <c r="Y626">
        <f t="shared" si="1838"/>
        <v>-0.000104350798535763</v>
      </c>
      <c r="Z626">
        <f t="shared" si="1839"/>
        <v>-1.67912989481764e-5</v>
      </c>
      <c r="AA626">
        <f t="shared" si="1840"/>
        <v>-2.30195310833678e-5</v>
      </c>
      <c r="AB626">
        <f t="shared" si="1840"/>
        <v>-3.94648401607506e-6</v>
      </c>
      <c r="AC626">
        <f t="shared" si="1841"/>
        <v>-5.75488277084195e-7</v>
      </c>
      <c r="AD626">
        <f t="shared" si="1842"/>
        <v>-1.15097655416839e-6</v>
      </c>
      <c r="AE626">
        <f t="shared" si="1843"/>
        <v>-9.86621004018765e-8</v>
      </c>
      <c r="AF626">
        <f t="shared" si="1844"/>
        <v>-1.97324200803753e-7</v>
      </c>
      <c r="AG626">
        <f t="shared" si="1845"/>
        <v>-2.30195310833678e-6</v>
      </c>
      <c r="AH626">
        <f t="shared" si="1845"/>
        <v>-3.94648401607506e-7</v>
      </c>
      <c r="AI626" s="3">
        <f t="shared" si="1833"/>
        <v>-0.000964570611976079</v>
      </c>
      <c r="AJ626" s="3">
        <f t="shared" si="1834"/>
        <v>9.30396465487907e-7</v>
      </c>
    </row>
    <row r="627" spans="2:37">
      <c r="B627" s="18">
        <v>5</v>
      </c>
      <c r="C627" s="19">
        <v>1</v>
      </c>
      <c r="D627" s="19">
        <v>1</v>
      </c>
      <c r="E627" s="6">
        <v>1</v>
      </c>
      <c r="F627" s="10">
        <f>F620+AC620</f>
        <v>0.0438590338563961</v>
      </c>
      <c r="G627">
        <f t="shared" si="1826"/>
        <v>0.0338590338563961</v>
      </c>
      <c r="H627">
        <f t="shared" si="1826"/>
        <v>0.203298007505785</v>
      </c>
      <c r="I627">
        <f t="shared" si="1826"/>
        <v>0.303298007505785</v>
      </c>
      <c r="J627">
        <f t="shared" si="1826"/>
        <v>0.713859033856396</v>
      </c>
      <c r="K627">
        <f t="shared" si="1826"/>
        <v>0.303298007505785</v>
      </c>
      <c r="L627">
        <f t="shared" si="1827"/>
        <v>0.791577101569188</v>
      </c>
      <c r="M627">
        <f t="shared" si="1828"/>
        <v>0.809894022517355</v>
      </c>
      <c r="N627" s="3">
        <f t="shared" si="1829"/>
        <v>0.688169864517952</v>
      </c>
      <c r="O627" s="3">
        <f t="shared" si="1829"/>
        <v>0.692086920682869</v>
      </c>
      <c r="P627" s="25">
        <f t="shared" si="1830"/>
        <v>0.581168825992637</v>
      </c>
      <c r="Q627" s="25">
        <f>Q620+W620</f>
        <v>0.172049472158916</v>
      </c>
      <c r="R627" s="25">
        <f t="shared" si="1831"/>
        <v>0.428757903506828</v>
      </c>
      <c r="S627" s="10">
        <f>R627+(N627*P627)+(O627*Q627)</f>
        <v>0.947773965143815</v>
      </c>
      <c r="T627" s="10">
        <f t="shared" si="1832"/>
        <v>0.720667284158338</v>
      </c>
      <c r="U627">
        <f t="shared" si="1846"/>
        <v>0.00258510914018361</v>
      </c>
      <c r="V627">
        <f t="shared" si="1835"/>
        <v>0.000177899420676427</v>
      </c>
      <c r="W627">
        <f t="shared" si="1836"/>
        <v>0.000178912022445881</v>
      </c>
      <c r="X627">
        <f t="shared" si="1837"/>
        <v>0.000258510914018361</v>
      </c>
      <c r="Y627">
        <f t="shared" si="1838"/>
        <v>0.00150238484406334</v>
      </c>
      <c r="Z627">
        <f t="shared" si="1839"/>
        <v>0.000444766663041778</v>
      </c>
      <c r="AA627">
        <f t="shared" si="1840"/>
        <v>0.000322399921831646</v>
      </c>
      <c r="AB627">
        <f t="shared" si="1840"/>
        <v>9.47809389156945e-5</v>
      </c>
      <c r="AC627">
        <f t="shared" si="1841"/>
        <v>3.22399921831646e-5</v>
      </c>
      <c r="AD627">
        <f t="shared" si="1842"/>
        <v>3.22399921831646e-5</v>
      </c>
      <c r="AE627">
        <f t="shared" si="1843"/>
        <v>9.47809389156945e-6</v>
      </c>
      <c r="AF627">
        <f t="shared" si="1844"/>
        <v>9.47809389156945e-6</v>
      </c>
      <c r="AG627">
        <f t="shared" si="1845"/>
        <v>3.22399921831646e-5</v>
      </c>
      <c r="AH627">
        <f t="shared" si="1845"/>
        <v>9.47809389156945e-6</v>
      </c>
      <c r="AI627" s="3">
        <f t="shared" si="1833"/>
        <v>0.0522260348561852</v>
      </c>
      <c r="AJ627" s="3">
        <f t="shared" si="1834"/>
        <v>0.00272755871679947</v>
      </c>
      <c r="AK627">
        <f>SUM(AJ623:AJ627)/$S$4</f>
        <v>0.00206115088977592</v>
      </c>
    </row>
    <row r="628" spans="2:34">
      <c r="B628" s="4" t="s">
        <v>40</v>
      </c>
      <c r="C628" s="4"/>
      <c r="D628" s="4"/>
      <c r="E628" s="4"/>
      <c r="F628" s="5" t="s">
        <v>41</v>
      </c>
      <c r="G628" s="5"/>
      <c r="H628" s="5"/>
      <c r="I628" s="5"/>
      <c r="J628" s="5"/>
      <c r="K628" s="5"/>
      <c r="L628" s="5" t="s">
        <v>42</v>
      </c>
      <c r="M628" s="5"/>
      <c r="N628" s="5" t="s">
        <v>43</v>
      </c>
      <c r="O628" s="5"/>
      <c r="P628" s="5" t="s">
        <v>44</v>
      </c>
      <c r="Q628" s="5"/>
      <c r="R628" s="5"/>
      <c r="S628" s="5" t="s">
        <v>45</v>
      </c>
      <c r="T628" s="5"/>
      <c r="U628" s="8" t="s">
        <v>46</v>
      </c>
      <c r="V628" s="5" t="s">
        <v>47</v>
      </c>
      <c r="W628" s="5"/>
      <c r="X628" s="5"/>
      <c r="Y628" s="5" t="s">
        <v>48</v>
      </c>
      <c r="Z628" s="5"/>
      <c r="AA628" s="5"/>
      <c r="AB628" s="5"/>
      <c r="AC628" s="5" t="s">
        <v>49</v>
      </c>
      <c r="AD628" s="5"/>
      <c r="AE628" s="5"/>
      <c r="AF628" s="5"/>
      <c r="AG628" s="5"/>
      <c r="AH628" s="5"/>
    </row>
    <row r="629" ht="15.6" spans="1:37">
      <c r="A629">
        <f>A622+1</f>
        <v>89</v>
      </c>
      <c r="B629" s="17" t="s">
        <v>50</v>
      </c>
      <c r="C629" s="4" t="s">
        <v>51</v>
      </c>
      <c r="D629" s="4" t="s">
        <v>52</v>
      </c>
      <c r="E629" s="4" t="s">
        <v>53</v>
      </c>
      <c r="F629" s="5" t="s">
        <v>54</v>
      </c>
      <c r="G629" s="5" t="s">
        <v>55</v>
      </c>
      <c r="H629" s="5" t="s">
        <v>56</v>
      </c>
      <c r="I629" s="5" t="s">
        <v>57</v>
      </c>
      <c r="J629" s="5" t="s">
        <v>58</v>
      </c>
      <c r="K629" s="5" t="s">
        <v>59</v>
      </c>
      <c r="L629" s="5" t="s">
        <v>60</v>
      </c>
      <c r="M629" s="5" t="s">
        <v>61</v>
      </c>
      <c r="N629" s="5" t="s">
        <v>60</v>
      </c>
      <c r="O629" s="5" t="s">
        <v>61</v>
      </c>
      <c r="P629" s="5" t="s">
        <v>62</v>
      </c>
      <c r="Q629" s="5" t="s">
        <v>63</v>
      </c>
      <c r="R629" s="5" t="s">
        <v>64</v>
      </c>
      <c r="S629" s="5" t="s">
        <v>65</v>
      </c>
      <c r="T629" s="5" t="s">
        <v>43</v>
      </c>
      <c r="U629" s="28" t="s">
        <v>66</v>
      </c>
      <c r="V629" s="29" t="s">
        <v>67</v>
      </c>
      <c r="W629" s="29" t="s">
        <v>68</v>
      </c>
      <c r="X629" s="29" t="s">
        <v>69</v>
      </c>
      <c r="Y629" s="29" t="s">
        <v>70</v>
      </c>
      <c r="Z629" s="29" t="s">
        <v>71</v>
      </c>
      <c r="AA629" s="28" t="s">
        <v>72</v>
      </c>
      <c r="AB629" s="28" t="s">
        <v>73</v>
      </c>
      <c r="AC629" s="29" t="s">
        <v>74</v>
      </c>
      <c r="AD629" s="29" t="s">
        <v>75</v>
      </c>
      <c r="AE629" s="29" t="s">
        <v>76</v>
      </c>
      <c r="AF629" s="29" t="s">
        <v>77</v>
      </c>
      <c r="AG629" s="29" t="s">
        <v>78</v>
      </c>
      <c r="AH629" s="29" t="s">
        <v>79</v>
      </c>
      <c r="AI629" s="31" t="s">
        <v>80</v>
      </c>
      <c r="AJ629" s="31" t="s">
        <v>81</v>
      </c>
      <c r="AK629" s="31" t="s">
        <v>82</v>
      </c>
    </row>
    <row r="630" spans="2:36">
      <c r="B630" s="18">
        <v>1</v>
      </c>
      <c r="C630" s="19">
        <v>0.5</v>
      </c>
      <c r="D630" s="19">
        <v>0.25</v>
      </c>
      <c r="E630" s="6">
        <v>0.0555555555555556</v>
      </c>
      <c r="F630" s="10">
        <f>F623+AC623</f>
        <v>0.015784208471959</v>
      </c>
      <c r="G630">
        <f t="shared" ref="G630:K634" si="1847">G623+AD623</f>
        <v>0.0128921042359795</v>
      </c>
      <c r="H630">
        <f t="shared" si="1847"/>
        <v>0.200308816710551</v>
      </c>
      <c r="I630">
        <f t="shared" si="1847"/>
        <v>0.300154408355275</v>
      </c>
      <c r="J630">
        <f t="shared" si="1847"/>
        <v>0.671568416943918</v>
      </c>
      <c r="K630">
        <f t="shared" si="1847"/>
        <v>0.300617633421102</v>
      </c>
      <c r="L630">
        <f>J630+(C630*F630)+(D630*G630)</f>
        <v>0.682683547238892</v>
      </c>
      <c r="M630">
        <f>K630+(C630*H630)+(D630*I630)</f>
        <v>0.475810643865196</v>
      </c>
      <c r="N630" s="3">
        <f>1/(1+EXP(-(L630)))</f>
        <v>0.664337373925709</v>
      </c>
      <c r="O630" s="3">
        <f>1/(1+EXP(-(M630)))</f>
        <v>0.616758132543281</v>
      </c>
      <c r="P630" s="25">
        <f>P623+V623</f>
        <v>0.282091931371688</v>
      </c>
      <c r="Q630" s="25">
        <f>Q623+W623</f>
        <v>-0.110966880106086</v>
      </c>
      <c r="R630" s="25">
        <f>R623+X623</f>
        <v>-0.0161073862636646</v>
      </c>
      <c r="S630" s="10">
        <f>R630+(N630*P630)+(O630*Q630)</f>
        <v>0.10285710088105</v>
      </c>
      <c r="T630" s="10">
        <f>1/(1+EXP(-S630))</f>
        <v>0.525691628652905</v>
      </c>
      <c r="U630">
        <f>(E630-S630)*S630*(1-S630)</f>
        <v>-0.00436486918503605</v>
      </c>
      <c r="V630">
        <f>$S$3*U630*N630</f>
        <v>-0.00028997457319161</v>
      </c>
      <c r="W630">
        <f>$S$3*U630*O630</f>
        <v>-0.000269206856735855</v>
      </c>
      <c r="X630">
        <f>$S$3*U630*1</f>
        <v>-0.000436486918503605</v>
      </c>
      <c r="Y630">
        <f>U630*P630</f>
        <v>-0.00123129437859158</v>
      </c>
      <c r="Z630">
        <f>U630*Q630</f>
        <v>0.000484355915534644</v>
      </c>
      <c r="AA630">
        <f>Y630*N630*(1-N630)</f>
        <v>-0.000274570307523163</v>
      </c>
      <c r="AB630">
        <f>Z630*O630*(1-O630)</f>
        <v>0.000114486015505575</v>
      </c>
      <c r="AC630">
        <f>$S$3*AA630*C630</f>
        <v>-1.37285153761581e-5</v>
      </c>
      <c r="AD630">
        <f>$S$3*AA630*D630</f>
        <v>-6.86425768807907e-6</v>
      </c>
      <c r="AE630">
        <f>$S$3*AB630*C630</f>
        <v>5.72430077527876e-6</v>
      </c>
      <c r="AF630">
        <f>$S$3*AB630*D630</f>
        <v>2.86215038763938e-6</v>
      </c>
      <c r="AG630">
        <f>$S$3*AA630*1</f>
        <v>-2.74570307523163e-5</v>
      </c>
      <c r="AH630">
        <f>$S$3*AB630*1</f>
        <v>1.14486015505575e-5</v>
      </c>
      <c r="AI630" s="3">
        <f>E630-S630</f>
        <v>-0.0473015453254945</v>
      </c>
      <c r="AJ630" s="3">
        <f>(AI630)^2</f>
        <v>0.00223743619017981</v>
      </c>
    </row>
    <row r="631" spans="2:36">
      <c r="B631" s="18">
        <v>2</v>
      </c>
      <c r="C631" s="19">
        <v>0</v>
      </c>
      <c r="D631" s="19">
        <v>0</v>
      </c>
      <c r="E631" s="20">
        <v>0</v>
      </c>
      <c r="F631" s="10">
        <f>F624+AC624</f>
        <v>0.03</v>
      </c>
      <c r="G631">
        <f t="shared" si="1847"/>
        <v>0.02</v>
      </c>
      <c r="H631">
        <f t="shared" si="1847"/>
        <v>0.2</v>
      </c>
      <c r="I631">
        <f t="shared" si="1847"/>
        <v>0.3</v>
      </c>
      <c r="J631">
        <f t="shared" si="1847"/>
        <v>0.669817424576304</v>
      </c>
      <c r="K631">
        <f t="shared" si="1847"/>
        <v>0.300705278305102</v>
      </c>
      <c r="L631">
        <f t="shared" ref="L631:L634" si="1848">J631+(C631*F631)+(D631*G631)</f>
        <v>0.669817424576304</v>
      </c>
      <c r="M631">
        <f t="shared" ref="M631:M634" si="1849">K631+(C631*H631)+(D631*I631)</f>
        <v>0.300705278305102</v>
      </c>
      <c r="N631" s="3">
        <f t="shared" ref="N631:O634" si="1850">1/(1+EXP(-(L631)))</f>
        <v>0.661462276305799</v>
      </c>
      <c r="O631" s="3">
        <f>1/(1+EXP(-(M631)))</f>
        <v>0.574614918896676</v>
      </c>
      <c r="P631" s="25">
        <f t="shared" ref="P631:P634" si="1851">P624+V624</f>
        <v>0.266817757088285</v>
      </c>
      <c r="Q631" s="25">
        <f>Q624+W624</f>
        <v>-0.111461267743335</v>
      </c>
      <c r="R631" s="25">
        <f t="shared" ref="R631:R634" si="1852">R624+X624</f>
        <v>-0.0408708211971208</v>
      </c>
      <c r="S631" s="10">
        <f>R631+(N631*P631)+(O631*Q631)</f>
        <v>0.0715717524408472</v>
      </c>
      <c r="T631" s="10">
        <f t="shared" ref="T631:T634" si="1853">1/(1+EXP(-S631))</f>
        <v>0.517885303949362</v>
      </c>
      <c r="U631">
        <f>(E631-S631)*S631*(1-S631)</f>
        <v>-0.0047558883185028</v>
      </c>
      <c r="V631">
        <f>$S$3*U631*N631</f>
        <v>-0.000314584071301302</v>
      </c>
      <c r="W631">
        <f>$S$3*U631*O631</f>
        <v>-0.000273280438041814</v>
      </c>
      <c r="X631">
        <f>$S$3*U631*1</f>
        <v>-0.00047558883185028</v>
      </c>
      <c r="Y631">
        <f>U631*P631</f>
        <v>-0.00126895545410529</v>
      </c>
      <c r="Z631">
        <f>U631*Q631</f>
        <v>0.000530097341226038</v>
      </c>
      <c r="AA631">
        <f>Y631*N631*(1-N631)</f>
        <v>-0.000284157110236729</v>
      </c>
      <c r="AB631">
        <f>Z631*O631*(1-O631)</f>
        <v>0.000129573078725681</v>
      </c>
      <c r="AC631">
        <f>$S$3*AA631*C631</f>
        <v>0</v>
      </c>
      <c r="AD631">
        <f>$S$3*AA631*D631</f>
        <v>0</v>
      </c>
      <c r="AE631">
        <f>$S$3*AB631*C631</f>
        <v>0</v>
      </c>
      <c r="AF631">
        <f>$S$3*AB631*D631</f>
        <v>0</v>
      </c>
      <c r="AG631">
        <f>$S$3*AA631*1</f>
        <v>-2.84157110236729e-5</v>
      </c>
      <c r="AH631">
        <f>$S$3*AB631*1</f>
        <v>1.29573078725681e-5</v>
      </c>
      <c r="AI631" s="3">
        <f t="shared" ref="AI631:AI634" si="1854">E631-S631</f>
        <v>-0.0715717524408472</v>
      </c>
      <c r="AJ631" s="3">
        <f t="shared" ref="AJ631:AJ634" si="1855">(AI631)^2</f>
        <v>0.00512251574745391</v>
      </c>
    </row>
    <row r="632" spans="2:36">
      <c r="B632" s="18">
        <v>3</v>
      </c>
      <c r="C632" s="19">
        <v>0.75</v>
      </c>
      <c r="D632" s="19">
        <v>1</v>
      </c>
      <c r="E632" s="6">
        <v>0.444444444444444</v>
      </c>
      <c r="F632" s="10">
        <f>F625+AC625</f>
        <v>0.0198717560908538</v>
      </c>
      <c r="G632">
        <f t="shared" si="1847"/>
        <v>0.00649567478780507</v>
      </c>
      <c r="H632">
        <f t="shared" si="1847"/>
        <v>0.199001029525967</v>
      </c>
      <c r="I632">
        <f t="shared" si="1847"/>
        <v>0.298668039367956</v>
      </c>
      <c r="J632">
        <f t="shared" si="1847"/>
        <v>0.686495674787805</v>
      </c>
      <c r="K632">
        <f t="shared" si="1847"/>
        <v>0.298668039367956</v>
      </c>
      <c r="L632">
        <f t="shared" si="1848"/>
        <v>0.707895166643751</v>
      </c>
      <c r="M632">
        <f t="shared" si="1849"/>
        <v>0.746586850880388</v>
      </c>
      <c r="N632" s="3">
        <f t="shared" si="1850"/>
        <v>0.669935901879426</v>
      </c>
      <c r="O632" s="3">
        <f t="shared" si="1850"/>
        <v>0.678434536688995</v>
      </c>
      <c r="P632" s="25">
        <f t="shared" si="1851"/>
        <v>0.409123718536553</v>
      </c>
      <c r="Q632" s="25">
        <f>Q625+W625</f>
        <v>-0.00154710723241989</v>
      </c>
      <c r="R632" s="25">
        <f t="shared" si="1852"/>
        <v>0.17511209581765</v>
      </c>
      <c r="S632" s="10">
        <f>R632+(N632*P632)+(O632*Q632)</f>
        <v>0.448149152197264</v>
      </c>
      <c r="T632" s="10">
        <f t="shared" si="1853"/>
        <v>0.610199088294903</v>
      </c>
      <c r="U632">
        <f>(E632-S632)*S632*(1-S632)</f>
        <v>-0.000916216792816408</v>
      </c>
      <c r="V632">
        <f t="shared" ref="V632:V634" si="1856">$S$3*U632*N632</f>
        <v>-6.13806523412535e-5</v>
      </c>
      <c r="W632">
        <f t="shared" ref="W632:W634" si="1857">$S$3*U632*O632</f>
        <v>-6.21593115341077e-5</v>
      </c>
      <c r="X632">
        <f t="shared" ref="X632:X634" si="1858">$S$3*U632*1</f>
        <v>-9.16216792816408e-5</v>
      </c>
      <c r="Y632">
        <f t="shared" ref="Y632:Y634" si="1859">U632*P632</f>
        <v>-0.000374846021262683</v>
      </c>
      <c r="Z632">
        <f t="shared" ref="Z632:Z634" si="1860">U632*Q632</f>
        <v>1.41748562663082e-6</v>
      </c>
      <c r="AA632">
        <f t="shared" ref="AA632:AB634" si="1861">Y632*N632*(1-N632)</f>
        <v>-8.28866229157575e-5</v>
      </c>
      <c r="AB632">
        <f t="shared" si="1861"/>
        <v>3.09240246384996e-7</v>
      </c>
      <c r="AC632">
        <f t="shared" ref="AC632:AC634" si="1862">$S$3*AA632*C632</f>
        <v>-6.21649671868182e-6</v>
      </c>
      <c r="AD632">
        <f t="shared" ref="AD632:AD634" si="1863">$S$3*AA632*D632</f>
        <v>-8.28866229157575e-6</v>
      </c>
      <c r="AE632">
        <f t="shared" ref="AE632:AE634" si="1864">$S$3*AB632*C632</f>
        <v>2.31930184788747e-8</v>
      </c>
      <c r="AF632">
        <f t="shared" ref="AF632:AF634" si="1865">$S$3*AB632*D632</f>
        <v>3.09240246384996e-8</v>
      </c>
      <c r="AG632">
        <f t="shared" ref="AG632:AH634" si="1866">$S$3*AA632*1</f>
        <v>-8.28866229157575e-6</v>
      </c>
      <c r="AH632">
        <f t="shared" si="1866"/>
        <v>3.09240246384996e-8</v>
      </c>
      <c r="AI632" s="3">
        <f t="shared" si="1854"/>
        <v>-0.00370470775282</v>
      </c>
      <c r="AJ632" s="3">
        <f t="shared" si="1855"/>
        <v>1.37248595338046e-5</v>
      </c>
    </row>
    <row r="633" spans="2:36">
      <c r="B633" s="18">
        <v>4</v>
      </c>
      <c r="C633" s="19">
        <v>0.25</v>
      </c>
      <c r="D633" s="19">
        <v>0.5</v>
      </c>
      <c r="E633" s="20">
        <v>0.666666666666667</v>
      </c>
      <c r="F633" s="10">
        <f>F626+AC626</f>
        <v>0.0294942000967717</v>
      </c>
      <c r="G633">
        <f t="shared" si="1847"/>
        <v>0.0189884001935435</v>
      </c>
      <c r="H633">
        <f t="shared" si="1847"/>
        <v>0.199907936377317</v>
      </c>
      <c r="I633">
        <f>I626+AF626</f>
        <v>0.299815872754633</v>
      </c>
      <c r="J633">
        <f t="shared" si="1847"/>
        <v>0.697976800387087</v>
      </c>
      <c r="K633">
        <f t="shared" si="1847"/>
        <v>0.299631745509267</v>
      </c>
      <c r="L633">
        <f t="shared" si="1848"/>
        <v>0.714844550508051</v>
      </c>
      <c r="M633">
        <f t="shared" si="1849"/>
        <v>0.499516665980912</v>
      </c>
      <c r="N633" s="3">
        <f t="shared" si="1850"/>
        <v>0.671470743326024</v>
      </c>
      <c r="O633" s="3">
        <f t="shared" si="1850"/>
        <v>0.622345739191977</v>
      </c>
      <c r="P633" s="25">
        <f t="shared" si="1851"/>
        <v>0.487519621127439</v>
      </c>
      <c r="Q633" s="25">
        <f>Q626+W626</f>
        <v>0.0784367645462186</v>
      </c>
      <c r="R633" s="25">
        <f t="shared" si="1852"/>
        <v>0.291421609992381</v>
      </c>
      <c r="S633" s="10">
        <f>R633+(N633*P633)+(O633*Q633)</f>
        <v>0.667591558588188</v>
      </c>
      <c r="T633" s="10">
        <f t="shared" si="1853"/>
        <v>0.660963659289684</v>
      </c>
      <c r="U633">
        <f t="shared" ref="U633:U634" si="1867">(E633-S633)*S633*(1-S633)</f>
        <v>-0.000205245605251264</v>
      </c>
      <c r="V633">
        <f t="shared" si="1856"/>
        <v>-1.37816419122466e-5</v>
      </c>
      <c r="W633">
        <f t="shared" si="1857"/>
        <v>-1.27733727916003e-5</v>
      </c>
      <c r="X633">
        <f t="shared" si="1858"/>
        <v>-2.05245605251264e-5</v>
      </c>
      <c r="Y633">
        <f t="shared" si="1859"/>
        <v>-0.000100061259710168</v>
      </c>
      <c r="Z633">
        <f t="shared" si="1860"/>
        <v>-1.60988012132395e-5</v>
      </c>
      <c r="AA633">
        <f t="shared" si="1861"/>
        <v>-2.20732921746449e-5</v>
      </c>
      <c r="AB633">
        <f t="shared" si="1861"/>
        <v>-3.78372572096066e-6</v>
      </c>
      <c r="AC633">
        <f t="shared" si="1862"/>
        <v>-5.51832304366122e-7</v>
      </c>
      <c r="AD633">
        <f t="shared" si="1863"/>
        <v>-1.10366460873224e-6</v>
      </c>
      <c r="AE633">
        <f t="shared" si="1864"/>
        <v>-9.45931430240166e-8</v>
      </c>
      <c r="AF633">
        <f t="shared" si="1865"/>
        <v>-1.89186286048033e-7</v>
      </c>
      <c r="AG633">
        <f t="shared" si="1866"/>
        <v>-2.20732921746449e-6</v>
      </c>
      <c r="AH633">
        <f t="shared" si="1866"/>
        <v>-3.78372572096066e-7</v>
      </c>
      <c r="AI633" s="3">
        <f t="shared" si="1854"/>
        <v>-0.000924891921521231</v>
      </c>
      <c r="AJ633" s="3">
        <f t="shared" si="1855"/>
        <v>8.55425066495236e-7</v>
      </c>
    </row>
    <row r="634" spans="2:37">
      <c r="B634" s="18">
        <v>5</v>
      </c>
      <c r="C634" s="19">
        <v>1</v>
      </c>
      <c r="D634" s="19">
        <v>1</v>
      </c>
      <c r="E634" s="6">
        <v>1</v>
      </c>
      <c r="F634" s="10">
        <f>F627+AC627</f>
        <v>0.0438912738485793</v>
      </c>
      <c r="G634">
        <f t="shared" si="1847"/>
        <v>0.0338912738485793</v>
      </c>
      <c r="H634">
        <f t="shared" si="1847"/>
        <v>0.203307485599677</v>
      </c>
      <c r="I634">
        <f t="shared" si="1847"/>
        <v>0.303307485599676</v>
      </c>
      <c r="J634">
        <f t="shared" si="1847"/>
        <v>0.713891273848579</v>
      </c>
      <c r="K634">
        <f t="shared" si="1847"/>
        <v>0.303307485599676</v>
      </c>
      <c r="L634">
        <f t="shared" si="1848"/>
        <v>0.791673821545738</v>
      </c>
      <c r="M634">
        <f t="shared" si="1849"/>
        <v>0.80992245679903</v>
      </c>
      <c r="N634" s="3">
        <f t="shared" si="1850"/>
        <v>0.688190619483281</v>
      </c>
      <c r="O634" s="3">
        <f t="shared" si="1850"/>
        <v>0.692092980069551</v>
      </c>
      <c r="P634" s="25">
        <f t="shared" si="1851"/>
        <v>0.581346725413313</v>
      </c>
      <c r="Q634" s="25">
        <f>Q627+W627</f>
        <v>0.172228384181361</v>
      </c>
      <c r="R634" s="25">
        <f t="shared" si="1852"/>
        <v>0.429016414420846</v>
      </c>
      <c r="S634" s="10">
        <f>R634+(N634*P634)+(O634*Q634)</f>
        <v>0.948291833178253</v>
      </c>
      <c r="T634" s="10">
        <f t="shared" si="1853"/>
        <v>0.720771522160545</v>
      </c>
      <c r="U634">
        <f t="shared" si="1867"/>
        <v>0.00253548060567181</v>
      </c>
      <c r="V634">
        <f t="shared" si="1856"/>
        <v>0.000174489396870513</v>
      </c>
      <c r="W634">
        <f t="shared" si="1857"/>
        <v>0.000175478832828795</v>
      </c>
      <c r="X634">
        <f t="shared" si="1858"/>
        <v>0.000253548060567181</v>
      </c>
      <c r="Y634">
        <f t="shared" si="1859"/>
        <v>0.00147399334745627</v>
      </c>
      <c r="Z634">
        <f t="shared" si="1860"/>
        <v>0.000436681727838035</v>
      </c>
      <c r="AA634">
        <f t="shared" si="1861"/>
        <v>0.000316295817017169</v>
      </c>
      <c r="AB634">
        <f t="shared" si="1861"/>
        <v>9.30570015334342e-5</v>
      </c>
      <c r="AC634">
        <f t="shared" si="1862"/>
        <v>3.16295817017169e-5</v>
      </c>
      <c r="AD634">
        <f t="shared" si="1863"/>
        <v>3.16295817017169e-5</v>
      </c>
      <c r="AE634">
        <f t="shared" si="1864"/>
        <v>9.30570015334342e-6</v>
      </c>
      <c r="AF634">
        <f t="shared" si="1865"/>
        <v>9.30570015334342e-6</v>
      </c>
      <c r="AG634">
        <f t="shared" si="1866"/>
        <v>3.16295817017169e-5</v>
      </c>
      <c r="AH634">
        <f t="shared" si="1866"/>
        <v>9.30570015334342e-6</v>
      </c>
      <c r="AI634" s="3">
        <f t="shared" si="1854"/>
        <v>0.0517081668217467</v>
      </c>
      <c r="AJ634" s="3">
        <f t="shared" si="1855"/>
        <v>0.00267373451606559</v>
      </c>
      <c r="AK634">
        <f>SUM(AJ630:AJ634)/$S$4</f>
        <v>0.00200965334765992</v>
      </c>
    </row>
    <row r="635" spans="2:34">
      <c r="B635" s="4" t="s">
        <v>40</v>
      </c>
      <c r="C635" s="4"/>
      <c r="D635" s="4"/>
      <c r="E635" s="4"/>
      <c r="F635" s="5" t="s">
        <v>41</v>
      </c>
      <c r="G635" s="5"/>
      <c r="H635" s="5"/>
      <c r="I635" s="5"/>
      <c r="J635" s="5"/>
      <c r="K635" s="5"/>
      <c r="L635" s="5" t="s">
        <v>42</v>
      </c>
      <c r="M635" s="5"/>
      <c r="N635" s="5" t="s">
        <v>43</v>
      </c>
      <c r="O635" s="5"/>
      <c r="P635" s="5" t="s">
        <v>44</v>
      </c>
      <c r="Q635" s="5"/>
      <c r="R635" s="5"/>
      <c r="S635" s="5" t="s">
        <v>45</v>
      </c>
      <c r="T635" s="5"/>
      <c r="U635" s="8" t="s">
        <v>46</v>
      </c>
      <c r="V635" s="5" t="s">
        <v>47</v>
      </c>
      <c r="W635" s="5"/>
      <c r="X635" s="5"/>
      <c r="Y635" s="5" t="s">
        <v>48</v>
      </c>
      <c r="Z635" s="5"/>
      <c r="AA635" s="5"/>
      <c r="AB635" s="5"/>
      <c r="AC635" s="5" t="s">
        <v>49</v>
      </c>
      <c r="AD635" s="5"/>
      <c r="AE635" s="5"/>
      <c r="AF635" s="5"/>
      <c r="AG635" s="5"/>
      <c r="AH635" s="5"/>
    </row>
    <row r="636" ht="15.6" spans="1:37">
      <c r="A636">
        <f>A629+1</f>
        <v>90</v>
      </c>
      <c r="B636" s="17" t="s">
        <v>50</v>
      </c>
      <c r="C636" s="4" t="s">
        <v>51</v>
      </c>
      <c r="D636" s="4" t="s">
        <v>52</v>
      </c>
      <c r="E636" s="4" t="s">
        <v>53</v>
      </c>
      <c r="F636" s="5" t="s">
        <v>54</v>
      </c>
      <c r="G636" s="5" t="s">
        <v>55</v>
      </c>
      <c r="H636" s="5" t="s">
        <v>56</v>
      </c>
      <c r="I636" s="5" t="s">
        <v>57</v>
      </c>
      <c r="J636" s="5" t="s">
        <v>58</v>
      </c>
      <c r="K636" s="5" t="s">
        <v>59</v>
      </c>
      <c r="L636" s="5" t="s">
        <v>60</v>
      </c>
      <c r="M636" s="5" t="s">
        <v>61</v>
      </c>
      <c r="N636" s="5" t="s">
        <v>60</v>
      </c>
      <c r="O636" s="5" t="s">
        <v>61</v>
      </c>
      <c r="P636" s="5" t="s">
        <v>62</v>
      </c>
      <c r="Q636" s="5" t="s">
        <v>63</v>
      </c>
      <c r="R636" s="5" t="s">
        <v>64</v>
      </c>
      <c r="S636" s="5" t="s">
        <v>65</v>
      </c>
      <c r="T636" s="5" t="s">
        <v>43</v>
      </c>
      <c r="U636" s="28" t="s">
        <v>66</v>
      </c>
      <c r="V636" s="29" t="s">
        <v>67</v>
      </c>
      <c r="W636" s="29" t="s">
        <v>68</v>
      </c>
      <c r="X636" s="29" t="s">
        <v>69</v>
      </c>
      <c r="Y636" s="29" t="s">
        <v>70</v>
      </c>
      <c r="Z636" s="29" t="s">
        <v>71</v>
      </c>
      <c r="AA636" s="28" t="s">
        <v>72</v>
      </c>
      <c r="AB636" s="28" t="s">
        <v>73</v>
      </c>
      <c r="AC636" s="29" t="s">
        <v>74</v>
      </c>
      <c r="AD636" s="29" t="s">
        <v>75</v>
      </c>
      <c r="AE636" s="29" t="s">
        <v>76</v>
      </c>
      <c r="AF636" s="29" t="s">
        <v>77</v>
      </c>
      <c r="AG636" s="29" t="s">
        <v>78</v>
      </c>
      <c r="AH636" s="29" t="s">
        <v>79</v>
      </c>
      <c r="AI636" s="31" t="s">
        <v>80</v>
      </c>
      <c r="AJ636" s="31" t="s">
        <v>81</v>
      </c>
      <c r="AK636" s="31" t="s">
        <v>82</v>
      </c>
    </row>
    <row r="637" spans="2:36">
      <c r="B637" s="18">
        <v>1</v>
      </c>
      <c r="C637" s="19">
        <v>0.5</v>
      </c>
      <c r="D637" s="19">
        <v>0.25</v>
      </c>
      <c r="E637" s="6">
        <v>0.0555555555555556</v>
      </c>
      <c r="F637" s="10">
        <f>F630+AC630</f>
        <v>0.0157704799565828</v>
      </c>
      <c r="G637">
        <f t="shared" ref="G637:K641" si="1868">G630+AD630</f>
        <v>0.0128852399782914</v>
      </c>
      <c r="H637">
        <f t="shared" si="1868"/>
        <v>0.200314541011326</v>
      </c>
      <c r="I637">
        <f t="shared" si="1868"/>
        <v>0.300157270505663</v>
      </c>
      <c r="J637">
        <f t="shared" si="1868"/>
        <v>0.671540959913166</v>
      </c>
      <c r="K637">
        <f t="shared" si="1868"/>
        <v>0.300629082022652</v>
      </c>
      <c r="L637">
        <f>J637+(C637*F637)+(D637*G637)</f>
        <v>0.68264750988603</v>
      </c>
      <c r="M637">
        <f>K637+(C637*H637)+(D637*I637)</f>
        <v>0.475825670154731</v>
      </c>
      <c r="N637" s="3">
        <f>1/(1+EXP(-(L637)))</f>
        <v>0.664329337792491</v>
      </c>
      <c r="O637" s="3">
        <f>1/(1+EXP(-(M637)))</f>
        <v>0.61676168426412</v>
      </c>
      <c r="P637" s="25">
        <f>P630+V630</f>
        <v>0.281801956798496</v>
      </c>
      <c r="Q637" s="25">
        <f>Q630+W630</f>
        <v>-0.111236086962822</v>
      </c>
      <c r="R637" s="25">
        <f>R630+X630</f>
        <v>-0.0165438731821683</v>
      </c>
      <c r="S637" s="10">
        <f>R637+(N637*P637)+(O637*Q637)</f>
        <v>0.102059277820265</v>
      </c>
      <c r="T637" s="10">
        <f>1/(1+EXP(-S637))</f>
        <v>0.525492695431568</v>
      </c>
      <c r="U637">
        <f>(E637-S637)*S637*(1-S637)</f>
        <v>-0.00426174906602563</v>
      </c>
      <c r="V637">
        <f>$S$3*U637*N637</f>
        <v>-0.000283120493487058</v>
      </c>
      <c r="W637">
        <f>$S$3*U637*O637</f>
        <v>-0.000262848353187301</v>
      </c>
      <c r="X637">
        <f>$S$3*U637*1</f>
        <v>-0.000426174906602563</v>
      </c>
      <c r="Y637">
        <f>U637*P637</f>
        <v>-0.00120096922619019</v>
      </c>
      <c r="Z637">
        <f>U637*Q637</f>
        <v>0.000474060289722151</v>
      </c>
      <c r="AA637">
        <f>Y637*N637*(1-N637)</f>
        <v>-0.000267811175925105</v>
      </c>
      <c r="AB637">
        <f>Z637*O637*(1-O637)</f>
        <v>0.000112052070590837</v>
      </c>
      <c r="AC637">
        <f>$S$3*AA637*C637</f>
        <v>-1.33905587962552e-5</v>
      </c>
      <c r="AD637">
        <f>$S$3*AA637*D637</f>
        <v>-6.69527939812761e-6</v>
      </c>
      <c r="AE637">
        <f>$S$3*AB637*C637</f>
        <v>5.60260352954184e-6</v>
      </c>
      <c r="AF637">
        <f>$S$3*AB637*D637</f>
        <v>2.80130176477092e-6</v>
      </c>
      <c r="AG637">
        <f>$S$3*AA637*1</f>
        <v>-2.67811175925105e-5</v>
      </c>
      <c r="AH637">
        <f>$S$3*AB637*1</f>
        <v>1.12052070590837e-5</v>
      </c>
      <c r="AI637" s="3">
        <f>E637-S637</f>
        <v>-0.0465037222647093</v>
      </c>
      <c r="AJ637" s="3">
        <f>(AI637)^2</f>
        <v>0.00216259618447322</v>
      </c>
    </row>
    <row r="638" spans="2:36">
      <c r="B638" s="18">
        <v>2</v>
      </c>
      <c r="C638" s="19">
        <v>0</v>
      </c>
      <c r="D638" s="19">
        <v>0</v>
      </c>
      <c r="E638" s="20">
        <v>0</v>
      </c>
      <c r="F638" s="10">
        <f>F631+AC631</f>
        <v>0.03</v>
      </c>
      <c r="G638">
        <f t="shared" si="1868"/>
        <v>0.02</v>
      </c>
      <c r="H638">
        <f t="shared" si="1868"/>
        <v>0.2</v>
      </c>
      <c r="I638">
        <f t="shared" si="1868"/>
        <v>0.3</v>
      </c>
      <c r="J638">
        <f t="shared" si="1868"/>
        <v>0.66978900886528</v>
      </c>
      <c r="K638">
        <f t="shared" si="1868"/>
        <v>0.300718235612974</v>
      </c>
      <c r="L638">
        <f t="shared" ref="L638:L641" si="1869">J638+(C638*F638)+(D638*G638)</f>
        <v>0.66978900886528</v>
      </c>
      <c r="M638">
        <f t="shared" ref="M638:M641" si="1870">K638+(C638*H638)+(D638*I638)</f>
        <v>0.300718235612974</v>
      </c>
      <c r="N638" s="3">
        <f t="shared" ref="N638:O641" si="1871">1/(1+EXP(-(L638)))</f>
        <v>0.66145591314833</v>
      </c>
      <c r="O638" s="3">
        <f>1/(1+EXP(-(M638)))</f>
        <v>0.574618086082246</v>
      </c>
      <c r="P638" s="25">
        <f t="shared" ref="P638:P641" si="1872">P631+V631</f>
        <v>0.266503173016984</v>
      </c>
      <c r="Q638" s="25">
        <f>Q631+W631</f>
        <v>-0.111734548181376</v>
      </c>
      <c r="R638" s="25">
        <f t="shared" ref="R638:R641" si="1873">R631+X631</f>
        <v>-0.0413464100289711</v>
      </c>
      <c r="S638" s="10">
        <f>R638+(N638*P638)+(O638*Q638)</f>
        <v>0.0707289974106583</v>
      </c>
      <c r="T638" s="10">
        <f t="shared" ref="T638:T641" si="1874">1/(1+EXP(-S638))</f>
        <v>0.51767488161652</v>
      </c>
      <c r="U638">
        <f>(E638-S638)*S638*(1-S638)</f>
        <v>-0.00464876282354668</v>
      </c>
      <c r="V638">
        <f>$S$3*U638*N638</f>
        <v>-0.000307495165845907</v>
      </c>
      <c r="W638">
        <f>$S$3*U638*O638</f>
        <v>-0.000267126319631669</v>
      </c>
      <c r="X638">
        <f>$S$3*U638*1</f>
        <v>-0.000464876282354668</v>
      </c>
      <c r="Y638">
        <f>U638*P638</f>
        <v>-0.00123891004307858</v>
      </c>
      <c r="Z638">
        <f>U638*Q638</f>
        <v>0.000519427413691368</v>
      </c>
      <c r="AA638">
        <f>Y638*N638*(1-N638)</f>
        <v>-0.000277431589035338</v>
      </c>
      <c r="AB638">
        <f>Z638*O638*(1-O638)</f>
        <v>0.000126964754941842</v>
      </c>
      <c r="AC638">
        <f>$S$3*AA638*C638</f>
        <v>0</v>
      </c>
      <c r="AD638">
        <f>$S$3*AA638*D638</f>
        <v>0</v>
      </c>
      <c r="AE638">
        <f>$S$3*AB638*C638</f>
        <v>0</v>
      </c>
      <c r="AF638">
        <f>$S$3*AB638*D638</f>
        <v>0</v>
      </c>
      <c r="AG638">
        <f>$S$3*AA638*1</f>
        <v>-2.77431589035338e-5</v>
      </c>
      <c r="AH638">
        <f>$S$3*AB638*1</f>
        <v>1.26964754941842e-5</v>
      </c>
      <c r="AI638" s="3">
        <f t="shared" ref="AI638:AI641" si="1875">E638-S638</f>
        <v>-0.0707289974106583</v>
      </c>
      <c r="AJ638" s="3">
        <f t="shared" ref="AJ638:AJ641" si="1876">(AI638)^2</f>
        <v>0.00500259107471691</v>
      </c>
    </row>
    <row r="639" spans="2:36">
      <c r="B639" s="18">
        <v>3</v>
      </c>
      <c r="C639" s="19">
        <v>0.75</v>
      </c>
      <c r="D639" s="19">
        <v>1</v>
      </c>
      <c r="E639" s="6">
        <v>0.444444444444444</v>
      </c>
      <c r="F639" s="10">
        <f>F632+AC632</f>
        <v>0.0198655395941351</v>
      </c>
      <c r="G639">
        <f t="shared" si="1868"/>
        <v>0.00648738612551349</v>
      </c>
      <c r="H639">
        <f t="shared" si="1868"/>
        <v>0.199001052718986</v>
      </c>
      <c r="I639">
        <f t="shared" si="1868"/>
        <v>0.298668070291981</v>
      </c>
      <c r="J639">
        <f t="shared" si="1868"/>
        <v>0.686487386125514</v>
      </c>
      <c r="K639">
        <f t="shared" si="1868"/>
        <v>0.298668070291981</v>
      </c>
      <c r="L639">
        <f t="shared" si="1869"/>
        <v>0.707873926946629</v>
      </c>
      <c r="M639">
        <f t="shared" si="1870"/>
        <v>0.746586930123201</v>
      </c>
      <c r="N639" s="3">
        <f t="shared" si="1871"/>
        <v>0.669931205302643</v>
      </c>
      <c r="O639" s="3">
        <f t="shared" si="1871"/>
        <v>0.678434553976696</v>
      </c>
      <c r="P639" s="25">
        <f t="shared" si="1872"/>
        <v>0.409062337884212</v>
      </c>
      <c r="Q639" s="25">
        <f>Q632+W632</f>
        <v>-0.001609266543954</v>
      </c>
      <c r="R639" s="25">
        <f t="shared" si="1873"/>
        <v>0.175020474138368</v>
      </c>
      <c r="S639" s="10">
        <f>R639+(N639*P639)+(O639*Q639)</f>
        <v>0.447972317171078</v>
      </c>
      <c r="T639" s="10">
        <f t="shared" si="1874"/>
        <v>0.610157026174897</v>
      </c>
      <c r="U639">
        <f>(E639-S639)*S639*(1-S639)</f>
        <v>-0.000872418654306299</v>
      </c>
      <c r="V639">
        <f t="shared" ref="V639:V641" si="1877">$S$3*U639*N639</f>
        <v>-5.84460480607929e-5</v>
      </c>
      <c r="W639">
        <f t="shared" ref="W639:W641" si="1878">$S$3*U639*O639</f>
        <v>-5.91878960615243e-5</v>
      </c>
      <c r="X639">
        <f t="shared" ref="X639:X641" si="1879">$S$3*U639*1</f>
        <v>-8.72418654306299e-5</v>
      </c>
      <c r="Y639">
        <f t="shared" ref="Y639:Y641" si="1880">U639*P639</f>
        <v>-0.000356873614344332</v>
      </c>
      <c r="Z639">
        <f t="shared" ref="Z639:Z641" si="1881">U639*Q639</f>
        <v>1.4039541526965e-6</v>
      </c>
      <c r="AA639">
        <f t="shared" ref="AA639:AB641" si="1882">Y639*N639*(1-N639)</f>
        <v>-7.89131017867322e-5</v>
      </c>
      <c r="AB639">
        <f t="shared" si="1882"/>
        <v>3.06288196267161e-7</v>
      </c>
      <c r="AC639">
        <f t="shared" ref="AC639:AC641" si="1883">$S$3*AA639*C639</f>
        <v>-5.91848263400491e-6</v>
      </c>
      <c r="AD639">
        <f t="shared" ref="AD639:AD641" si="1884">$S$3*AA639*D639</f>
        <v>-7.89131017867322e-6</v>
      </c>
      <c r="AE639">
        <f t="shared" ref="AE639:AE641" si="1885">$S$3*AB639*C639</f>
        <v>2.29716147200371e-8</v>
      </c>
      <c r="AF639">
        <f t="shared" ref="AF639:AF641" si="1886">$S$3*AB639*D639</f>
        <v>3.06288196267161e-8</v>
      </c>
      <c r="AG639">
        <f t="shared" ref="AG639:AH641" si="1887">$S$3*AA639*1</f>
        <v>-7.89131017867322e-6</v>
      </c>
      <c r="AH639">
        <f t="shared" si="1887"/>
        <v>3.06288196267161e-8</v>
      </c>
      <c r="AI639" s="3">
        <f t="shared" si="1875"/>
        <v>-0.00352787272663346</v>
      </c>
      <c r="AJ639" s="3">
        <f t="shared" si="1876"/>
        <v>1.24458859753242e-5</v>
      </c>
    </row>
    <row r="640" spans="2:36">
      <c r="B640" s="18">
        <v>4</v>
      </c>
      <c r="C640" s="19">
        <v>0.25</v>
      </c>
      <c r="D640" s="19">
        <v>0.5</v>
      </c>
      <c r="E640" s="20">
        <v>0.666666666666667</v>
      </c>
      <c r="F640" s="10">
        <f>F633+AC633</f>
        <v>0.0294936482644674</v>
      </c>
      <c r="G640">
        <f t="shared" si="1868"/>
        <v>0.0189872965289348</v>
      </c>
      <c r="H640">
        <f t="shared" si="1868"/>
        <v>0.199907841784174</v>
      </c>
      <c r="I640">
        <f>I633+AF633</f>
        <v>0.299815683568347</v>
      </c>
      <c r="J640">
        <f t="shared" si="1868"/>
        <v>0.697974593057869</v>
      </c>
      <c r="K640">
        <f t="shared" si="1868"/>
        <v>0.299631367136694</v>
      </c>
      <c r="L640">
        <f t="shared" si="1869"/>
        <v>0.714841653388454</v>
      </c>
      <c r="M640">
        <f t="shared" si="1870"/>
        <v>0.499516169366912</v>
      </c>
      <c r="N640" s="3">
        <f t="shared" si="1871"/>
        <v>0.671470104227543</v>
      </c>
      <c r="O640" s="3">
        <f t="shared" si="1871"/>
        <v>0.622345622472026</v>
      </c>
      <c r="P640" s="25">
        <f t="shared" si="1872"/>
        <v>0.487505839485527</v>
      </c>
      <c r="Q640" s="25">
        <f>Q633+W633</f>
        <v>0.078423991173427</v>
      </c>
      <c r="R640" s="25">
        <f t="shared" si="1873"/>
        <v>0.291401085431856</v>
      </c>
      <c r="S640" s="10">
        <f>R640+(N640*P640)+(O640*Q640)</f>
        <v>0.667553509886306</v>
      </c>
      <c r="T640" s="10">
        <f t="shared" si="1874"/>
        <v>0.660955132877212</v>
      </c>
      <c r="U640">
        <f t="shared" ref="U640:U641" si="1888">(E640-S640)*S640*(1-S640)</f>
        <v>-0.000196813409904709</v>
      </c>
      <c r="V640">
        <f t="shared" si="1877"/>
        <v>-1.32154320862093e-5</v>
      </c>
      <c r="W640">
        <f t="shared" si="1878"/>
        <v>-1.22485964097988e-5</v>
      </c>
      <c r="X640">
        <f t="shared" si="1879"/>
        <v>-1.96813409904709e-5</v>
      </c>
      <c r="Y640">
        <f t="shared" si="1880"/>
        <v>-9.59476866176044e-5</v>
      </c>
      <c r="Z640">
        <f t="shared" si="1881"/>
        <v>-1.5434893121179e-5</v>
      </c>
      <c r="AA640">
        <f t="shared" si="1882"/>
        <v>-2.11658680944895e-5</v>
      </c>
      <c r="AB640">
        <f t="shared" si="1882"/>
        <v>-3.62768683370211e-6</v>
      </c>
      <c r="AC640">
        <f t="shared" si="1883"/>
        <v>-5.29146702362238e-7</v>
      </c>
      <c r="AD640">
        <f t="shared" si="1884"/>
        <v>-1.05829340472448e-6</v>
      </c>
      <c r="AE640">
        <f t="shared" si="1885"/>
        <v>-9.06921708425527e-8</v>
      </c>
      <c r="AF640">
        <f t="shared" si="1886"/>
        <v>-1.81384341685105e-7</v>
      </c>
      <c r="AG640">
        <f t="shared" si="1887"/>
        <v>-2.11658680944895e-6</v>
      </c>
      <c r="AH640">
        <f t="shared" si="1887"/>
        <v>-3.62768683370211e-7</v>
      </c>
      <c r="AI640" s="3">
        <f t="shared" si="1875"/>
        <v>-0.000886843219639055</v>
      </c>
      <c r="AJ640" s="3">
        <f t="shared" si="1876"/>
        <v>7.86490896219766e-7</v>
      </c>
    </row>
    <row r="641" spans="2:37">
      <c r="B641" s="18">
        <v>5</v>
      </c>
      <c r="C641" s="19">
        <v>1</v>
      </c>
      <c r="D641" s="19">
        <v>1</v>
      </c>
      <c r="E641" s="6">
        <v>1</v>
      </c>
      <c r="F641" s="10">
        <f>F634+AC634</f>
        <v>0.043922903430281</v>
      </c>
      <c r="G641">
        <f t="shared" si="1868"/>
        <v>0.033922903430281</v>
      </c>
      <c r="H641">
        <f t="shared" si="1868"/>
        <v>0.20331679129983</v>
      </c>
      <c r="I641">
        <f t="shared" si="1868"/>
        <v>0.30331679129983</v>
      </c>
      <c r="J641">
        <f t="shared" si="1868"/>
        <v>0.713922903430281</v>
      </c>
      <c r="K641">
        <f t="shared" si="1868"/>
        <v>0.30331679129983</v>
      </c>
      <c r="L641">
        <f t="shared" si="1869"/>
        <v>0.791768710290843</v>
      </c>
      <c r="M641">
        <f t="shared" si="1870"/>
        <v>0.80995037389949</v>
      </c>
      <c r="N641" s="3">
        <f t="shared" si="1871"/>
        <v>0.688210980753739</v>
      </c>
      <c r="O641" s="3">
        <f t="shared" si="1871"/>
        <v>0.692098929179768</v>
      </c>
      <c r="P641" s="25">
        <f t="shared" si="1872"/>
        <v>0.581521214810184</v>
      </c>
      <c r="Q641" s="25">
        <f>Q634+W634</f>
        <v>0.17240386301419</v>
      </c>
      <c r="R641" s="25">
        <f t="shared" si="1873"/>
        <v>0.429269962481413</v>
      </c>
      <c r="S641" s="10">
        <f>R641+(N641*P641)+(O641*Q641)</f>
        <v>0.948799777033612</v>
      </c>
      <c r="T641" s="10">
        <f t="shared" si="1874"/>
        <v>0.720873739443062</v>
      </c>
      <c r="U641">
        <f t="shared" si="1888"/>
        <v>0.00248724335032118</v>
      </c>
      <c r="V641">
        <f t="shared" si="1877"/>
        <v>0.000171174818549775</v>
      </c>
      <c r="W641">
        <f t="shared" si="1878"/>
        <v>0.000172141845936679</v>
      </c>
      <c r="X641">
        <f t="shared" si="1879"/>
        <v>0.000248724335032118</v>
      </c>
      <c r="Y641">
        <f t="shared" si="1880"/>
        <v>0.00144638477460732</v>
      </c>
      <c r="Z641">
        <f t="shared" si="1881"/>
        <v>0.000428810361851728</v>
      </c>
      <c r="AA641">
        <f t="shared" si="1882"/>
        <v>0.000310360365879781</v>
      </c>
      <c r="AB641">
        <f t="shared" si="1882"/>
        <v>9.13786310936388e-5</v>
      </c>
      <c r="AC641">
        <f t="shared" si="1883"/>
        <v>3.10360365879781e-5</v>
      </c>
      <c r="AD641">
        <f t="shared" si="1884"/>
        <v>3.10360365879781e-5</v>
      </c>
      <c r="AE641">
        <f t="shared" si="1885"/>
        <v>9.13786310936388e-6</v>
      </c>
      <c r="AF641">
        <f t="shared" si="1886"/>
        <v>9.13786310936388e-6</v>
      </c>
      <c r="AG641">
        <f t="shared" si="1887"/>
        <v>3.10360365879781e-5</v>
      </c>
      <c r="AH641">
        <f t="shared" si="1887"/>
        <v>9.13786310936388e-6</v>
      </c>
      <c r="AI641" s="3">
        <f t="shared" si="1875"/>
        <v>0.0512002229663879</v>
      </c>
      <c r="AJ641" s="3">
        <f t="shared" si="1876"/>
        <v>0.00262146283180784</v>
      </c>
      <c r="AK641">
        <f>SUM(AJ637:AJ641)/$S$4</f>
        <v>0.0019599764935739</v>
      </c>
    </row>
    <row r="642" spans="2:34">
      <c r="B642" s="4" t="s">
        <v>40</v>
      </c>
      <c r="C642" s="4"/>
      <c r="D642" s="4"/>
      <c r="E642" s="4"/>
      <c r="F642" s="5" t="s">
        <v>41</v>
      </c>
      <c r="G642" s="5"/>
      <c r="H642" s="5"/>
      <c r="I642" s="5"/>
      <c r="J642" s="5"/>
      <c r="K642" s="5"/>
      <c r="L642" s="5" t="s">
        <v>42</v>
      </c>
      <c r="M642" s="5"/>
      <c r="N642" s="5" t="s">
        <v>43</v>
      </c>
      <c r="O642" s="5"/>
      <c r="P642" s="5" t="s">
        <v>44</v>
      </c>
      <c r="Q642" s="5"/>
      <c r="R642" s="5"/>
      <c r="S642" s="5" t="s">
        <v>45</v>
      </c>
      <c r="T642" s="5"/>
      <c r="U642" s="8" t="s">
        <v>46</v>
      </c>
      <c r="V642" s="5" t="s">
        <v>47</v>
      </c>
      <c r="W642" s="5"/>
      <c r="X642" s="5"/>
      <c r="Y642" s="5" t="s">
        <v>48</v>
      </c>
      <c r="Z642" s="5"/>
      <c r="AA642" s="5"/>
      <c r="AB642" s="5"/>
      <c r="AC642" s="5" t="s">
        <v>49</v>
      </c>
      <c r="AD642" s="5"/>
      <c r="AE642" s="5"/>
      <c r="AF642" s="5"/>
      <c r="AG642" s="5"/>
      <c r="AH642" s="5"/>
    </row>
    <row r="643" ht="15.6" spans="1:37">
      <c r="A643">
        <f>A636+1</f>
        <v>91</v>
      </c>
      <c r="B643" s="17" t="s">
        <v>50</v>
      </c>
      <c r="C643" s="4" t="s">
        <v>51</v>
      </c>
      <c r="D643" s="4" t="s">
        <v>52</v>
      </c>
      <c r="E643" s="4" t="s">
        <v>53</v>
      </c>
      <c r="F643" s="5" t="s">
        <v>54</v>
      </c>
      <c r="G643" s="5" t="s">
        <v>55</v>
      </c>
      <c r="H643" s="5" t="s">
        <v>56</v>
      </c>
      <c r="I643" s="5" t="s">
        <v>57</v>
      </c>
      <c r="J643" s="5" t="s">
        <v>58</v>
      </c>
      <c r="K643" s="5" t="s">
        <v>59</v>
      </c>
      <c r="L643" s="5" t="s">
        <v>60</v>
      </c>
      <c r="M643" s="5" t="s">
        <v>61</v>
      </c>
      <c r="N643" s="5" t="s">
        <v>60</v>
      </c>
      <c r="O643" s="5" t="s">
        <v>61</v>
      </c>
      <c r="P643" s="5" t="s">
        <v>62</v>
      </c>
      <c r="Q643" s="5" t="s">
        <v>63</v>
      </c>
      <c r="R643" s="5" t="s">
        <v>64</v>
      </c>
      <c r="S643" s="5" t="s">
        <v>65</v>
      </c>
      <c r="T643" s="5" t="s">
        <v>43</v>
      </c>
      <c r="U643" s="28" t="s">
        <v>66</v>
      </c>
      <c r="V643" s="29" t="s">
        <v>67</v>
      </c>
      <c r="W643" s="29" t="s">
        <v>68</v>
      </c>
      <c r="X643" s="29" t="s">
        <v>69</v>
      </c>
      <c r="Y643" s="29" t="s">
        <v>70</v>
      </c>
      <c r="Z643" s="29" t="s">
        <v>71</v>
      </c>
      <c r="AA643" s="28" t="s">
        <v>72</v>
      </c>
      <c r="AB643" s="28" t="s">
        <v>73</v>
      </c>
      <c r="AC643" s="29" t="s">
        <v>74</v>
      </c>
      <c r="AD643" s="29" t="s">
        <v>75</v>
      </c>
      <c r="AE643" s="29" t="s">
        <v>76</v>
      </c>
      <c r="AF643" s="29" t="s">
        <v>77</v>
      </c>
      <c r="AG643" s="29" t="s">
        <v>78</v>
      </c>
      <c r="AH643" s="29" t="s">
        <v>79</v>
      </c>
      <c r="AI643" s="31" t="s">
        <v>80</v>
      </c>
      <c r="AJ643" s="31" t="s">
        <v>81</v>
      </c>
      <c r="AK643" s="31" t="s">
        <v>82</v>
      </c>
    </row>
    <row r="644" spans="2:36">
      <c r="B644" s="18">
        <v>1</v>
      </c>
      <c r="C644" s="19">
        <v>0.5</v>
      </c>
      <c r="D644" s="19">
        <v>0.25</v>
      </c>
      <c r="E644" s="6">
        <v>0.0555555555555556</v>
      </c>
      <c r="F644" s="10">
        <f>F637+AC637</f>
        <v>0.0157570893977866</v>
      </c>
      <c r="G644">
        <f t="shared" ref="G644:K648" si="1889">G637+AD637</f>
        <v>0.0128785446988933</v>
      </c>
      <c r="H644">
        <f t="shared" si="1889"/>
        <v>0.200320143614856</v>
      </c>
      <c r="I644">
        <f t="shared" si="1889"/>
        <v>0.300160071807428</v>
      </c>
      <c r="J644">
        <f t="shared" si="1889"/>
        <v>0.671514178795573</v>
      </c>
      <c r="K644">
        <f t="shared" si="1889"/>
        <v>0.300640287229711</v>
      </c>
      <c r="L644">
        <f>J644+(C644*F644)+(D644*G644)</f>
        <v>0.68261235966919</v>
      </c>
      <c r="M644">
        <f>K644+(C644*H644)+(D644*I644)</f>
        <v>0.475840376988996</v>
      </c>
      <c r="N644" s="3">
        <f>1/(1+EXP(-(L644)))</f>
        <v>0.664321499394075</v>
      </c>
      <c r="O644" s="3">
        <f>1/(1+EXP(-(M644)))</f>
        <v>0.616765160464167</v>
      </c>
      <c r="P644" s="25">
        <f>P637+V637</f>
        <v>0.281518836305009</v>
      </c>
      <c r="Q644" s="25">
        <f>Q637+W637</f>
        <v>-0.111498935316009</v>
      </c>
      <c r="R644" s="25">
        <f>R637+X637</f>
        <v>-0.0169700480887708</v>
      </c>
      <c r="S644" s="10">
        <f>R644+(N644*P644)+(O644*Q644)</f>
        <v>0.101280308621286</v>
      </c>
      <c r="T644" s="10">
        <f>1/(1+EXP(-S644))</f>
        <v>0.525298455518996</v>
      </c>
      <c r="U644">
        <f>(E644-S644)*S644*(1-S644)</f>
        <v>-0.00416198626079516</v>
      </c>
      <c r="V644">
        <f>$S$3*U644*N644</f>
        <v>-0.000276489695322898</v>
      </c>
      <c r="W644">
        <f>$S$3*U644*O644</f>
        <v>-0.000256696812398898</v>
      </c>
      <c r="X644">
        <f>$S$3*U644*1</f>
        <v>-0.000416198626079516</v>
      </c>
      <c r="Y644">
        <f>U644*P644</f>
        <v>-0.00117167752885649</v>
      </c>
      <c r="Z644">
        <f>U644*Q644</f>
        <v>0.000464057036878518</v>
      </c>
      <c r="AA644">
        <f>Y644*N644*(1-N644)</f>
        <v>-0.00026128226678532</v>
      </c>
      <c r="AB644">
        <f>Z644*O644*(1-O644)</f>
        <v>0.000109687257920995</v>
      </c>
      <c r="AC644">
        <f>$S$3*AA644*C644</f>
        <v>-1.3064113339266e-5</v>
      </c>
      <c r="AD644">
        <f>$S$3*AA644*D644</f>
        <v>-6.53205666963299e-6</v>
      </c>
      <c r="AE644">
        <f>$S$3*AB644*C644</f>
        <v>5.48436289604975e-6</v>
      </c>
      <c r="AF644">
        <f>$S$3*AB644*D644</f>
        <v>2.74218144802487e-6</v>
      </c>
      <c r="AG644">
        <f>$S$3*AA644*1</f>
        <v>-2.6128226678532e-5</v>
      </c>
      <c r="AH644">
        <f>$S$3*AB644*1</f>
        <v>1.09687257920995e-5</v>
      </c>
      <c r="AI644" s="3">
        <f>E644-S644</f>
        <v>-0.0457247530657304</v>
      </c>
      <c r="AJ644" s="3">
        <f>(AI644)^2</f>
        <v>0.00209075304292202</v>
      </c>
    </row>
    <row r="645" spans="2:36">
      <c r="B645" s="18">
        <v>2</v>
      </c>
      <c r="C645" s="19">
        <v>0</v>
      </c>
      <c r="D645" s="19">
        <v>0</v>
      </c>
      <c r="E645" s="20">
        <v>0</v>
      </c>
      <c r="F645" s="10">
        <f>F638+AC638</f>
        <v>0.03</v>
      </c>
      <c r="G645">
        <f t="shared" si="1889"/>
        <v>0.02</v>
      </c>
      <c r="H645">
        <f t="shared" si="1889"/>
        <v>0.2</v>
      </c>
      <c r="I645">
        <f t="shared" si="1889"/>
        <v>0.3</v>
      </c>
      <c r="J645">
        <f t="shared" si="1889"/>
        <v>0.669761265706377</v>
      </c>
      <c r="K645">
        <f t="shared" si="1889"/>
        <v>0.300730932088469</v>
      </c>
      <c r="L645">
        <f t="shared" ref="L645:L648" si="1890">J645+(C645*F645)+(D645*G645)</f>
        <v>0.669761265706377</v>
      </c>
      <c r="M645">
        <f t="shared" ref="M645:M648" si="1891">K645+(C645*H645)+(D645*I645)</f>
        <v>0.300730932088469</v>
      </c>
      <c r="N645" s="3">
        <f t="shared" ref="N645:O648" si="1892">1/(1+EXP(-(L645)))</f>
        <v>0.661449700539772</v>
      </c>
      <c r="O645" s="3">
        <f>1/(1+EXP(-(M645)))</f>
        <v>0.574621189505997</v>
      </c>
      <c r="P645" s="25">
        <f t="shared" ref="P645:P648" si="1893">P638+V638</f>
        <v>0.266195677851138</v>
      </c>
      <c r="Q645" s="25">
        <f>Q638+W638</f>
        <v>-0.112001674501008</v>
      </c>
      <c r="R645" s="25">
        <f t="shared" ref="R645:R648" si="1894">R638+X638</f>
        <v>-0.0418112863113257</v>
      </c>
      <c r="S645" s="10">
        <f>R645+(N645*P645)+(O645*Q645)</f>
        <v>0.0699052296598585</v>
      </c>
      <c r="T645" s="10">
        <f t="shared" ref="T645:T648" si="1895">1/(1+EXP(-S645))</f>
        <v>0.517469194041873</v>
      </c>
      <c r="U645">
        <f>(E645-S645)*S645*(1-S645)</f>
        <v>-0.00454513237255116</v>
      </c>
      <c r="V645">
        <f>$S$3*U645*N645</f>
        <v>-0.000300637644673759</v>
      </c>
      <c r="W645">
        <f>$S$3*U645*O645</f>
        <v>-0.000261172937037756</v>
      </c>
      <c r="X645">
        <f>$S$3*U645*1</f>
        <v>-0.000454513237255116</v>
      </c>
      <c r="Y645">
        <f>U645*P645</f>
        <v>-0.00120989459283441</v>
      </c>
      <c r="Z645">
        <f>U645*Q645</f>
        <v>0.000509062436554469</v>
      </c>
      <c r="AA645">
        <f>Y645*N645*(1-N645)</f>
        <v>-0.00027093652872909</v>
      </c>
      <c r="AB645">
        <f>Z645*O645*(1-O645)</f>
        <v>0.000124430985612828</v>
      </c>
      <c r="AC645">
        <f>$S$3*AA645*C645</f>
        <v>0</v>
      </c>
      <c r="AD645">
        <f>$S$3*AA645*D645</f>
        <v>0</v>
      </c>
      <c r="AE645">
        <f>$S$3*AB645*C645</f>
        <v>0</v>
      </c>
      <c r="AF645">
        <f>$S$3*AB645*D645</f>
        <v>0</v>
      </c>
      <c r="AG645">
        <f>$S$3*AA645*1</f>
        <v>-2.7093652872909e-5</v>
      </c>
      <c r="AH645">
        <f>$S$3*AB645*1</f>
        <v>1.24430985612828e-5</v>
      </c>
      <c r="AI645" s="3">
        <f t="shared" ref="AI645:AI648" si="1896">E645-S645</f>
        <v>-0.0699052296598585</v>
      </c>
      <c r="AJ645" s="3">
        <f t="shared" ref="AJ645:AJ648" si="1897">(AI645)^2</f>
        <v>0.00488674113379755</v>
      </c>
    </row>
    <row r="646" spans="2:36">
      <c r="B646" s="18">
        <v>3</v>
      </c>
      <c r="C646" s="19">
        <v>0.75</v>
      </c>
      <c r="D646" s="19">
        <v>1</v>
      </c>
      <c r="E646" s="6">
        <v>0.444444444444444</v>
      </c>
      <c r="F646" s="10">
        <f>F639+AC639</f>
        <v>0.0198596211115011</v>
      </c>
      <c r="G646">
        <f t="shared" si="1889"/>
        <v>0.00647949481533482</v>
      </c>
      <c r="H646">
        <f t="shared" si="1889"/>
        <v>0.1990010756906</v>
      </c>
      <c r="I646">
        <f t="shared" si="1889"/>
        <v>0.2986681009208</v>
      </c>
      <c r="J646">
        <f t="shared" si="1889"/>
        <v>0.686479494815335</v>
      </c>
      <c r="K646">
        <f t="shared" si="1889"/>
        <v>0.2986681009208</v>
      </c>
      <c r="L646">
        <f t="shared" si="1890"/>
        <v>0.707853705464296</v>
      </c>
      <c r="M646">
        <f t="shared" si="1891"/>
        <v>0.746587008609551</v>
      </c>
      <c r="N646" s="3">
        <f t="shared" si="1892"/>
        <v>0.669926733844646</v>
      </c>
      <c r="O646" s="3">
        <f t="shared" si="1892"/>
        <v>0.678434571099365</v>
      </c>
      <c r="P646" s="25">
        <f t="shared" si="1893"/>
        <v>0.409003891836151</v>
      </c>
      <c r="Q646" s="25">
        <f>Q639+W639</f>
        <v>-0.00166845444001553</v>
      </c>
      <c r="R646" s="25">
        <f t="shared" si="1894"/>
        <v>0.174933232272937</v>
      </c>
      <c r="S646" s="10">
        <f>R646+(N646*P646)+(O646*Q646)</f>
        <v>0.447803936488068</v>
      </c>
      <c r="T646" s="10">
        <f t="shared" si="1895"/>
        <v>0.610116973488584</v>
      </c>
      <c r="U646">
        <f>(E646-S646)*S646*(1-S646)</f>
        <v>-0.000830720313201935</v>
      </c>
      <c r="V646">
        <f t="shared" ref="V646:V648" si="1898">$S$3*U646*N646</f>
        <v>-5.56521746161773e-5</v>
      </c>
      <c r="W646">
        <f t="shared" ref="W646:W648" si="1899">$S$3*U646*O646</f>
        <v>-5.63589379390685e-5</v>
      </c>
      <c r="X646">
        <f t="shared" ref="X646:X648" si="1900">$S$3*U646*1</f>
        <v>-8.30720313201935e-5</v>
      </c>
      <c r="Y646">
        <f t="shared" ref="Y646:Y648" si="1901">U646*P646</f>
        <v>-0.000339767841126938</v>
      </c>
      <c r="Z646">
        <f t="shared" ref="Z646:Z648" si="1902">U646*Q646</f>
        <v>1.38601899497286e-6</v>
      </c>
      <c r="AA646">
        <f t="shared" ref="AA646:AB648" si="1903">Y646*N646*(1-N646)</f>
        <v>-7.5131131633683e-5</v>
      </c>
      <c r="AB646">
        <f t="shared" si="1903"/>
        <v>3.02375433881754e-7</v>
      </c>
      <c r="AC646">
        <f t="shared" ref="AC646:AC648" si="1904">$S$3*AA646*C646</f>
        <v>-5.63483487252623e-6</v>
      </c>
      <c r="AD646">
        <f t="shared" ref="AD646:AD648" si="1905">$S$3*AA646*D646</f>
        <v>-7.5131131633683e-6</v>
      </c>
      <c r="AE646">
        <f t="shared" ref="AE646:AE648" si="1906">$S$3*AB646*C646</f>
        <v>2.26781575411315e-8</v>
      </c>
      <c r="AF646">
        <f t="shared" ref="AF646:AF648" si="1907">$S$3*AB646*D646</f>
        <v>3.02375433881754e-8</v>
      </c>
      <c r="AG646">
        <f t="shared" ref="AG646:AH648" si="1908">$S$3*AA646*1</f>
        <v>-7.5131131633683e-6</v>
      </c>
      <c r="AH646">
        <f t="shared" si="1908"/>
        <v>3.02375433881754e-8</v>
      </c>
      <c r="AI646" s="3">
        <f t="shared" si="1896"/>
        <v>-0.00335949204362346</v>
      </c>
      <c r="AJ646" s="3">
        <f t="shared" si="1897"/>
        <v>1.12861867911693e-5</v>
      </c>
    </row>
    <row r="647" spans="2:36">
      <c r="B647" s="18">
        <v>4</v>
      </c>
      <c r="C647" s="19">
        <v>0.25</v>
      </c>
      <c r="D647" s="19">
        <v>0.5</v>
      </c>
      <c r="E647" s="20">
        <v>0.666666666666667</v>
      </c>
      <c r="F647" s="10">
        <f>F640+AC640</f>
        <v>0.029493119117765</v>
      </c>
      <c r="G647">
        <f t="shared" si="1889"/>
        <v>0.0189862382355301</v>
      </c>
      <c r="H647">
        <f t="shared" si="1889"/>
        <v>0.199907751092003</v>
      </c>
      <c r="I647">
        <f>I640+AF640</f>
        <v>0.299815502184006</v>
      </c>
      <c r="J647">
        <f t="shared" si="1889"/>
        <v>0.69797247647106</v>
      </c>
      <c r="K647">
        <f t="shared" si="1889"/>
        <v>0.299631004368011</v>
      </c>
      <c r="L647">
        <f t="shared" si="1890"/>
        <v>0.714838875368266</v>
      </c>
      <c r="M647">
        <f t="shared" si="1891"/>
        <v>0.499515693233015</v>
      </c>
      <c r="N647" s="3">
        <f t="shared" si="1892"/>
        <v>0.671469491401544</v>
      </c>
      <c r="O647" s="3">
        <f t="shared" si="1892"/>
        <v>0.622345510565533</v>
      </c>
      <c r="P647" s="25">
        <f t="shared" si="1893"/>
        <v>0.48749262405344</v>
      </c>
      <c r="Q647" s="25">
        <f>Q640+W640</f>
        <v>0.0784117425770172</v>
      </c>
      <c r="R647" s="25">
        <f t="shared" si="1894"/>
        <v>0.291381404090866</v>
      </c>
      <c r="S647" s="10">
        <f>R647+(N647*P647)+(O647*Q647)</f>
        <v>0.667517024394461</v>
      </c>
      <c r="T647" s="10">
        <f t="shared" si="1895"/>
        <v>0.660946956669631</v>
      </c>
      <c r="U647">
        <f t="shared" ref="U647:U648" si="1909">(E647-S647)*S647*(1-S647)</f>
        <v>-0.000188726732965106</v>
      </c>
      <c r="V647">
        <f t="shared" si="1898"/>
        <v>-1.26724243397955e-5</v>
      </c>
      <c r="W647">
        <f t="shared" si="1899"/>
        <v>-1.17453234984534e-5</v>
      </c>
      <c r="X647">
        <f t="shared" si="1900"/>
        <v>-1.88726732965106e-5</v>
      </c>
      <c r="Y647">
        <f t="shared" si="1901"/>
        <v>-9.20028902821923e-5</v>
      </c>
      <c r="Z647">
        <f t="shared" si="1902"/>
        <v>-1.47983920026613e-5</v>
      </c>
      <c r="AA647">
        <f t="shared" si="1903"/>
        <v>-2.02956732347898e-5</v>
      </c>
      <c r="AB647">
        <f t="shared" si="1903"/>
        <v>-3.47808939530921e-6</v>
      </c>
      <c r="AC647">
        <f t="shared" si="1904"/>
        <v>-5.07391830869745e-7</v>
      </c>
      <c r="AD647">
        <f t="shared" si="1905"/>
        <v>-1.01478366173949e-6</v>
      </c>
      <c r="AE647">
        <f t="shared" si="1906"/>
        <v>-8.69522348827303e-8</v>
      </c>
      <c r="AF647">
        <f t="shared" si="1907"/>
        <v>-1.73904469765461e-7</v>
      </c>
      <c r="AG647">
        <f t="shared" si="1908"/>
        <v>-2.02956732347898e-6</v>
      </c>
      <c r="AH647">
        <f t="shared" si="1908"/>
        <v>-3.47808939530921e-7</v>
      </c>
      <c r="AI647" s="3">
        <f t="shared" si="1896"/>
        <v>-0.00085035772779396</v>
      </c>
      <c r="AJ647" s="3">
        <f t="shared" si="1897"/>
        <v>7.23108265218907e-7</v>
      </c>
    </row>
    <row r="648" spans="2:37">
      <c r="B648" s="18">
        <v>5</v>
      </c>
      <c r="C648" s="19">
        <v>1</v>
      </c>
      <c r="D648" s="19">
        <v>1</v>
      </c>
      <c r="E648" s="6">
        <v>1</v>
      </c>
      <c r="F648" s="10">
        <f>F641+AC641</f>
        <v>0.043953939466869</v>
      </c>
      <c r="G648">
        <f t="shared" si="1889"/>
        <v>0.033953939466869</v>
      </c>
      <c r="H648">
        <f t="shared" si="1889"/>
        <v>0.203325929162939</v>
      </c>
      <c r="I648">
        <f t="shared" si="1889"/>
        <v>0.303325929162939</v>
      </c>
      <c r="J648">
        <f t="shared" si="1889"/>
        <v>0.713953939466869</v>
      </c>
      <c r="K648">
        <f t="shared" si="1889"/>
        <v>0.303325929162939</v>
      </c>
      <c r="L648">
        <f t="shared" si="1890"/>
        <v>0.791861818400607</v>
      </c>
      <c r="M648">
        <f t="shared" si="1891"/>
        <v>0.809977787488818</v>
      </c>
      <c r="N648" s="3">
        <f t="shared" si="1892"/>
        <v>0.688230959227736</v>
      </c>
      <c r="O648" s="3">
        <f t="shared" si="1892"/>
        <v>0.692104770930101</v>
      </c>
      <c r="P648" s="25">
        <f t="shared" si="1893"/>
        <v>0.581692389628734</v>
      </c>
      <c r="Q648" s="25">
        <f>Q641+W641</f>
        <v>0.172576004860127</v>
      </c>
      <c r="R648" s="25">
        <f t="shared" si="1894"/>
        <v>0.429518686816446</v>
      </c>
      <c r="S648" s="10">
        <f>R648+(N648*P648)+(O648*Q648)</f>
        <v>0.949298074417853</v>
      </c>
      <c r="T648" s="10">
        <f t="shared" si="1895"/>
        <v>0.720973993211115</v>
      </c>
      <c r="U648">
        <f t="shared" si="1909"/>
        <v>0.00244034656510464</v>
      </c>
      <c r="V648">
        <f t="shared" si="1898"/>
        <v>0.000167952205735008</v>
      </c>
      <c r="W648">
        <f t="shared" si="1899"/>
        <v>0.000168897550043181</v>
      </c>
      <c r="X648">
        <f t="shared" si="1900"/>
        <v>0.000244034656510464</v>
      </c>
      <c r="Y648">
        <f t="shared" si="1901"/>
        <v>0.00141953102497799</v>
      </c>
      <c r="Z648">
        <f t="shared" si="1902"/>
        <v>0.000421145260679893</v>
      </c>
      <c r="AA648">
        <f t="shared" si="1903"/>
        <v>0.00030458750295205</v>
      </c>
      <c r="AB648">
        <f t="shared" si="1903"/>
        <v>8.97442681256031e-5</v>
      </c>
      <c r="AC648">
        <f t="shared" si="1904"/>
        <v>3.0458750295205e-5</v>
      </c>
      <c r="AD648">
        <f t="shared" si="1905"/>
        <v>3.0458750295205e-5</v>
      </c>
      <c r="AE648">
        <f t="shared" si="1906"/>
        <v>8.97442681256031e-6</v>
      </c>
      <c r="AF648">
        <f t="shared" si="1907"/>
        <v>8.97442681256031e-6</v>
      </c>
      <c r="AG648">
        <f t="shared" si="1908"/>
        <v>3.0458750295205e-5</v>
      </c>
      <c r="AH648">
        <f t="shared" si="1908"/>
        <v>8.97442681256031e-6</v>
      </c>
      <c r="AI648" s="3">
        <f t="shared" si="1896"/>
        <v>0.050701925582147</v>
      </c>
      <c r="AJ648" s="3">
        <f t="shared" si="1897"/>
        <v>0.00257068525773758</v>
      </c>
      <c r="AK648">
        <f>SUM(AJ644:AJ648)/$S$4</f>
        <v>0.00191203774590271</v>
      </c>
    </row>
    <row r="649" spans="2:34">
      <c r="B649" s="4" t="s">
        <v>40</v>
      </c>
      <c r="C649" s="4"/>
      <c r="D649" s="4"/>
      <c r="E649" s="4"/>
      <c r="F649" s="5" t="s">
        <v>41</v>
      </c>
      <c r="G649" s="5"/>
      <c r="H649" s="5"/>
      <c r="I649" s="5"/>
      <c r="J649" s="5"/>
      <c r="K649" s="5"/>
      <c r="L649" s="5" t="s">
        <v>42</v>
      </c>
      <c r="M649" s="5"/>
      <c r="N649" s="5" t="s">
        <v>43</v>
      </c>
      <c r="O649" s="5"/>
      <c r="P649" s="5" t="s">
        <v>44</v>
      </c>
      <c r="Q649" s="5"/>
      <c r="R649" s="5"/>
      <c r="S649" s="5" t="s">
        <v>45</v>
      </c>
      <c r="T649" s="5"/>
      <c r="U649" s="8" t="s">
        <v>46</v>
      </c>
      <c r="V649" s="5" t="s">
        <v>47</v>
      </c>
      <c r="W649" s="5"/>
      <c r="X649" s="5"/>
      <c r="Y649" s="5" t="s">
        <v>48</v>
      </c>
      <c r="Z649" s="5"/>
      <c r="AA649" s="5"/>
      <c r="AB649" s="5"/>
      <c r="AC649" s="5" t="s">
        <v>49</v>
      </c>
      <c r="AD649" s="5"/>
      <c r="AE649" s="5"/>
      <c r="AF649" s="5"/>
      <c r="AG649" s="5"/>
      <c r="AH649" s="5"/>
    </row>
    <row r="650" ht="15.6" spans="1:37">
      <c r="A650">
        <f>A643+1</f>
        <v>92</v>
      </c>
      <c r="B650" s="17" t="s">
        <v>50</v>
      </c>
      <c r="C650" s="4" t="s">
        <v>51</v>
      </c>
      <c r="D650" s="4" t="s">
        <v>52</v>
      </c>
      <c r="E650" s="4" t="s">
        <v>53</v>
      </c>
      <c r="F650" s="5" t="s">
        <v>54</v>
      </c>
      <c r="G650" s="5" t="s">
        <v>55</v>
      </c>
      <c r="H650" s="5" t="s">
        <v>56</v>
      </c>
      <c r="I650" s="5" t="s">
        <v>57</v>
      </c>
      <c r="J650" s="5" t="s">
        <v>58</v>
      </c>
      <c r="K650" s="5" t="s">
        <v>59</v>
      </c>
      <c r="L650" s="5" t="s">
        <v>60</v>
      </c>
      <c r="M650" s="5" t="s">
        <v>61</v>
      </c>
      <c r="N650" s="5" t="s">
        <v>60</v>
      </c>
      <c r="O650" s="5" t="s">
        <v>61</v>
      </c>
      <c r="P650" s="5" t="s">
        <v>62</v>
      </c>
      <c r="Q650" s="5" t="s">
        <v>63</v>
      </c>
      <c r="R650" s="5" t="s">
        <v>64</v>
      </c>
      <c r="S650" s="5" t="s">
        <v>65</v>
      </c>
      <c r="T650" s="5" t="s">
        <v>43</v>
      </c>
      <c r="U650" s="28" t="s">
        <v>66</v>
      </c>
      <c r="V650" s="29" t="s">
        <v>67</v>
      </c>
      <c r="W650" s="29" t="s">
        <v>68</v>
      </c>
      <c r="X650" s="29" t="s">
        <v>69</v>
      </c>
      <c r="Y650" s="29" t="s">
        <v>70</v>
      </c>
      <c r="Z650" s="29" t="s">
        <v>71</v>
      </c>
      <c r="AA650" s="28" t="s">
        <v>72</v>
      </c>
      <c r="AB650" s="28" t="s">
        <v>73</v>
      </c>
      <c r="AC650" s="29" t="s">
        <v>74</v>
      </c>
      <c r="AD650" s="29" t="s">
        <v>75</v>
      </c>
      <c r="AE650" s="29" t="s">
        <v>76</v>
      </c>
      <c r="AF650" s="29" t="s">
        <v>77</v>
      </c>
      <c r="AG650" s="29" t="s">
        <v>78</v>
      </c>
      <c r="AH650" s="29" t="s">
        <v>79</v>
      </c>
      <c r="AI650" s="31" t="s">
        <v>80</v>
      </c>
      <c r="AJ650" s="31" t="s">
        <v>81</v>
      </c>
      <c r="AK650" s="31" t="s">
        <v>82</v>
      </c>
    </row>
    <row r="651" spans="2:36">
      <c r="B651" s="18">
        <v>1</v>
      </c>
      <c r="C651" s="19">
        <v>0.5</v>
      </c>
      <c r="D651" s="19">
        <v>0.25</v>
      </c>
      <c r="E651" s="6">
        <v>0.0555555555555556</v>
      </c>
      <c r="F651" s="10">
        <f>F644+AC644</f>
        <v>0.0157440252844473</v>
      </c>
      <c r="G651">
        <f t="shared" ref="G651:K655" si="1910">G644+AD644</f>
        <v>0.0128720126422237</v>
      </c>
      <c r="H651">
        <f t="shared" si="1910"/>
        <v>0.200325627977752</v>
      </c>
      <c r="I651">
        <f t="shared" si="1910"/>
        <v>0.300162813988876</v>
      </c>
      <c r="J651">
        <f t="shared" si="1910"/>
        <v>0.671488050568895</v>
      </c>
      <c r="K651">
        <f t="shared" si="1910"/>
        <v>0.300651255955503</v>
      </c>
      <c r="L651">
        <f>J651+(C651*F651)+(D651*G651)</f>
        <v>0.682578066371674</v>
      </c>
      <c r="M651">
        <f>K651+(C651*H651)+(D651*I651)</f>
        <v>0.475854773441598</v>
      </c>
      <c r="N651" s="3">
        <f>1/(1+EXP(-(L651)))</f>
        <v>0.664313851998967</v>
      </c>
      <c r="O651" s="3">
        <f>1/(1+EXP(-(M651)))</f>
        <v>0.616768563288884</v>
      </c>
      <c r="P651" s="25">
        <f>P644+V644</f>
        <v>0.281242346609686</v>
      </c>
      <c r="Q651" s="25">
        <f>Q644+W644</f>
        <v>-0.111755632128408</v>
      </c>
      <c r="R651" s="25">
        <f>R644+X644</f>
        <v>-0.0173862467148503</v>
      </c>
      <c r="S651" s="10">
        <f>R651+(N651*P651)+(O651*Q651)</f>
        <v>0.10051957923938</v>
      </c>
      <c r="T651" s="10">
        <f>1/(1+EXP(-S651))</f>
        <v>0.525108756407676</v>
      </c>
      <c r="U651">
        <f>(E651-S651)*S651*(1-S651)</f>
        <v>-0.00406543989152016</v>
      </c>
      <c r="V651">
        <f>$S$3*U651*N651</f>
        <v>-0.000270072803440602</v>
      </c>
      <c r="W651">
        <f>$S$3*U651*O651</f>
        <v>-0.00025074355210302</v>
      </c>
      <c r="X651">
        <f>$S$3*U651*1</f>
        <v>-0.000406543989152016</v>
      </c>
      <c r="Y651">
        <f>U651*P651</f>
        <v>-0.00114337385509176</v>
      </c>
      <c r="Z651">
        <f>U651*Q651</f>
        <v>0.000454335804956881</v>
      </c>
      <c r="AA651">
        <f>Y651*N651*(1-N651)</f>
        <v>-0.000254973465084792</v>
      </c>
      <c r="AB651">
        <f>Z651*O651*(1-O651)</f>
        <v>0.000107389129165958</v>
      </c>
      <c r="AC651">
        <f>$S$3*AA651*C651</f>
        <v>-1.27486732542396e-5</v>
      </c>
      <c r="AD651">
        <f>$S$3*AA651*D651</f>
        <v>-6.37433662711981e-6</v>
      </c>
      <c r="AE651">
        <f>$S$3*AB651*C651</f>
        <v>5.36945645829792e-6</v>
      </c>
      <c r="AF651">
        <f>$S$3*AB651*D651</f>
        <v>2.68472822914896e-6</v>
      </c>
      <c r="AG651">
        <f>$S$3*AA651*1</f>
        <v>-2.54973465084792e-5</v>
      </c>
      <c r="AH651">
        <f>$S$3*AB651*1</f>
        <v>1.07389129165958e-5</v>
      </c>
      <c r="AI651" s="3">
        <f>E651-S651</f>
        <v>-0.0449640236838243</v>
      </c>
      <c r="AJ651" s="3">
        <f>(AI651)^2</f>
        <v>0.00202176342583951</v>
      </c>
    </row>
    <row r="652" spans="2:36">
      <c r="B652" s="18">
        <v>2</v>
      </c>
      <c r="C652" s="19">
        <v>0</v>
      </c>
      <c r="D652" s="19">
        <v>0</v>
      </c>
      <c r="E652" s="20">
        <v>0</v>
      </c>
      <c r="F652" s="10">
        <f>F645+AC645</f>
        <v>0.03</v>
      </c>
      <c r="G652">
        <f t="shared" si="1910"/>
        <v>0.02</v>
      </c>
      <c r="H652">
        <f t="shared" si="1910"/>
        <v>0.2</v>
      </c>
      <c r="I652">
        <f t="shared" si="1910"/>
        <v>0.3</v>
      </c>
      <c r="J652">
        <f t="shared" si="1910"/>
        <v>0.669734172053504</v>
      </c>
      <c r="K652">
        <f t="shared" si="1910"/>
        <v>0.30074337518703</v>
      </c>
      <c r="L652">
        <f t="shared" ref="L652:L655" si="1911">J652+(C652*F652)+(D652*G652)</f>
        <v>0.669734172053504</v>
      </c>
      <c r="M652">
        <f t="shared" ref="M652:M655" si="1912">K652+(C652*H652)+(D652*I652)</f>
        <v>0.30074337518703</v>
      </c>
      <c r="N652" s="3">
        <f t="shared" ref="N652:O655" si="1913">1/(1+EXP(-(L652)))</f>
        <v>0.661443633323328</v>
      </c>
      <c r="O652" s="3">
        <f>1/(1+EXP(-(M652)))</f>
        <v>0.574624230990635</v>
      </c>
      <c r="P652" s="25">
        <f t="shared" ref="P652:P655" si="1914">P645+V645</f>
        <v>0.265895040206464</v>
      </c>
      <c r="Q652" s="25">
        <f>Q645+W645</f>
        <v>-0.112262847438046</v>
      </c>
      <c r="R652" s="25">
        <f t="shared" ref="R652:R655" si="1915">R645+X645</f>
        <v>-0.0422657995485809</v>
      </c>
      <c r="S652" s="10">
        <f>R652+(N652*P652)+(O652*Q652)</f>
        <v>0.0690998295503292</v>
      </c>
      <c r="T652" s="10">
        <f t="shared" ref="T652:T655" si="1916">1/(1+EXP(-S652))</f>
        <v>0.517268086982006</v>
      </c>
      <c r="U652">
        <f>(E652-S652)*S652*(1-S652)</f>
        <v>-0.0044448495144729</v>
      </c>
      <c r="V652">
        <f>$S$3*U652*N652</f>
        <v>-0.000294001741242838</v>
      </c>
      <c r="W652">
        <f>$S$3*U652*O652</f>
        <v>-0.000255411823412309</v>
      </c>
      <c r="X652">
        <f>$S$3*U652*1</f>
        <v>-0.00044448495144729</v>
      </c>
      <c r="Y652">
        <f>U652*P652</f>
        <v>-0.00118186344036246</v>
      </c>
      <c r="Z652">
        <f>U652*Q652</f>
        <v>0.000498991462928343</v>
      </c>
      <c r="AA652">
        <f>Y652*N652*(1-N652)</f>
        <v>-0.000264661716139957</v>
      </c>
      <c r="AB652">
        <f>Z652*O652*(1-O652)</f>
        <v>0.000121969094123503</v>
      </c>
      <c r="AC652">
        <f>$S$3*AA652*C652</f>
        <v>0</v>
      </c>
      <c r="AD652">
        <f>$S$3*AA652*D652</f>
        <v>0</v>
      </c>
      <c r="AE652">
        <f>$S$3*AB652*C652</f>
        <v>0</v>
      </c>
      <c r="AF652">
        <f>$S$3*AB652*D652</f>
        <v>0</v>
      </c>
      <c r="AG652">
        <f>$S$3*AA652*1</f>
        <v>-2.64661716139957e-5</v>
      </c>
      <c r="AH652">
        <f>$S$3*AB652*1</f>
        <v>1.21969094123503e-5</v>
      </c>
      <c r="AI652" s="3">
        <f t="shared" ref="AI652:AI655" si="1917">E652-S652</f>
        <v>-0.0690998295503292</v>
      </c>
      <c r="AJ652" s="3">
        <f t="shared" ref="AJ652:AJ655" si="1918">(AI652)^2</f>
        <v>0.00477478644388455</v>
      </c>
    </row>
    <row r="653" spans="2:36">
      <c r="B653" s="18">
        <v>3</v>
      </c>
      <c r="C653" s="19">
        <v>0.75</v>
      </c>
      <c r="D653" s="19">
        <v>1</v>
      </c>
      <c r="E653" s="6">
        <v>0.444444444444444</v>
      </c>
      <c r="F653" s="10">
        <f>F646+AC646</f>
        <v>0.0198539862766286</v>
      </c>
      <c r="G653">
        <f t="shared" si="1910"/>
        <v>0.00647198170217145</v>
      </c>
      <c r="H653">
        <f t="shared" si="1910"/>
        <v>0.199001098368758</v>
      </c>
      <c r="I653">
        <f t="shared" si="1910"/>
        <v>0.298668131158344</v>
      </c>
      <c r="J653">
        <f t="shared" si="1910"/>
        <v>0.686471981702172</v>
      </c>
      <c r="K653">
        <f t="shared" si="1910"/>
        <v>0.298668131158344</v>
      </c>
      <c r="L653">
        <f t="shared" si="1911"/>
        <v>0.707834453111815</v>
      </c>
      <c r="M653">
        <f t="shared" si="1912"/>
        <v>0.746587086093256</v>
      </c>
      <c r="N653" s="3">
        <f t="shared" si="1913"/>
        <v>0.669922476656103</v>
      </c>
      <c r="O653" s="3">
        <f t="shared" si="1913"/>
        <v>0.678434588003295</v>
      </c>
      <c r="P653" s="25">
        <f t="shared" si="1914"/>
        <v>0.408948239661535</v>
      </c>
      <c r="Q653" s="25">
        <f>Q646+W646</f>
        <v>-0.00172481337795459</v>
      </c>
      <c r="R653" s="25">
        <f t="shared" si="1915"/>
        <v>0.174850160241617</v>
      </c>
      <c r="S653" s="10">
        <f>R653+(N653*P653)+(O653*Q653)</f>
        <v>0.447643604726371</v>
      </c>
      <c r="T653" s="10">
        <f t="shared" si="1916"/>
        <v>0.610078834017394</v>
      </c>
      <c r="U653">
        <f>(E653-S653)*S653*(1-S653)</f>
        <v>-0.00079102055750679</v>
      </c>
      <c r="V653">
        <f t="shared" ref="V653:V655" si="1919">$S$3*U653*N653</f>
        <v>-5.2992245097084e-5</v>
      </c>
      <c r="W653">
        <f t="shared" ref="W653:W655" si="1920">$S$3*U653*O653</f>
        <v>-5.36655706034256e-5</v>
      </c>
      <c r="X653">
        <f t="shared" ref="X653:X655" si="1921">$S$3*U653*1</f>
        <v>-7.9102055750679e-5</v>
      </c>
      <c r="Y653">
        <f t="shared" ref="Y653:Y655" si="1922">U653*P653</f>
        <v>-0.000323486464528488</v>
      </c>
      <c r="Z653">
        <f t="shared" ref="Z653:Z655" si="1923">U653*Q653</f>
        <v>1.36436283982481e-6</v>
      </c>
      <c r="AA653">
        <f t="shared" ref="AA653:AB655" si="1924">Y653*N653*(1-N653)</f>
        <v>-7.15313817989655e-5</v>
      </c>
      <c r="AB653">
        <f t="shared" si="1924"/>
        <v>2.97650894939293e-7</v>
      </c>
      <c r="AC653">
        <f t="shared" ref="AC653:AC655" si="1925">$S$3*AA653*C653</f>
        <v>-5.36485363492241e-6</v>
      </c>
      <c r="AD653">
        <f t="shared" ref="AD653:AD655" si="1926">$S$3*AA653*D653</f>
        <v>-7.15313817989655e-6</v>
      </c>
      <c r="AE653">
        <f t="shared" ref="AE653:AE655" si="1927">$S$3*AB653*C653</f>
        <v>2.2323817120447e-8</v>
      </c>
      <c r="AF653">
        <f t="shared" ref="AF653:AF655" si="1928">$S$3*AB653*D653</f>
        <v>2.97650894939293e-8</v>
      </c>
      <c r="AG653">
        <f t="shared" ref="AG653:AH655" si="1929">$S$3*AA653*1</f>
        <v>-7.15313817989655e-6</v>
      </c>
      <c r="AH653">
        <f t="shared" si="1929"/>
        <v>2.97650894939293e-8</v>
      </c>
      <c r="AI653" s="3">
        <f t="shared" si="1917"/>
        <v>-0.00319916028192629</v>
      </c>
      <c r="AJ653" s="3">
        <f t="shared" si="1918"/>
        <v>1.02346265094547e-5</v>
      </c>
    </row>
    <row r="654" spans="2:36">
      <c r="B654" s="18">
        <v>4</v>
      </c>
      <c r="C654" s="19">
        <v>0.25</v>
      </c>
      <c r="D654" s="19">
        <v>0.5</v>
      </c>
      <c r="E654" s="20">
        <v>0.666666666666667</v>
      </c>
      <c r="F654" s="10">
        <f>F647+AC647</f>
        <v>0.0294926117259341</v>
      </c>
      <c r="G654">
        <f t="shared" si="1910"/>
        <v>0.0189852234518683</v>
      </c>
      <c r="H654">
        <f t="shared" si="1910"/>
        <v>0.199907664139768</v>
      </c>
      <c r="I654">
        <f>I647+AF647</f>
        <v>0.299815328279536</v>
      </c>
      <c r="J654">
        <f t="shared" si="1910"/>
        <v>0.697970446903736</v>
      </c>
      <c r="K654">
        <f t="shared" si="1910"/>
        <v>0.299630656559072</v>
      </c>
      <c r="L654">
        <f t="shared" si="1911"/>
        <v>0.714836211561154</v>
      </c>
      <c r="M654">
        <f t="shared" si="1912"/>
        <v>0.499515236733782</v>
      </c>
      <c r="N654" s="3">
        <f t="shared" si="1913"/>
        <v>0.671468903770186</v>
      </c>
      <c r="O654" s="3">
        <f t="shared" si="1913"/>
        <v>0.622345403273792</v>
      </c>
      <c r="P654" s="25">
        <f t="shared" si="1914"/>
        <v>0.487479951629101</v>
      </c>
      <c r="Q654" s="25">
        <f>Q647+W647</f>
        <v>0.0783999972535187</v>
      </c>
      <c r="R654" s="25">
        <f t="shared" si="1915"/>
        <v>0.291362531417569</v>
      </c>
      <c r="S654" s="10">
        <f>R654+(N654*P654)+(O654*Q654)</f>
        <v>0.66748203805531</v>
      </c>
      <c r="T654" s="10">
        <f t="shared" si="1916"/>
        <v>0.660939116324126</v>
      </c>
      <c r="U654">
        <f t="shared" ref="U654:U655" si="1930">(E654-S654)*S654*(1-S654)</f>
        <v>-0.000180971489669848</v>
      </c>
      <c r="V654">
        <f t="shared" si="1919"/>
        <v>-1.2151672778227e-5</v>
      </c>
      <c r="W654">
        <f t="shared" si="1920"/>
        <v>-1.1262677471964e-5</v>
      </c>
      <c r="X654">
        <f t="shared" si="1921"/>
        <v>-1.80971489669848e-5</v>
      </c>
      <c r="Y654">
        <f t="shared" si="1922"/>
        <v>-8.82199730305038e-5</v>
      </c>
      <c r="Z654">
        <f t="shared" si="1923"/>
        <v>-1.41881642930813e-5</v>
      </c>
      <c r="AA654">
        <f t="shared" si="1924"/>
        <v>-1.94611862253875e-5</v>
      </c>
      <c r="AB654">
        <f t="shared" si="1924"/>
        <v>-3.33466698746694e-6</v>
      </c>
      <c r="AC654">
        <f t="shared" si="1925"/>
        <v>-4.86529655634688e-7</v>
      </c>
      <c r="AD654">
        <f t="shared" si="1926"/>
        <v>-9.73059311269376e-7</v>
      </c>
      <c r="AE654">
        <f t="shared" si="1927"/>
        <v>-8.33666746866736e-8</v>
      </c>
      <c r="AF654">
        <f t="shared" si="1928"/>
        <v>-1.66733349373347e-7</v>
      </c>
      <c r="AG654">
        <f t="shared" si="1929"/>
        <v>-1.94611862253875e-6</v>
      </c>
      <c r="AH654">
        <f t="shared" si="1929"/>
        <v>-3.33466698746694e-7</v>
      </c>
      <c r="AI654" s="3">
        <f t="shared" si="1917"/>
        <v>-0.000815371388643404</v>
      </c>
      <c r="AJ654" s="3">
        <f t="shared" si="1918"/>
        <v>6.64830501418274e-7</v>
      </c>
    </row>
    <row r="655" spans="2:37">
      <c r="B655" s="18">
        <v>5</v>
      </c>
      <c r="C655" s="19">
        <v>1</v>
      </c>
      <c r="D655" s="19">
        <v>1</v>
      </c>
      <c r="E655" s="6">
        <v>1</v>
      </c>
      <c r="F655" s="10">
        <f>F648+AC648</f>
        <v>0.0439843982171642</v>
      </c>
      <c r="G655">
        <f t="shared" si="1910"/>
        <v>0.0339843982171642</v>
      </c>
      <c r="H655">
        <f t="shared" si="1910"/>
        <v>0.203334903589752</v>
      </c>
      <c r="I655">
        <f t="shared" si="1910"/>
        <v>0.303334903589752</v>
      </c>
      <c r="J655">
        <f t="shared" si="1910"/>
        <v>0.713984398217164</v>
      </c>
      <c r="K655">
        <f t="shared" si="1910"/>
        <v>0.303334903589752</v>
      </c>
      <c r="L655">
        <f t="shared" si="1911"/>
        <v>0.791953194651492</v>
      </c>
      <c r="M655">
        <f t="shared" si="1912"/>
        <v>0.810004710769255</v>
      </c>
      <c r="N655" s="3">
        <f t="shared" si="1913"/>
        <v>0.68825056541096</v>
      </c>
      <c r="O655" s="3">
        <f t="shared" si="1913"/>
        <v>0.692110508137253</v>
      </c>
      <c r="P655" s="25">
        <f t="shared" si="1914"/>
        <v>0.581860341834469</v>
      </c>
      <c r="Q655" s="25">
        <f>Q648+W648</f>
        <v>0.17274490241017</v>
      </c>
      <c r="R655" s="25">
        <f t="shared" si="1915"/>
        <v>0.429762721472956</v>
      </c>
      <c r="S655" s="10">
        <f>R655+(N655*P655)+(O655*Q655)</f>
        <v>0.949786992915966</v>
      </c>
      <c r="T655" s="10">
        <f t="shared" si="1916"/>
        <v>0.721072338560044</v>
      </c>
      <c r="U655">
        <f t="shared" si="1930"/>
        <v>0.00239474171182371</v>
      </c>
      <c r="V655">
        <f t="shared" si="1919"/>
        <v>0.000164818233717588</v>
      </c>
      <c r="W655">
        <f t="shared" si="1920"/>
        <v>0.000165742590302778</v>
      </c>
      <c r="X655">
        <f t="shared" si="1921"/>
        <v>0.000239474171182371</v>
      </c>
      <c r="Y655">
        <f t="shared" si="1922"/>
        <v>0.00139340523104701</v>
      </c>
      <c r="Z655">
        <f t="shared" si="1923"/>
        <v>0.000413679423306551</v>
      </c>
      <c r="AA655">
        <f t="shared" si="1924"/>
        <v>0.000298971429471394</v>
      </c>
      <c r="AB655">
        <f t="shared" si="1924"/>
        <v>8.81524179760759e-5</v>
      </c>
      <c r="AC655">
        <f t="shared" si="1925"/>
        <v>2.98971429471394e-5</v>
      </c>
      <c r="AD655">
        <f t="shared" si="1926"/>
        <v>2.98971429471394e-5</v>
      </c>
      <c r="AE655">
        <f t="shared" si="1927"/>
        <v>8.81524179760759e-6</v>
      </c>
      <c r="AF655">
        <f t="shared" si="1928"/>
        <v>8.81524179760759e-6</v>
      </c>
      <c r="AG655">
        <f t="shared" si="1929"/>
        <v>2.98971429471394e-5</v>
      </c>
      <c r="AH655">
        <f t="shared" si="1929"/>
        <v>8.81524179760759e-6</v>
      </c>
      <c r="AI655" s="3">
        <f t="shared" si="1917"/>
        <v>0.0502130070840335</v>
      </c>
      <c r="AJ655" s="3">
        <f t="shared" si="1918"/>
        <v>0.0025213460804212</v>
      </c>
      <c r="AK655">
        <f>SUM(AJ651:AJ655)/$S$4</f>
        <v>0.00186575908143123</v>
      </c>
    </row>
    <row r="656" spans="2:34">
      <c r="B656" s="4" t="s">
        <v>40</v>
      </c>
      <c r="C656" s="4"/>
      <c r="D656" s="4"/>
      <c r="E656" s="4"/>
      <c r="F656" s="5" t="s">
        <v>41</v>
      </c>
      <c r="G656" s="5"/>
      <c r="H656" s="5"/>
      <c r="I656" s="5"/>
      <c r="J656" s="5"/>
      <c r="K656" s="5"/>
      <c r="L656" s="5" t="s">
        <v>42</v>
      </c>
      <c r="M656" s="5"/>
      <c r="N656" s="5" t="s">
        <v>43</v>
      </c>
      <c r="O656" s="5"/>
      <c r="P656" s="5" t="s">
        <v>44</v>
      </c>
      <c r="Q656" s="5"/>
      <c r="R656" s="5"/>
      <c r="S656" s="5" t="s">
        <v>45</v>
      </c>
      <c r="T656" s="5"/>
      <c r="U656" s="8" t="s">
        <v>46</v>
      </c>
      <c r="V656" s="5" t="s">
        <v>47</v>
      </c>
      <c r="W656" s="5"/>
      <c r="X656" s="5"/>
      <c r="Y656" s="5" t="s">
        <v>48</v>
      </c>
      <c r="Z656" s="5"/>
      <c r="AA656" s="5"/>
      <c r="AB656" s="5"/>
      <c r="AC656" s="5" t="s">
        <v>49</v>
      </c>
      <c r="AD656" s="5"/>
      <c r="AE656" s="5"/>
      <c r="AF656" s="5"/>
      <c r="AG656" s="5"/>
      <c r="AH656" s="5"/>
    </row>
    <row r="657" ht="15.6" spans="1:37">
      <c r="A657">
        <f>A650+1</f>
        <v>93</v>
      </c>
      <c r="B657" s="17" t="s">
        <v>50</v>
      </c>
      <c r="C657" s="4" t="s">
        <v>51</v>
      </c>
      <c r="D657" s="4" t="s">
        <v>52</v>
      </c>
      <c r="E657" s="4" t="s">
        <v>53</v>
      </c>
      <c r="F657" s="5" t="s">
        <v>54</v>
      </c>
      <c r="G657" s="5" t="s">
        <v>55</v>
      </c>
      <c r="H657" s="5" t="s">
        <v>56</v>
      </c>
      <c r="I657" s="5" t="s">
        <v>57</v>
      </c>
      <c r="J657" s="5" t="s">
        <v>58</v>
      </c>
      <c r="K657" s="5" t="s">
        <v>59</v>
      </c>
      <c r="L657" s="5" t="s">
        <v>60</v>
      </c>
      <c r="M657" s="5" t="s">
        <v>61</v>
      </c>
      <c r="N657" s="5" t="s">
        <v>60</v>
      </c>
      <c r="O657" s="5" t="s">
        <v>61</v>
      </c>
      <c r="P657" s="5" t="s">
        <v>62</v>
      </c>
      <c r="Q657" s="5" t="s">
        <v>63</v>
      </c>
      <c r="R657" s="5" t="s">
        <v>64</v>
      </c>
      <c r="S657" s="5" t="s">
        <v>65</v>
      </c>
      <c r="T657" s="5" t="s">
        <v>43</v>
      </c>
      <c r="U657" s="28" t="s">
        <v>66</v>
      </c>
      <c r="V657" s="29" t="s">
        <v>67</v>
      </c>
      <c r="W657" s="29" t="s">
        <v>68</v>
      </c>
      <c r="X657" s="29" t="s">
        <v>69</v>
      </c>
      <c r="Y657" s="29" t="s">
        <v>70</v>
      </c>
      <c r="Z657" s="29" t="s">
        <v>71</v>
      </c>
      <c r="AA657" s="28" t="s">
        <v>72</v>
      </c>
      <c r="AB657" s="28" t="s">
        <v>73</v>
      </c>
      <c r="AC657" s="29" t="s">
        <v>74</v>
      </c>
      <c r="AD657" s="29" t="s">
        <v>75</v>
      </c>
      <c r="AE657" s="29" t="s">
        <v>76</v>
      </c>
      <c r="AF657" s="29" t="s">
        <v>77</v>
      </c>
      <c r="AG657" s="29" t="s">
        <v>78</v>
      </c>
      <c r="AH657" s="29" t="s">
        <v>79</v>
      </c>
      <c r="AI657" s="31" t="s">
        <v>80</v>
      </c>
      <c r="AJ657" s="31" t="s">
        <v>81</v>
      </c>
      <c r="AK657" s="31" t="s">
        <v>82</v>
      </c>
    </row>
    <row r="658" spans="2:36">
      <c r="B658" s="18">
        <v>1</v>
      </c>
      <c r="C658" s="19">
        <v>0.5</v>
      </c>
      <c r="D658" s="19">
        <v>0.25</v>
      </c>
      <c r="E658" s="6">
        <v>0.0555555555555556</v>
      </c>
      <c r="F658" s="10">
        <f>F651+AC651</f>
        <v>0.0157312766111931</v>
      </c>
      <c r="G658">
        <f t="shared" ref="G658:K662" si="1931">G651+AD651</f>
        <v>0.0128656383055965</v>
      </c>
      <c r="H658">
        <f t="shared" si="1931"/>
        <v>0.20033099743421</v>
      </c>
      <c r="I658">
        <f t="shared" si="1931"/>
        <v>0.300165498717105</v>
      </c>
      <c r="J658">
        <f t="shared" si="1931"/>
        <v>0.671462553222386</v>
      </c>
      <c r="K658">
        <f t="shared" si="1931"/>
        <v>0.30066199486842</v>
      </c>
      <c r="L658">
        <f>J658+(C658*F658)+(D658*G658)</f>
        <v>0.682544601104382</v>
      </c>
      <c r="M658">
        <f>K658+(C658*H658)+(D658*I658)</f>
        <v>0.475868868264801</v>
      </c>
      <c r="N658" s="3">
        <f>1/(1+EXP(-(L658)))</f>
        <v>0.664306389171264</v>
      </c>
      <c r="O658" s="3">
        <f>1/(1+EXP(-(M658)))</f>
        <v>0.616771894807733</v>
      </c>
      <c r="P658" s="25">
        <f>P651+V651</f>
        <v>0.280972273806246</v>
      </c>
      <c r="Q658" s="25">
        <f>Q651+W651</f>
        <v>-0.112006375680511</v>
      </c>
      <c r="R658" s="25">
        <f>R651+X651</f>
        <v>-0.0177927907040023</v>
      </c>
      <c r="S658" s="10">
        <f>R658+(N658*P658)+(O658*Q658)</f>
        <v>0.0997765014064489</v>
      </c>
      <c r="T658" s="10">
        <f>1/(1+EXP(-S658))</f>
        <v>0.524923451973763</v>
      </c>
      <c r="U658">
        <f>(E658-S658)*S658*(1-S658)</f>
        <v>-0.00397197626230992</v>
      </c>
      <c r="V658">
        <f>$S$3*U658*N658</f>
        <v>-0.000263860920868908</v>
      </c>
      <c r="W658">
        <f>$S$3*U658*O658</f>
        <v>-0.000244980332543623</v>
      </c>
      <c r="X658">
        <f>$S$3*U658*1</f>
        <v>-0.000397197626230992</v>
      </c>
      <c r="Y658">
        <f>U658*P658</f>
        <v>-0.00111601520192565</v>
      </c>
      <c r="Z658">
        <f>U658*Q658</f>
        <v>0.000444886665430357</v>
      </c>
      <c r="AA658">
        <f>Y658*N658*(1-N658)</f>
        <v>-0.000248875196174157</v>
      </c>
      <c r="AB658">
        <f>Z658*O658*(1-O658)</f>
        <v>0.000105155336190435</v>
      </c>
      <c r="AC658">
        <f>$S$3*AA658*C658</f>
        <v>-1.24437598087079e-5</v>
      </c>
      <c r="AD658">
        <f>$S$3*AA658*D658</f>
        <v>-6.22187990435393e-6</v>
      </c>
      <c r="AE658">
        <f>$S$3*AB658*C658</f>
        <v>5.25776680952173e-6</v>
      </c>
      <c r="AF658">
        <f>$S$3*AB658*D658</f>
        <v>2.62888340476086e-6</v>
      </c>
      <c r="AG658">
        <f>$S$3*AA658*1</f>
        <v>-2.48875196174157e-5</v>
      </c>
      <c r="AH658">
        <f>$S$3*AB658*1</f>
        <v>1.05155336190435e-5</v>
      </c>
      <c r="AI658" s="3">
        <f>E658-S658</f>
        <v>-0.0442209458508933</v>
      </c>
      <c r="AJ658" s="3">
        <f>(AI658)^2</f>
        <v>0.00195549205194764</v>
      </c>
    </row>
    <row r="659" spans="2:36">
      <c r="B659" s="18">
        <v>2</v>
      </c>
      <c r="C659" s="19">
        <v>0</v>
      </c>
      <c r="D659" s="19">
        <v>0</v>
      </c>
      <c r="E659" s="20">
        <v>0</v>
      </c>
      <c r="F659" s="10">
        <f>F652+AC652</f>
        <v>0.03</v>
      </c>
      <c r="G659">
        <f t="shared" si="1931"/>
        <v>0.02</v>
      </c>
      <c r="H659">
        <f t="shared" si="1931"/>
        <v>0.2</v>
      </c>
      <c r="I659">
        <f t="shared" si="1931"/>
        <v>0.3</v>
      </c>
      <c r="J659">
        <f t="shared" si="1931"/>
        <v>0.66970770588189</v>
      </c>
      <c r="K659">
        <f t="shared" si="1931"/>
        <v>0.300755572096442</v>
      </c>
      <c r="L659">
        <f t="shared" ref="L659:L662" si="1932">J659+(C659*F659)+(D659*G659)</f>
        <v>0.66970770588189</v>
      </c>
      <c r="M659">
        <f t="shared" ref="M659:M662" si="1933">K659+(C659*H659)+(D659*I659)</f>
        <v>0.300755572096442</v>
      </c>
      <c r="N659" s="3">
        <f t="shared" ref="N659:O662" si="1934">1/(1+EXP(-(L659)))</f>
        <v>0.661437706570635</v>
      </c>
      <c r="O659" s="3">
        <f>1/(1+EXP(-(M659)))</f>
        <v>0.57462721229342</v>
      </c>
      <c r="P659" s="25">
        <f t="shared" ref="P659:P662" si="1935">P652+V652</f>
        <v>0.265601038465222</v>
      </c>
      <c r="Q659" s="25">
        <f>Q652+W652</f>
        <v>-0.112518259261458</v>
      </c>
      <c r="R659" s="25">
        <f t="shared" ref="R659:R662" si="1936">R652+X652</f>
        <v>-0.0427102845000282</v>
      </c>
      <c r="S659" s="10">
        <f>R659+(N659*P659)+(O659*Q659)</f>
        <v>0.068312203593667</v>
      </c>
      <c r="T659" s="10">
        <f t="shared" ref="T659:T662" si="1937">1/(1+EXP(-S659))</f>
        <v>0.517071412687767</v>
      </c>
      <c r="U659">
        <f>(E659-S659)*S659*(1-S659)</f>
        <v>-0.00434777435703933</v>
      </c>
      <c r="V659">
        <f>$S$3*U659*N659</f>
        <v>-0.000287578189940671</v>
      </c>
      <c r="W659">
        <f>$S$3*U659*O659</f>
        <v>-0.000249834945846632</v>
      </c>
      <c r="X659">
        <f>$S$3*U659*1</f>
        <v>-0.000434777435703933</v>
      </c>
      <c r="Y659">
        <f>U659*P659</f>
        <v>-0.00115477338424211</v>
      </c>
      <c r="Z659">
        <f>U659*Q659</f>
        <v>0.00048920400231567</v>
      </c>
      <c r="AA659">
        <f>Y659*N659*(1-N659)</f>
        <v>-0.000258597488416854</v>
      </c>
      <c r="AB659">
        <f>Z659*O659*(1-O659)</f>
        <v>0.000119576515466593</v>
      </c>
      <c r="AC659">
        <f>$S$3*AA659*C659</f>
        <v>0</v>
      </c>
      <c r="AD659">
        <f>$S$3*AA659*D659</f>
        <v>0</v>
      </c>
      <c r="AE659">
        <f>$S$3*AB659*C659</f>
        <v>0</v>
      </c>
      <c r="AF659">
        <f>$S$3*AB659*D659</f>
        <v>0</v>
      </c>
      <c r="AG659">
        <f>$S$3*AA659*1</f>
        <v>-2.58597488416854e-5</v>
      </c>
      <c r="AH659">
        <f>$S$3*AB659*1</f>
        <v>1.19576515466593e-5</v>
      </c>
      <c r="AI659" s="3">
        <f t="shared" ref="AI659:AI662" si="1938">E659-S659</f>
        <v>-0.068312203593667</v>
      </c>
      <c r="AJ659" s="3">
        <f t="shared" ref="AJ659:AJ662" si="1939">(AI659)^2</f>
        <v>0.00466655715982261</v>
      </c>
    </row>
    <row r="660" spans="2:36">
      <c r="B660" s="18">
        <v>3</v>
      </c>
      <c r="C660" s="19">
        <v>0.75</v>
      </c>
      <c r="D660" s="19">
        <v>1</v>
      </c>
      <c r="E660" s="6">
        <v>0.444444444444444</v>
      </c>
      <c r="F660" s="10">
        <f>F653+AC653</f>
        <v>0.0198486214229937</v>
      </c>
      <c r="G660">
        <f t="shared" si="1931"/>
        <v>0.00646482856399156</v>
      </c>
      <c r="H660">
        <f t="shared" si="1931"/>
        <v>0.199001120692575</v>
      </c>
      <c r="I660">
        <f t="shared" si="1931"/>
        <v>0.298668160923433</v>
      </c>
      <c r="J660">
        <f t="shared" si="1931"/>
        <v>0.686464828563992</v>
      </c>
      <c r="K660">
        <f t="shared" si="1931"/>
        <v>0.298668160923433</v>
      </c>
      <c r="L660">
        <f t="shared" si="1932"/>
        <v>0.707816123195229</v>
      </c>
      <c r="M660">
        <f t="shared" si="1933"/>
        <v>0.746587162366298</v>
      </c>
      <c r="N660" s="3">
        <f t="shared" si="1934"/>
        <v>0.669918423415893</v>
      </c>
      <c r="O660" s="3">
        <f t="shared" si="1934"/>
        <v>0.678434604643105</v>
      </c>
      <c r="P660" s="25">
        <f t="shared" si="1935"/>
        <v>0.408895247416438</v>
      </c>
      <c r="Q660" s="25">
        <f>Q653+W653</f>
        <v>-0.00177847894855802</v>
      </c>
      <c r="R660" s="25">
        <f t="shared" si="1936"/>
        <v>0.174771058185866</v>
      </c>
      <c r="S660" s="10">
        <f>R660+(N660*P660)+(O660*Q660)</f>
        <v>0.447490936015007</v>
      </c>
      <c r="T660" s="10">
        <f t="shared" si="1937"/>
        <v>0.610042516169445</v>
      </c>
      <c r="U660">
        <f>(E660-S660)*S660*(1-S660)</f>
        <v>-0.000753223100596728</v>
      </c>
      <c r="V660">
        <f t="shared" ref="V660:V662" si="1940">$S$3*U660*N660</f>
        <v>-5.0459803203219e-5</v>
      </c>
      <c r="W660">
        <f t="shared" ref="W660:W662" si="1941">$S$3*U660*O660</f>
        <v>-5.11012616461395e-5</v>
      </c>
      <c r="X660">
        <f t="shared" ref="X660:X662" si="1942">$S$3*U660*1</f>
        <v>-7.53223100596728e-5</v>
      </c>
      <c r="Y660">
        <f t="shared" ref="Y660:Y662" si="1943">U660*P660</f>
        <v>-0.000307989346078275</v>
      </c>
      <c r="Z660">
        <f t="shared" ref="Z660:Z662" si="1944">U660*Q660</f>
        <v>1.33959142797888e-6</v>
      </c>
      <c r="AA660">
        <f t="shared" ref="AA660:AB662" si="1945">Y660*N660*(1-N660)</f>
        <v>-6.81049847727081e-5</v>
      </c>
      <c r="AB660">
        <f t="shared" si="1945"/>
        <v>2.92246728582018e-7</v>
      </c>
      <c r="AC660">
        <f t="shared" ref="AC660:AC662" si="1946">$S$3*AA660*C660</f>
        <v>-5.10787385795311e-6</v>
      </c>
      <c r="AD660">
        <f t="shared" ref="AD660:AD662" si="1947">$S$3*AA660*D660</f>
        <v>-6.81049847727081e-6</v>
      </c>
      <c r="AE660">
        <f t="shared" ref="AE660:AE662" si="1948">$S$3*AB660*C660</f>
        <v>2.19185046436513e-8</v>
      </c>
      <c r="AF660">
        <f t="shared" ref="AF660:AF662" si="1949">$S$3*AB660*D660</f>
        <v>2.92246728582018e-8</v>
      </c>
      <c r="AG660">
        <f t="shared" ref="AG660:AH662" si="1950">$S$3*AA660*1</f>
        <v>-6.81049847727081e-6</v>
      </c>
      <c r="AH660">
        <f t="shared" si="1950"/>
        <v>2.92246728582018e-8</v>
      </c>
      <c r="AI660" s="3">
        <f t="shared" si="1938"/>
        <v>-0.00304649157056214</v>
      </c>
      <c r="AJ660" s="3">
        <f t="shared" si="1939"/>
        <v>9.28111088950616e-6</v>
      </c>
    </row>
    <row r="661" spans="2:36">
      <c r="B661" s="18">
        <v>4</v>
      </c>
      <c r="C661" s="19">
        <v>0.25</v>
      </c>
      <c r="D661" s="19">
        <v>0.5</v>
      </c>
      <c r="E661" s="20">
        <v>0.666666666666667</v>
      </c>
      <c r="F661" s="10">
        <f>F654+AC654</f>
        <v>0.0294921251962785</v>
      </c>
      <c r="G661">
        <f t="shared" si="1931"/>
        <v>0.0189842503925571</v>
      </c>
      <c r="H661">
        <f t="shared" si="1931"/>
        <v>0.199907580773093</v>
      </c>
      <c r="I661">
        <f>I654+AF654</f>
        <v>0.299815161546187</v>
      </c>
      <c r="J661">
        <f t="shared" si="1931"/>
        <v>0.697968500785114</v>
      </c>
      <c r="K661">
        <f t="shared" si="1931"/>
        <v>0.299630323092373</v>
      </c>
      <c r="L661">
        <f t="shared" si="1932"/>
        <v>0.714833657280462</v>
      </c>
      <c r="M661">
        <f t="shared" si="1933"/>
        <v>0.499514799058739</v>
      </c>
      <c r="N661" s="3">
        <f t="shared" si="1934"/>
        <v>0.671468340299667</v>
      </c>
      <c r="O661" s="3">
        <f t="shared" si="1934"/>
        <v>0.62234530040632</v>
      </c>
      <c r="P661" s="25">
        <f t="shared" si="1935"/>
        <v>0.487467799956322</v>
      </c>
      <c r="Q661" s="25">
        <f>Q654+W654</f>
        <v>0.0783887345760468</v>
      </c>
      <c r="R661" s="25">
        <f t="shared" si="1936"/>
        <v>0.291344434268602</v>
      </c>
      <c r="S661" s="10">
        <f>R661+(N661*P661)+(O661*Q661)</f>
        <v>0.667448489423005</v>
      </c>
      <c r="T661" s="10">
        <f t="shared" si="1937"/>
        <v>0.660931598081974</v>
      </c>
      <c r="U661">
        <f t="shared" ref="U661:U662" si="1951">(E661-S661)*S661*(1-S661)</f>
        <v>-0.000173534163469976</v>
      </c>
      <c r="V661">
        <f t="shared" si="1940"/>
        <v>-1.16522696730476e-5</v>
      </c>
      <c r="W661">
        <f t="shared" si="1941"/>
        <v>-1.07998171095482e-5</v>
      </c>
      <c r="X661">
        <f t="shared" si="1942"/>
        <v>-1.73534163469976e-5</v>
      </c>
      <c r="Y661">
        <f t="shared" si="1943"/>
        <v>-8.459231688397e-5</v>
      </c>
      <c r="Z661">
        <f t="shared" si="1944"/>
        <v>-1.36031234801243e-5</v>
      </c>
      <c r="AA661">
        <f t="shared" si="1945"/>
        <v>-1.86609473753512e-5</v>
      </c>
      <c r="AB661">
        <f t="shared" si="1945"/>
        <v>-3.19716425018839e-6</v>
      </c>
      <c r="AC661">
        <f t="shared" si="1946"/>
        <v>-4.6652368438378e-7</v>
      </c>
      <c r="AD661">
        <f t="shared" si="1947"/>
        <v>-9.33047368767561e-7</v>
      </c>
      <c r="AE661">
        <f t="shared" si="1948"/>
        <v>-7.99291062547099e-8</v>
      </c>
      <c r="AF661">
        <f t="shared" si="1949"/>
        <v>-1.5985821250942e-7</v>
      </c>
      <c r="AG661">
        <f t="shared" si="1950"/>
        <v>-1.86609473753512e-6</v>
      </c>
      <c r="AH661">
        <f t="shared" si="1950"/>
        <v>-3.1971642501884e-7</v>
      </c>
      <c r="AI661" s="3">
        <f t="shared" si="1938"/>
        <v>-0.000781822756338424</v>
      </c>
      <c r="AJ661" s="3">
        <f t="shared" si="1939"/>
        <v>6.11246822328611e-7</v>
      </c>
    </row>
    <row r="662" spans="2:37">
      <c r="B662" s="18">
        <v>5</v>
      </c>
      <c r="C662" s="19">
        <v>1</v>
      </c>
      <c r="D662" s="19">
        <v>1</v>
      </c>
      <c r="E662" s="6">
        <v>1</v>
      </c>
      <c r="F662" s="10">
        <f>F655+AC655</f>
        <v>0.0440142953601113</v>
      </c>
      <c r="G662">
        <f t="shared" si="1931"/>
        <v>0.0340142953601113</v>
      </c>
      <c r="H662">
        <f t="shared" si="1931"/>
        <v>0.203343718831549</v>
      </c>
      <c r="I662">
        <f t="shared" si="1931"/>
        <v>0.303343718831549</v>
      </c>
      <c r="J662">
        <f t="shared" si="1931"/>
        <v>0.714014295360111</v>
      </c>
      <c r="K662">
        <f t="shared" si="1931"/>
        <v>0.303343718831549</v>
      </c>
      <c r="L662">
        <f t="shared" si="1932"/>
        <v>0.792042886080334</v>
      </c>
      <c r="M662">
        <f t="shared" si="1933"/>
        <v>0.810031156494648</v>
      </c>
      <c r="N662" s="3">
        <f t="shared" si="1934"/>
        <v>0.688269809433678</v>
      </c>
      <c r="O662" s="3">
        <f t="shared" si="1934"/>
        <v>0.692116143522199</v>
      </c>
      <c r="P662" s="25">
        <f t="shared" si="1935"/>
        <v>0.582025160068186</v>
      </c>
      <c r="Q662" s="25">
        <f>Q655+W655</f>
        <v>0.172910645000473</v>
      </c>
      <c r="R662" s="25">
        <f t="shared" si="1936"/>
        <v>0.430002195644138</v>
      </c>
      <c r="S662" s="10">
        <f>R662+(N662*P662)+(O662*Q662)</f>
        <v>0.950266790441538</v>
      </c>
      <c r="T662" s="10">
        <f t="shared" si="1937"/>
        <v>0.721168828570562</v>
      </c>
      <c r="U662">
        <f t="shared" si="1951"/>
        <v>0.00235038240371584</v>
      </c>
      <c r="V662">
        <f t="shared" si="1940"/>
        <v>0.000161769724910177</v>
      </c>
      <c r="W662">
        <f t="shared" si="1941"/>
        <v>0.000162673760506224</v>
      </c>
      <c r="X662">
        <f t="shared" si="1942"/>
        <v>0.000235038240371584</v>
      </c>
      <c r="Y662">
        <f t="shared" si="1943"/>
        <v>0.00136798169474416</v>
      </c>
      <c r="Z662">
        <f t="shared" si="1944"/>
        <v>0.000406406137424268</v>
      </c>
      <c r="AA662">
        <f t="shared" si="1945"/>
        <v>0.000293506599600116</v>
      </c>
      <c r="AB662">
        <f t="shared" si="1945"/>
        <v>8.66016476708637e-5</v>
      </c>
      <c r="AC662">
        <f t="shared" si="1946"/>
        <v>2.93506599600116e-5</v>
      </c>
      <c r="AD662">
        <f t="shared" si="1947"/>
        <v>2.93506599600116e-5</v>
      </c>
      <c r="AE662">
        <f t="shared" si="1948"/>
        <v>8.66016476708637e-6</v>
      </c>
      <c r="AF662">
        <f t="shared" si="1949"/>
        <v>8.66016476708637e-6</v>
      </c>
      <c r="AG662">
        <f t="shared" si="1950"/>
        <v>2.93506599600116e-5</v>
      </c>
      <c r="AH662">
        <f t="shared" si="1950"/>
        <v>8.66016476708637e-6</v>
      </c>
      <c r="AI662" s="3">
        <f t="shared" si="1938"/>
        <v>0.0497332095584618</v>
      </c>
      <c r="AJ662" s="3">
        <f t="shared" si="1939"/>
        <v>0.00247339213298588</v>
      </c>
      <c r="AK662">
        <f>SUM(AJ658:AJ662)/$S$4</f>
        <v>0.00182106674049359</v>
      </c>
    </row>
    <row r="663" spans="2:34">
      <c r="B663" s="4" t="s">
        <v>40</v>
      </c>
      <c r="C663" s="4"/>
      <c r="D663" s="4"/>
      <c r="E663" s="4"/>
      <c r="F663" s="5" t="s">
        <v>41</v>
      </c>
      <c r="G663" s="5"/>
      <c r="H663" s="5"/>
      <c r="I663" s="5"/>
      <c r="J663" s="5"/>
      <c r="K663" s="5"/>
      <c r="L663" s="5" t="s">
        <v>42</v>
      </c>
      <c r="M663" s="5"/>
      <c r="N663" s="5" t="s">
        <v>43</v>
      </c>
      <c r="O663" s="5"/>
      <c r="P663" s="5" t="s">
        <v>44</v>
      </c>
      <c r="Q663" s="5"/>
      <c r="R663" s="5"/>
      <c r="S663" s="5" t="s">
        <v>45</v>
      </c>
      <c r="T663" s="5"/>
      <c r="U663" s="8" t="s">
        <v>46</v>
      </c>
      <c r="V663" s="5" t="s">
        <v>47</v>
      </c>
      <c r="W663" s="5"/>
      <c r="X663" s="5"/>
      <c r="Y663" s="5" t="s">
        <v>48</v>
      </c>
      <c r="Z663" s="5"/>
      <c r="AA663" s="5"/>
      <c r="AB663" s="5"/>
      <c r="AC663" s="5" t="s">
        <v>49</v>
      </c>
      <c r="AD663" s="5"/>
      <c r="AE663" s="5"/>
      <c r="AF663" s="5"/>
      <c r="AG663" s="5"/>
      <c r="AH663" s="5"/>
    </row>
    <row r="664" ht="15.6" spans="1:37">
      <c r="A664">
        <f>A657+1</f>
        <v>94</v>
      </c>
      <c r="B664" s="17" t="s">
        <v>50</v>
      </c>
      <c r="C664" s="4" t="s">
        <v>51</v>
      </c>
      <c r="D664" s="4" t="s">
        <v>52</v>
      </c>
      <c r="E664" s="4" t="s">
        <v>53</v>
      </c>
      <c r="F664" s="5" t="s">
        <v>54</v>
      </c>
      <c r="G664" s="5" t="s">
        <v>55</v>
      </c>
      <c r="H664" s="5" t="s">
        <v>56</v>
      </c>
      <c r="I664" s="5" t="s">
        <v>57</v>
      </c>
      <c r="J664" s="5" t="s">
        <v>58</v>
      </c>
      <c r="K664" s="5" t="s">
        <v>59</v>
      </c>
      <c r="L664" s="5" t="s">
        <v>60</v>
      </c>
      <c r="M664" s="5" t="s">
        <v>61</v>
      </c>
      <c r="N664" s="5" t="s">
        <v>60</v>
      </c>
      <c r="O664" s="5" t="s">
        <v>61</v>
      </c>
      <c r="P664" s="5" t="s">
        <v>62</v>
      </c>
      <c r="Q664" s="5" t="s">
        <v>63</v>
      </c>
      <c r="R664" s="5" t="s">
        <v>64</v>
      </c>
      <c r="S664" s="5" t="s">
        <v>65</v>
      </c>
      <c r="T664" s="5" t="s">
        <v>43</v>
      </c>
      <c r="U664" s="28" t="s">
        <v>66</v>
      </c>
      <c r="V664" s="29" t="s">
        <v>67</v>
      </c>
      <c r="W664" s="29" t="s">
        <v>68</v>
      </c>
      <c r="X664" s="29" t="s">
        <v>69</v>
      </c>
      <c r="Y664" s="29" t="s">
        <v>70</v>
      </c>
      <c r="Z664" s="29" t="s">
        <v>71</v>
      </c>
      <c r="AA664" s="28" t="s">
        <v>72</v>
      </c>
      <c r="AB664" s="28" t="s">
        <v>73</v>
      </c>
      <c r="AC664" s="29" t="s">
        <v>74</v>
      </c>
      <c r="AD664" s="29" t="s">
        <v>75</v>
      </c>
      <c r="AE664" s="29" t="s">
        <v>76</v>
      </c>
      <c r="AF664" s="29" t="s">
        <v>77</v>
      </c>
      <c r="AG664" s="29" t="s">
        <v>78</v>
      </c>
      <c r="AH664" s="29" t="s">
        <v>79</v>
      </c>
      <c r="AI664" s="31" t="s">
        <v>80</v>
      </c>
      <c r="AJ664" s="31" t="s">
        <v>81</v>
      </c>
      <c r="AK664" s="31" t="s">
        <v>82</v>
      </c>
    </row>
    <row r="665" spans="2:36">
      <c r="B665" s="18">
        <v>1</v>
      </c>
      <c r="C665" s="19">
        <v>0.5</v>
      </c>
      <c r="D665" s="19">
        <v>0.25</v>
      </c>
      <c r="E665" s="6">
        <v>0.0555555555555556</v>
      </c>
      <c r="F665" s="10">
        <f>F658+AC658</f>
        <v>0.0157188328513844</v>
      </c>
      <c r="G665">
        <f t="shared" ref="G665:K669" si="1952">G658+AD658</f>
        <v>0.0128594164256922</v>
      </c>
      <c r="H665">
        <f t="shared" si="1952"/>
        <v>0.20033625520102</v>
      </c>
      <c r="I665">
        <f t="shared" si="1952"/>
        <v>0.30016812760051</v>
      </c>
      <c r="J665">
        <f t="shared" si="1952"/>
        <v>0.671437665702769</v>
      </c>
      <c r="K665">
        <f t="shared" si="1952"/>
        <v>0.300672510402039</v>
      </c>
      <c r="L665">
        <f>J665+(C665*F665)+(D665*G665)</f>
        <v>0.682511936234884</v>
      </c>
      <c r="M665">
        <f>K665+(C665*H665)+(D665*I665)</f>
        <v>0.475882669902676</v>
      </c>
      <c r="N665" s="3">
        <f>1/(1+EXP(-(L665)))</f>
        <v>0.664299104754868</v>
      </c>
      <c r="O665" s="3">
        <f>1/(1+EXP(-(M665)))</f>
        <v>0.61677515701729</v>
      </c>
      <c r="P665" s="25">
        <f>P658+V658</f>
        <v>0.280708412885377</v>
      </c>
      <c r="Q665" s="25">
        <f>Q658+W658</f>
        <v>-0.112251356013055</v>
      </c>
      <c r="R665" s="25">
        <f>R658+X658</f>
        <v>-0.0181899883302333</v>
      </c>
      <c r="S665" s="10">
        <f>R665+(N665*P665)+(O665*Q665)</f>
        <v>0.0990505113163269</v>
      </c>
      <c r="T665" s="10">
        <f>1/(1+EXP(-S665))</f>
        <v>0.524742402152641</v>
      </c>
      <c r="U665">
        <f>(E665-S665)*S665*(1-S665)</f>
        <v>-0.00388146843188249</v>
      </c>
      <c r="V665">
        <f>$S$3*U665*N665</f>
        <v>-0.000257845600443382</v>
      </c>
      <c r="W665">
        <f>$S$3*U665*O665</f>
        <v>-0.000239399330153198</v>
      </c>
      <c r="X665">
        <f>$S$3*U665*1</f>
        <v>-0.000388146843188249</v>
      </c>
      <c r="Y665">
        <f>U665*P665</f>
        <v>-0.00108956084317843</v>
      </c>
      <c r="Z665">
        <f>U665*Q665</f>
        <v>0.000435700094800675</v>
      </c>
      <c r="AA665">
        <f>Y665*N665*(1-N665)</f>
        <v>-0.000242978392032502</v>
      </c>
      <c r="AB665">
        <f>Z665*O665*(1-O665)</f>
        <v>0.000102983626677378</v>
      </c>
      <c r="AC665">
        <f>$S$3*AA665*C665</f>
        <v>-1.21489196016251e-5</v>
      </c>
      <c r="AD665">
        <f>$S$3*AA665*D665</f>
        <v>-6.07445980081254e-6</v>
      </c>
      <c r="AE665">
        <f>$S$3*AB665*C665</f>
        <v>5.14918133386891e-6</v>
      </c>
      <c r="AF665">
        <f>$S$3*AB665*D665</f>
        <v>2.57459066693445e-6</v>
      </c>
      <c r="AG665">
        <f>$S$3*AA665*1</f>
        <v>-2.42978392032502e-5</v>
      </c>
      <c r="AH665">
        <f>$S$3*AB665*1</f>
        <v>1.02983626677378e-5</v>
      </c>
      <c r="AI665" s="3">
        <f>E665-S665</f>
        <v>-0.0434949557607713</v>
      </c>
      <c r="AJ665" s="3">
        <f>(AI665)^2</f>
        <v>0.00189181117663145</v>
      </c>
    </row>
    <row r="666" spans="2:36">
      <c r="B666" s="18">
        <v>2</v>
      </c>
      <c r="C666" s="19">
        <v>0</v>
      </c>
      <c r="D666" s="19">
        <v>0</v>
      </c>
      <c r="E666" s="20">
        <v>0</v>
      </c>
      <c r="F666" s="10">
        <f>F659+AC659</f>
        <v>0.03</v>
      </c>
      <c r="G666">
        <f t="shared" si="1952"/>
        <v>0.02</v>
      </c>
      <c r="H666">
        <f t="shared" si="1952"/>
        <v>0.2</v>
      </c>
      <c r="I666">
        <f t="shared" si="1952"/>
        <v>0.3</v>
      </c>
      <c r="J666">
        <f t="shared" si="1952"/>
        <v>0.669681846133048</v>
      </c>
      <c r="K666">
        <f t="shared" si="1952"/>
        <v>0.300767529747989</v>
      </c>
      <c r="L666">
        <f t="shared" ref="L666:L669" si="1953">J666+(C666*F666)+(D666*G666)</f>
        <v>0.669681846133048</v>
      </c>
      <c r="M666">
        <f t="shared" ref="M666:M669" si="1954">K666+(C666*H666)+(D666*I666)</f>
        <v>0.300767529747989</v>
      </c>
      <c r="N666" s="3">
        <f t="shared" ref="N666:O669" si="1955">1/(1+EXP(-(L666)))</f>
        <v>0.661431915569465</v>
      </c>
      <c r="O666" s="3">
        <f>1/(1+EXP(-(M666)))</f>
        <v>0.574630135108896</v>
      </c>
      <c r="P666" s="25">
        <f t="shared" ref="P666:P669" si="1956">P659+V659</f>
        <v>0.265313460275281</v>
      </c>
      <c r="Q666" s="25">
        <f>Q659+W659</f>
        <v>-0.112768094207305</v>
      </c>
      <c r="R666" s="25">
        <f t="shared" ref="R666:R669" si="1957">R659+X659</f>
        <v>-0.0431450619357321</v>
      </c>
      <c r="S666" s="10">
        <f>R666+(N666*P666)+(O666*Q666)</f>
        <v>0.0675417831101938</v>
      </c>
      <c r="T666" s="10">
        <f t="shared" ref="T666:T669" si="1958">1/(1+EXP(-S666))</f>
        <v>0.516879029572214</v>
      </c>
      <c r="U666">
        <f>(E666-S666)*S666*(1-S666)</f>
        <v>-0.00425377411421383</v>
      </c>
      <c r="V666">
        <f>$S$3*U666*N666</f>
        <v>-0.000281358196076426</v>
      </c>
      <c r="W666">
        <f>$S$3*U666*O666</f>
        <v>-0.000244434679397342</v>
      </c>
      <c r="X666">
        <f>$S$3*U666*1</f>
        <v>-0.000425377411421383</v>
      </c>
      <c r="Y666">
        <f>U666*P666</f>
        <v>-0.00112858352947149</v>
      </c>
      <c r="Z666">
        <f>U666*Q666</f>
        <v>0.000479690000048259</v>
      </c>
      <c r="AA666">
        <f>Y666*N666*(1-N666)</f>
        <v>-0.000252734698361091</v>
      </c>
      <c r="AB666">
        <f>Z666*O666*(1-O666)</f>
        <v>0.000117250791213628</v>
      </c>
      <c r="AC666">
        <f>$S$3*AA666*C666</f>
        <v>0</v>
      </c>
      <c r="AD666">
        <f>$S$3*AA666*D666</f>
        <v>0</v>
      </c>
      <c r="AE666">
        <f>$S$3*AB666*C666</f>
        <v>0</v>
      </c>
      <c r="AF666">
        <f>$S$3*AB666*D666</f>
        <v>0</v>
      </c>
      <c r="AG666">
        <f>$S$3*AA666*1</f>
        <v>-2.52734698361091e-5</v>
      </c>
      <c r="AH666">
        <f>$S$3*AB666*1</f>
        <v>1.17250791213628e-5</v>
      </c>
      <c r="AI666" s="3">
        <f t="shared" ref="AI666:AI669" si="1959">E666-S666</f>
        <v>-0.0675417831101938</v>
      </c>
      <c r="AJ666" s="3">
        <f t="shared" ref="AJ666:AJ669" si="1960">(AI666)^2</f>
        <v>0.00456189246570447</v>
      </c>
    </row>
    <row r="667" spans="2:36">
      <c r="B667" s="18">
        <v>3</v>
      </c>
      <c r="C667" s="19">
        <v>0.75</v>
      </c>
      <c r="D667" s="19">
        <v>1</v>
      </c>
      <c r="E667" s="6">
        <v>0.444444444444444</v>
      </c>
      <c r="F667" s="10">
        <f>F660+AC660</f>
        <v>0.0198435135491357</v>
      </c>
      <c r="G667">
        <f t="shared" si="1952"/>
        <v>0.00645801806551429</v>
      </c>
      <c r="H667">
        <f t="shared" si="1952"/>
        <v>0.19900114261108</v>
      </c>
      <c r="I667">
        <f t="shared" si="1952"/>
        <v>0.298668190148106</v>
      </c>
      <c r="J667">
        <f t="shared" si="1952"/>
        <v>0.686458018065515</v>
      </c>
      <c r="K667">
        <f t="shared" si="1952"/>
        <v>0.298668190148106</v>
      </c>
      <c r="L667">
        <f t="shared" si="1953"/>
        <v>0.707798671292881</v>
      </c>
      <c r="M667">
        <f t="shared" si="1954"/>
        <v>0.746587237254522</v>
      </c>
      <c r="N667" s="3">
        <f t="shared" si="1955"/>
        <v>0.669914564304909</v>
      </c>
      <c r="O667" s="3">
        <f t="shared" si="1955"/>
        <v>0.678434620980802</v>
      </c>
      <c r="P667" s="25">
        <f t="shared" si="1956"/>
        <v>0.408844787613234</v>
      </c>
      <c r="Q667" s="25">
        <f>Q660+W660</f>
        <v>-0.00182958021020416</v>
      </c>
      <c r="R667" s="25">
        <f t="shared" si="1957"/>
        <v>0.174695735875807</v>
      </c>
      <c r="S667" s="10">
        <f>R667+(N667*P667)+(O667*Q667)</f>
        <v>0.447345563081596</v>
      </c>
      <c r="T667" s="10">
        <f t="shared" si="1958"/>
        <v>0.610007932755426</v>
      </c>
      <c r="U667">
        <f>(E667-S667)*S667*(1-S667)</f>
        <v>-0.000717236337669023</v>
      </c>
      <c r="V667">
        <f t="shared" ref="V667:V669" si="1961">$S$3*U667*N667</f>
        <v>-4.80487068653192e-5</v>
      </c>
      <c r="W667">
        <f t="shared" ref="W667:W669" si="1962">$S$3*U667*O667</f>
        <v>-4.86597962900142e-5</v>
      </c>
      <c r="X667">
        <f t="shared" ref="X667:X669" si="1963">$S$3*U667*1</f>
        <v>-7.17236337669023e-5</v>
      </c>
      <c r="Y667">
        <f t="shared" ref="Y667:Y669" si="1964">U667*P667</f>
        <v>-0.000293238338142786</v>
      </c>
      <c r="Z667">
        <f t="shared" ref="Z667:Z669" si="1965">U667*Q667</f>
        <v>1.31224140943855e-6</v>
      </c>
      <c r="AA667">
        <f t="shared" ref="AA667:AB669" si="1966">Y667*N667*(1-N667)</f>
        <v>-6.48435124501715e-5</v>
      </c>
      <c r="AB667">
        <f t="shared" si="1966"/>
        <v>2.86280011023788e-7</v>
      </c>
      <c r="AC667">
        <f t="shared" ref="AC667:AC669" si="1967">$S$3*AA667*C667</f>
        <v>-4.86326343376286e-6</v>
      </c>
      <c r="AD667">
        <f t="shared" ref="AD667:AD669" si="1968">$S$3*AA667*D667</f>
        <v>-6.48435124501715e-6</v>
      </c>
      <c r="AE667">
        <f t="shared" ref="AE667:AE669" si="1969">$S$3*AB667*C667</f>
        <v>2.14710008267841e-8</v>
      </c>
      <c r="AF667">
        <f t="shared" ref="AF667:AF669" si="1970">$S$3*AB667*D667</f>
        <v>2.86280011023788e-8</v>
      </c>
      <c r="AG667">
        <f t="shared" ref="AG667:AH669" si="1971">$S$3*AA667*1</f>
        <v>-6.48435124501715e-6</v>
      </c>
      <c r="AH667">
        <f t="shared" si="1971"/>
        <v>2.86280011023788e-8</v>
      </c>
      <c r="AI667" s="3">
        <f t="shared" si="1959"/>
        <v>-0.00290111863715159</v>
      </c>
      <c r="AJ667" s="3">
        <f t="shared" si="1960"/>
        <v>8.4164893468283e-6</v>
      </c>
    </row>
    <row r="668" spans="2:36">
      <c r="B668" s="18">
        <v>4</v>
      </c>
      <c r="C668" s="19">
        <v>0.25</v>
      </c>
      <c r="D668" s="19">
        <v>0.5</v>
      </c>
      <c r="E668" s="20">
        <v>0.666666666666667</v>
      </c>
      <c r="F668" s="10">
        <f>F661+AC661</f>
        <v>0.0294916586725941</v>
      </c>
      <c r="G668">
        <f t="shared" si="1952"/>
        <v>0.0189833173451883</v>
      </c>
      <c r="H668">
        <f t="shared" si="1952"/>
        <v>0.199907500843987</v>
      </c>
      <c r="I668">
        <f>I661+AF661</f>
        <v>0.299815001687974</v>
      </c>
      <c r="J668">
        <f t="shared" si="1952"/>
        <v>0.697966634690376</v>
      </c>
      <c r="K668">
        <f t="shared" si="1952"/>
        <v>0.299630003375948</v>
      </c>
      <c r="L668">
        <f t="shared" si="1953"/>
        <v>0.714831208031119</v>
      </c>
      <c r="M668">
        <f t="shared" si="1954"/>
        <v>0.499514379430932</v>
      </c>
      <c r="N668" s="3">
        <f t="shared" si="1955"/>
        <v>0.671467799998443</v>
      </c>
      <c r="O668" s="3">
        <f t="shared" si="1955"/>
        <v>0.622345201780509</v>
      </c>
      <c r="P668" s="25">
        <f t="shared" si="1956"/>
        <v>0.487456147686649</v>
      </c>
      <c r="Q668" s="25">
        <f>Q661+W661</f>
        <v>0.0783779347589372</v>
      </c>
      <c r="R668" s="25">
        <f t="shared" si="1957"/>
        <v>0.291327080852255</v>
      </c>
      <c r="S668" s="10">
        <f>R668+(N668*P668)+(O668*Q668)</f>
        <v>0.667416319557816</v>
      </c>
      <c r="T668" s="10">
        <f t="shared" si="1958"/>
        <v>0.660924388745025</v>
      </c>
      <c r="U668">
        <f t="shared" ref="U668:U669" si="1972">(E668-S668)*S668*(1-S668)</f>
        <v>-0.000166401783591314</v>
      </c>
      <c r="V668">
        <f t="shared" si="1961"/>
        <v>-1.11733439543877e-5</v>
      </c>
      <c r="W668">
        <f t="shared" si="1962"/>
        <v>-1.03559351585773e-5</v>
      </c>
      <c r="X668">
        <f t="shared" si="1963"/>
        <v>-1.66401783591314e-5</v>
      </c>
      <c r="Y668">
        <f t="shared" si="1964"/>
        <v>-8.11135723976094e-5</v>
      </c>
      <c r="Z668">
        <f t="shared" si="1965"/>
        <v>-1.30422281380908e-5</v>
      </c>
      <c r="AA668">
        <f t="shared" si="1966"/>
        <v>-1.7893556212554e-5</v>
      </c>
      <c r="AB668">
        <f t="shared" si="1966"/>
        <v>-3.06533641985625e-6</v>
      </c>
      <c r="AC668">
        <f t="shared" si="1967"/>
        <v>-4.47338905313849e-7</v>
      </c>
      <c r="AD668">
        <f t="shared" si="1968"/>
        <v>-8.94677810627699e-7</v>
      </c>
      <c r="AE668">
        <f t="shared" si="1969"/>
        <v>-7.66334104964063e-8</v>
      </c>
      <c r="AF668">
        <f t="shared" si="1970"/>
        <v>-1.53266820992813e-7</v>
      </c>
      <c r="AG668">
        <f t="shared" si="1971"/>
        <v>-1.7893556212554e-6</v>
      </c>
      <c r="AH668">
        <f t="shared" si="1971"/>
        <v>-3.06533641985625e-7</v>
      </c>
      <c r="AI668" s="3">
        <f t="shared" si="1959"/>
        <v>-0.000749652891149588</v>
      </c>
      <c r="AJ668" s="3">
        <f t="shared" si="1960"/>
        <v>5.61979457208936e-7</v>
      </c>
    </row>
    <row r="669" spans="2:37">
      <c r="B669" s="18">
        <v>5</v>
      </c>
      <c r="C669" s="19">
        <v>1</v>
      </c>
      <c r="D669" s="19">
        <v>1</v>
      </c>
      <c r="E669" s="6">
        <v>1</v>
      </c>
      <c r="F669" s="10">
        <f>F662+AC662</f>
        <v>0.0440436460200713</v>
      </c>
      <c r="G669">
        <f t="shared" si="1952"/>
        <v>0.0340436460200713</v>
      </c>
      <c r="H669">
        <f t="shared" si="1952"/>
        <v>0.203352378996317</v>
      </c>
      <c r="I669">
        <f t="shared" si="1952"/>
        <v>0.303352378996316</v>
      </c>
      <c r="J669">
        <f t="shared" si="1952"/>
        <v>0.714043646020071</v>
      </c>
      <c r="K669">
        <f t="shared" si="1952"/>
        <v>0.303352378996316</v>
      </c>
      <c r="L669">
        <f t="shared" si="1953"/>
        <v>0.792130938060214</v>
      </c>
      <c r="M669">
        <f t="shared" si="1954"/>
        <v>0.81005713698895</v>
      </c>
      <c r="N669" s="3">
        <f t="shared" si="1955"/>
        <v>0.688288701067145</v>
      </c>
      <c r="O669" s="3">
        <f t="shared" si="1955"/>
        <v>0.692121679714142</v>
      </c>
      <c r="P669" s="25">
        <f t="shared" si="1956"/>
        <v>0.582186929793096</v>
      </c>
      <c r="Q669" s="25">
        <f>Q662+W662</f>
        <v>0.173073318760979</v>
      </c>
      <c r="R669" s="25">
        <f t="shared" si="1957"/>
        <v>0.43023723388451</v>
      </c>
      <c r="S669" s="10">
        <f>R669+(N669*P669)+(O669*Q669)</f>
        <v>0.950737715664619</v>
      </c>
      <c r="T669" s="10">
        <f t="shared" si="1958"/>
        <v>0.721263514398944</v>
      </c>
      <c r="U669">
        <f t="shared" si="1972"/>
        <v>0.00230722429324713</v>
      </c>
      <c r="V669">
        <f t="shared" si="1961"/>
        <v>0.000158803641186963</v>
      </c>
      <c r="W669">
        <f t="shared" si="1962"/>
        <v>0.000159687995331948</v>
      </c>
      <c r="X669">
        <f t="shared" si="1963"/>
        <v>0.000230722429324713</v>
      </c>
      <c r="Y669">
        <f t="shared" si="1964"/>
        <v>0.0013432358276296</v>
      </c>
      <c r="Z669">
        <f t="shared" si="1965"/>
        <v>0.000399318965558236</v>
      </c>
      <c r="AA669">
        <f t="shared" si="1966"/>
        <v>0.000288187707459287</v>
      </c>
      <c r="AB669">
        <f t="shared" si="1966"/>
        <v>8.50905829481715e-5</v>
      </c>
      <c r="AC669">
        <f t="shared" si="1967"/>
        <v>2.88187707459287e-5</v>
      </c>
      <c r="AD669">
        <f t="shared" si="1968"/>
        <v>2.88187707459287e-5</v>
      </c>
      <c r="AE669">
        <f t="shared" si="1969"/>
        <v>8.50905829481715e-6</v>
      </c>
      <c r="AF669">
        <f t="shared" si="1970"/>
        <v>8.50905829481715e-6</v>
      </c>
      <c r="AG669">
        <f t="shared" si="1971"/>
        <v>2.88187707459287e-5</v>
      </c>
      <c r="AH669">
        <f t="shared" si="1971"/>
        <v>8.50905829481715e-6</v>
      </c>
      <c r="AI669" s="3">
        <f t="shared" si="1959"/>
        <v>0.0492622843353807</v>
      </c>
      <c r="AJ669" s="3">
        <f t="shared" si="1960"/>
        <v>0.0024267726579399</v>
      </c>
      <c r="AK669">
        <f>SUM(AJ665:AJ669)/$S$4</f>
        <v>0.00177789095381597</v>
      </c>
    </row>
    <row r="670" spans="2:34">
      <c r="B670" s="4" t="s">
        <v>40</v>
      </c>
      <c r="C670" s="4"/>
      <c r="D670" s="4"/>
      <c r="E670" s="4"/>
      <c r="F670" s="5" t="s">
        <v>41</v>
      </c>
      <c r="G670" s="5"/>
      <c r="H670" s="5"/>
      <c r="I670" s="5"/>
      <c r="J670" s="5"/>
      <c r="K670" s="5"/>
      <c r="L670" s="5" t="s">
        <v>42</v>
      </c>
      <c r="M670" s="5"/>
      <c r="N670" s="5" t="s">
        <v>43</v>
      </c>
      <c r="O670" s="5"/>
      <c r="P670" s="5" t="s">
        <v>44</v>
      </c>
      <c r="Q670" s="5"/>
      <c r="R670" s="5"/>
      <c r="S670" s="5" t="s">
        <v>45</v>
      </c>
      <c r="T670" s="5"/>
      <c r="U670" s="8" t="s">
        <v>46</v>
      </c>
      <c r="V670" s="5" t="s">
        <v>47</v>
      </c>
      <c r="W670" s="5"/>
      <c r="X670" s="5"/>
      <c r="Y670" s="5" t="s">
        <v>48</v>
      </c>
      <c r="Z670" s="5"/>
      <c r="AA670" s="5"/>
      <c r="AB670" s="5"/>
      <c r="AC670" s="5" t="s">
        <v>49</v>
      </c>
      <c r="AD670" s="5"/>
      <c r="AE670" s="5"/>
      <c r="AF670" s="5"/>
      <c r="AG670" s="5"/>
      <c r="AH670" s="5"/>
    </row>
    <row r="671" ht="15.6" spans="1:37">
      <c r="A671">
        <f>A664+1</f>
        <v>95</v>
      </c>
      <c r="B671" s="17" t="s">
        <v>50</v>
      </c>
      <c r="C671" s="4" t="s">
        <v>51</v>
      </c>
      <c r="D671" s="4" t="s">
        <v>52</v>
      </c>
      <c r="E671" s="4" t="s">
        <v>53</v>
      </c>
      <c r="F671" s="5" t="s">
        <v>54</v>
      </c>
      <c r="G671" s="5" t="s">
        <v>55</v>
      </c>
      <c r="H671" s="5" t="s">
        <v>56</v>
      </c>
      <c r="I671" s="5" t="s">
        <v>57</v>
      </c>
      <c r="J671" s="5" t="s">
        <v>58</v>
      </c>
      <c r="K671" s="5" t="s">
        <v>59</v>
      </c>
      <c r="L671" s="5" t="s">
        <v>60</v>
      </c>
      <c r="M671" s="5" t="s">
        <v>61</v>
      </c>
      <c r="N671" s="5" t="s">
        <v>60</v>
      </c>
      <c r="O671" s="5" t="s">
        <v>61</v>
      </c>
      <c r="P671" s="5" t="s">
        <v>62</v>
      </c>
      <c r="Q671" s="5" t="s">
        <v>63</v>
      </c>
      <c r="R671" s="5" t="s">
        <v>64</v>
      </c>
      <c r="S671" s="5" t="s">
        <v>65</v>
      </c>
      <c r="T671" s="5" t="s">
        <v>43</v>
      </c>
      <c r="U671" s="28" t="s">
        <v>66</v>
      </c>
      <c r="V671" s="29" t="s">
        <v>67</v>
      </c>
      <c r="W671" s="29" t="s">
        <v>68</v>
      </c>
      <c r="X671" s="29" t="s">
        <v>69</v>
      </c>
      <c r="Y671" s="29" t="s">
        <v>70</v>
      </c>
      <c r="Z671" s="29" t="s">
        <v>71</v>
      </c>
      <c r="AA671" s="28" t="s">
        <v>72</v>
      </c>
      <c r="AB671" s="28" t="s">
        <v>73</v>
      </c>
      <c r="AC671" s="29" t="s">
        <v>74</v>
      </c>
      <c r="AD671" s="29" t="s">
        <v>75</v>
      </c>
      <c r="AE671" s="29" t="s">
        <v>76</v>
      </c>
      <c r="AF671" s="29" t="s">
        <v>77</v>
      </c>
      <c r="AG671" s="29" t="s">
        <v>78</v>
      </c>
      <c r="AH671" s="29" t="s">
        <v>79</v>
      </c>
      <c r="AI671" s="31" t="s">
        <v>80</v>
      </c>
      <c r="AJ671" s="31" t="s">
        <v>81</v>
      </c>
      <c r="AK671" s="31" t="s">
        <v>82</v>
      </c>
    </row>
    <row r="672" spans="2:36">
      <c r="B672" s="18">
        <v>1</v>
      </c>
      <c r="C672" s="19">
        <v>0.5</v>
      </c>
      <c r="D672" s="19">
        <v>0.25</v>
      </c>
      <c r="E672" s="6">
        <v>0.0555555555555556</v>
      </c>
      <c r="F672" s="10">
        <f>F665+AC665</f>
        <v>0.0157066839317827</v>
      </c>
      <c r="G672">
        <f t="shared" ref="G672:K676" si="1973">G665+AD665</f>
        <v>0.0128533419658914</v>
      </c>
      <c r="H672">
        <f t="shared" si="1973"/>
        <v>0.200341404382353</v>
      </c>
      <c r="I672">
        <f t="shared" si="1973"/>
        <v>0.300170702191177</v>
      </c>
      <c r="J672">
        <f t="shared" si="1973"/>
        <v>0.671413367863566</v>
      </c>
      <c r="K672">
        <f t="shared" si="1973"/>
        <v>0.300682808764707</v>
      </c>
      <c r="L672">
        <f>J672+(C672*F672)+(D672*G672)</f>
        <v>0.68248004532093</v>
      </c>
      <c r="M672">
        <f>K672+(C672*H672)+(D672*I672)</f>
        <v>0.475896186503678</v>
      </c>
      <c r="N672" s="3">
        <f>1/(1+EXP(-(L672)))</f>
        <v>0.664291992858692</v>
      </c>
      <c r="O672" s="3">
        <f>1/(1+EXP(-(M672)))</f>
        <v>0.616778351844216</v>
      </c>
      <c r="P672" s="25">
        <f>P665+V665</f>
        <v>0.280450567284933</v>
      </c>
      <c r="Q672" s="25">
        <f>Q665+W665</f>
        <v>-0.112490755343208</v>
      </c>
      <c r="R672" s="25">
        <f>R665+X665</f>
        <v>-0.0185781351734216</v>
      </c>
      <c r="S672" s="10">
        <f>R672+(N672*P672)+(O672*Q672)</f>
        <v>0.098341068388343</v>
      </c>
      <c r="T672" s="10">
        <f>1/(1+EXP(-S672))</f>
        <v>0.524565472633723</v>
      </c>
      <c r="U672">
        <f>(E672-S672)*S672*(1-S672)</f>
        <v>-0.00379379581509778</v>
      </c>
      <c r="V672">
        <f>$S$3*U672*N672</f>
        <v>-0.000252018818251027</v>
      </c>
      <c r="W672">
        <f>$S$3*U672*O672</f>
        <v>-0.000233993113006949</v>
      </c>
      <c r="X672">
        <f>$S$3*U672*1</f>
        <v>-0.000379379581509778</v>
      </c>
      <c r="Y672">
        <f>U672*P672</f>
        <v>-0.00106397218850738</v>
      </c>
      <c r="Z672">
        <f>U672*Q672</f>
        <v>0.00042676695685825</v>
      </c>
      <c r="AA672">
        <f>Y672*N672*(1-N672)</f>
        <v>-0.00023727445992253</v>
      </c>
      <c r="AB672">
        <f>Z672*O672*(1-O672)</f>
        <v>0.000100871839929455</v>
      </c>
      <c r="AC672">
        <f>$S$3*AA672*C672</f>
        <v>-1.18637229961265e-5</v>
      </c>
      <c r="AD672">
        <f>$S$3*AA672*D672</f>
        <v>-5.93186149806326e-6</v>
      </c>
      <c r="AE672">
        <f>$S$3*AB672*C672</f>
        <v>5.04359199647274e-6</v>
      </c>
      <c r="AF672">
        <f>$S$3*AB672*D672</f>
        <v>2.52179599823637e-6</v>
      </c>
      <c r="AG672">
        <f>$S$3*AA672*1</f>
        <v>-2.37274459922531e-5</v>
      </c>
      <c r="AH672">
        <f>$S$3*AB672*1</f>
        <v>1.00871839929455e-5</v>
      </c>
      <c r="AI672" s="3">
        <f>E672-S672</f>
        <v>-0.0427855128327875</v>
      </c>
      <c r="AJ672" s="3">
        <f>(AI672)^2</f>
        <v>0.00183060010836462</v>
      </c>
    </row>
    <row r="673" spans="2:36">
      <c r="B673" s="18">
        <v>2</v>
      </c>
      <c r="C673" s="19">
        <v>0</v>
      </c>
      <c r="D673" s="19">
        <v>0</v>
      </c>
      <c r="E673" s="20">
        <v>0</v>
      </c>
      <c r="F673" s="10">
        <f>F666+AC666</f>
        <v>0.03</v>
      </c>
      <c r="G673">
        <f t="shared" si="1973"/>
        <v>0.02</v>
      </c>
      <c r="H673">
        <f t="shared" si="1973"/>
        <v>0.2</v>
      </c>
      <c r="I673">
        <f t="shared" si="1973"/>
        <v>0.3</v>
      </c>
      <c r="J673">
        <f t="shared" si="1973"/>
        <v>0.669656572663212</v>
      </c>
      <c r="K673">
        <f t="shared" si="1973"/>
        <v>0.30077925482711</v>
      </c>
      <c r="L673">
        <f t="shared" ref="L673:L676" si="1974">J673+(C673*F673)+(D673*G673)</f>
        <v>0.669656572663212</v>
      </c>
      <c r="M673">
        <f t="shared" ref="M673:M676" si="1975">K673+(C673*H673)+(D673*I673)</f>
        <v>0.30077925482711</v>
      </c>
      <c r="N673" s="3">
        <f t="shared" ref="N673:O676" si="1976">1/(1+EXP(-(L673)))</f>
        <v>0.661426255812195</v>
      </c>
      <c r="O673" s="3">
        <f>1/(1+EXP(-(M673)))</f>
        <v>0.574633001071499</v>
      </c>
      <c r="P673" s="25">
        <f t="shared" ref="P673:P676" si="1977">P666+V666</f>
        <v>0.265032102079204</v>
      </c>
      <c r="Q673" s="25">
        <f>Q666+W666</f>
        <v>-0.113012528886702</v>
      </c>
      <c r="R673" s="25">
        <f t="shared" ref="R673:R676" si="1978">R666+X666</f>
        <v>-0.0435704393471535</v>
      </c>
      <c r="S673" s="10">
        <f>R673+(N673*P673)+(O673*Q673)</f>
        <v>0.0667880229682851</v>
      </c>
      <c r="T673" s="10">
        <f t="shared" ref="T673:T676" si="1979">1/(1+EXP(-S673))</f>
        <v>0.516690801898377</v>
      </c>
      <c r="U673">
        <f>(E673-S673)*S673*(1-S673)</f>
        <v>-0.00416272268443666</v>
      </c>
      <c r="V673">
        <f>$S$3*U673*N673</f>
        <v>-0.000275333407915143</v>
      </c>
      <c r="W673">
        <f>$S$3*U673*O673</f>
        <v>-0.000239203782878624</v>
      </c>
      <c r="X673">
        <f>$S$3*U673*1</f>
        <v>-0.000416272268443666</v>
      </c>
      <c r="Y673">
        <f>U673*P673</f>
        <v>-0.00110325514342904</v>
      </c>
      <c r="Z673">
        <f>U673*Q673</f>
        <v>0.000470439817622228</v>
      </c>
      <c r="AA673">
        <f>Y673*N673*(1-N673)</f>
        <v>-0.000247064682238231</v>
      </c>
      <c r="AB673">
        <f>Z673*O673*(1-O673)</f>
        <v>0.000114989564705082</v>
      </c>
      <c r="AC673">
        <f>$S$3*AA673*C673</f>
        <v>0</v>
      </c>
      <c r="AD673">
        <f>$S$3*AA673*D673</f>
        <v>0</v>
      </c>
      <c r="AE673">
        <f>$S$3*AB673*C673</f>
        <v>0</v>
      </c>
      <c r="AF673">
        <f>$S$3*AB673*D673</f>
        <v>0</v>
      </c>
      <c r="AG673">
        <f>$S$3*AA673*1</f>
        <v>-2.47064682238231e-5</v>
      </c>
      <c r="AH673">
        <f>$S$3*AB673*1</f>
        <v>1.14989564705082e-5</v>
      </c>
      <c r="AI673" s="3">
        <f t="shared" ref="AI673:AI676" si="1980">E673-S673</f>
        <v>-0.0667880229682851</v>
      </c>
      <c r="AJ673" s="3">
        <f t="shared" ref="AJ673:AJ676" si="1981">(AI673)^2</f>
        <v>0.00446064001201218</v>
      </c>
    </row>
    <row r="674" spans="2:36">
      <c r="B674" s="18">
        <v>3</v>
      </c>
      <c r="C674" s="19">
        <v>0.75</v>
      </c>
      <c r="D674" s="19">
        <v>1</v>
      </c>
      <c r="E674" s="6">
        <v>0.444444444444444</v>
      </c>
      <c r="F674" s="10">
        <f>F667+AC667</f>
        <v>0.019838650285702</v>
      </c>
      <c r="G674">
        <f t="shared" si="1973"/>
        <v>0.00645153371426927</v>
      </c>
      <c r="H674">
        <f t="shared" si="1973"/>
        <v>0.199001164082081</v>
      </c>
      <c r="I674">
        <f t="shared" si="1973"/>
        <v>0.298668218776107</v>
      </c>
      <c r="J674">
        <f t="shared" si="1973"/>
        <v>0.686451533714269</v>
      </c>
      <c r="K674">
        <f t="shared" si="1973"/>
        <v>0.298668218776107</v>
      </c>
      <c r="L674">
        <f t="shared" si="1974"/>
        <v>0.707782055142815</v>
      </c>
      <c r="M674">
        <f t="shared" si="1975"/>
        <v>0.746587310613775</v>
      </c>
      <c r="N674" s="3">
        <f t="shared" si="1976"/>
        <v>0.669910889981209</v>
      </c>
      <c r="O674" s="3">
        <f t="shared" si="1976"/>
        <v>0.678434636984936</v>
      </c>
      <c r="P674" s="25">
        <f t="shared" si="1977"/>
        <v>0.408796738906369</v>
      </c>
      <c r="Q674" s="25">
        <f>Q667+W667</f>
        <v>-0.00187824000649417</v>
      </c>
      <c r="R674" s="25">
        <f t="shared" si="1978"/>
        <v>0.17462401224204</v>
      </c>
      <c r="S674" s="10">
        <f>R674+(N674*P674)+(O674*Q674)</f>
        <v>0.447207136347245</v>
      </c>
      <c r="T674" s="10">
        <f t="shared" si="1979"/>
        <v>0.609975000775479</v>
      </c>
      <c r="U674">
        <f>(E674-S674)*S674*(1-S674)</f>
        <v>-0.000682973114525012</v>
      </c>
      <c r="V674">
        <f t="shared" ref="V674:V676" si="1982">$S$3*U674*N674</f>
        <v>-4.57531126984689e-5</v>
      </c>
      <c r="W674">
        <f t="shared" ref="W674:W676" si="1983">$S$3*U674*O674</f>
        <v>-4.63352617023248e-5</v>
      </c>
      <c r="X674">
        <f t="shared" ref="X674:X676" si="1984">$S$3*U674*1</f>
        <v>-6.82973114525012e-5</v>
      </c>
      <c r="Y674">
        <f t="shared" ref="Y674:Y676" si="1985">U674*P674</f>
        <v>-0.000279197181978551</v>
      </c>
      <c r="Z674">
        <f t="shared" ref="Z674:Z676" si="1986">U674*Q674</f>
        <v>1.2827874270608e-6</v>
      </c>
      <c r="AA674">
        <f t="shared" ref="AA674:AB676" si="1987">Y674*N674*(1-N674)</f>
        <v>-6.17389536689508e-5</v>
      </c>
      <c r="AB674">
        <f t="shared" si="1987"/>
        <v>2.79854290913699e-7</v>
      </c>
      <c r="AC674">
        <f t="shared" ref="AC674:AC676" si="1988">$S$3*AA674*C674</f>
        <v>-4.63042152517131e-6</v>
      </c>
      <c r="AD674">
        <f t="shared" ref="AD674:AD676" si="1989">$S$3*AA674*D674</f>
        <v>-6.17389536689508e-6</v>
      </c>
      <c r="AE674">
        <f t="shared" ref="AE674:AE676" si="1990">$S$3*AB674*C674</f>
        <v>2.09890718185274e-8</v>
      </c>
      <c r="AF674">
        <f t="shared" ref="AF674:AF676" si="1991">$S$3*AB674*D674</f>
        <v>2.79854290913699e-8</v>
      </c>
      <c r="AG674">
        <f t="shared" ref="AG674:AH676" si="1992">$S$3*AA674*1</f>
        <v>-6.17389536689508e-6</v>
      </c>
      <c r="AH674">
        <f t="shared" si="1992"/>
        <v>2.79854290913699e-8</v>
      </c>
      <c r="AI674" s="3">
        <f t="shared" si="1980"/>
        <v>-0.00276269190280071</v>
      </c>
      <c r="AJ674" s="3">
        <f t="shared" si="1981"/>
        <v>7.63246654980059e-6</v>
      </c>
    </row>
    <row r="675" spans="2:36">
      <c r="B675" s="18">
        <v>4</v>
      </c>
      <c r="C675" s="19">
        <v>0.25</v>
      </c>
      <c r="D675" s="19">
        <v>0.5</v>
      </c>
      <c r="E675" s="20">
        <v>0.666666666666667</v>
      </c>
      <c r="F675" s="10">
        <f>F668+AC668</f>
        <v>0.0294912113336888</v>
      </c>
      <c r="G675">
        <f t="shared" si="1973"/>
        <v>0.0189824226673777</v>
      </c>
      <c r="H675">
        <f t="shared" si="1973"/>
        <v>0.199907424210577</v>
      </c>
      <c r="I675">
        <f>I668+AF668</f>
        <v>0.299814848421153</v>
      </c>
      <c r="J675">
        <f t="shared" si="1973"/>
        <v>0.697964845334755</v>
      </c>
      <c r="K675">
        <f t="shared" si="1973"/>
        <v>0.299629696842306</v>
      </c>
      <c r="L675">
        <f t="shared" si="1974"/>
        <v>0.714828859501866</v>
      </c>
      <c r="M675">
        <f t="shared" si="1975"/>
        <v>0.499513977105527</v>
      </c>
      <c r="N675" s="3">
        <f t="shared" si="1976"/>
        <v>0.671467281915515</v>
      </c>
      <c r="O675" s="3">
        <f t="shared" si="1976"/>
        <v>0.6223451072213</v>
      </c>
      <c r="P675" s="25">
        <f t="shared" si="1977"/>
        <v>0.487444974342695</v>
      </c>
      <c r="Q675" s="25">
        <f>Q668+W668</f>
        <v>0.0783675788237786</v>
      </c>
      <c r="R675" s="25">
        <f t="shared" si="1978"/>
        <v>0.291310440673896</v>
      </c>
      <c r="S675" s="10">
        <f>R675+(N675*P675)+(O675*Q675)</f>
        <v>0.667385471924922</v>
      </c>
      <c r="T675" s="10">
        <f t="shared" si="1979"/>
        <v>0.660917475653111</v>
      </c>
      <c r="U675">
        <f t="shared" ref="U675:U676" si="1993">(E675-S675)*S675*(1-S675)</f>
        <v>-0.000159561903441676</v>
      </c>
      <c r="V675">
        <f t="shared" si="1982"/>
        <v>-1.07140597601248e-5</v>
      </c>
      <c r="W675">
        <f t="shared" si="1983"/>
        <v>-9.93025699058448e-6</v>
      </c>
      <c r="X675">
        <f t="shared" si="1984"/>
        <v>-1.59561903441677e-5</v>
      </c>
      <c r="Y675">
        <f t="shared" si="1985"/>
        <v>-7.77776479291996e-5</v>
      </c>
      <c r="Z675">
        <f t="shared" si="1986"/>
        <v>-1.25044800452377e-5</v>
      </c>
      <c r="AA675">
        <f t="shared" si="1987"/>
        <v>-1.71576691180654e-5</v>
      </c>
      <c r="AB675">
        <f t="shared" si="1987"/>
        <v>-2.93894888677274e-6</v>
      </c>
      <c r="AC675">
        <f t="shared" si="1988"/>
        <v>-4.28941727951636e-7</v>
      </c>
      <c r="AD675">
        <f t="shared" si="1989"/>
        <v>-8.57883455903271e-7</v>
      </c>
      <c r="AE675">
        <f t="shared" si="1990"/>
        <v>-7.34737221693185e-8</v>
      </c>
      <c r="AF675">
        <f t="shared" si="1991"/>
        <v>-1.46947444338637e-7</v>
      </c>
      <c r="AG675">
        <f t="shared" si="1992"/>
        <v>-1.71576691180654e-6</v>
      </c>
      <c r="AH675">
        <f t="shared" si="1992"/>
        <v>-2.93894888677274e-7</v>
      </c>
      <c r="AI675" s="3">
        <f t="shared" si="1980"/>
        <v>-0.000718805258255073</v>
      </c>
      <c r="AJ675" s="3">
        <f t="shared" si="1981"/>
        <v>5.16680999295142e-7</v>
      </c>
    </row>
    <row r="676" spans="2:37">
      <c r="B676" s="18">
        <v>5</v>
      </c>
      <c r="C676" s="19">
        <v>1</v>
      </c>
      <c r="D676" s="19">
        <v>1</v>
      </c>
      <c r="E676" s="6">
        <v>1</v>
      </c>
      <c r="F676" s="10">
        <f>F669+AC669</f>
        <v>0.0440724647908172</v>
      </c>
      <c r="G676">
        <f t="shared" si="1973"/>
        <v>0.0340724647908172</v>
      </c>
      <c r="H676">
        <f t="shared" si="1973"/>
        <v>0.203360888054611</v>
      </c>
      <c r="I676">
        <f t="shared" si="1973"/>
        <v>0.303360888054611</v>
      </c>
      <c r="J676">
        <f t="shared" si="1973"/>
        <v>0.714072464790817</v>
      </c>
      <c r="K676">
        <f t="shared" si="1973"/>
        <v>0.303360888054611</v>
      </c>
      <c r="L676">
        <f t="shared" si="1974"/>
        <v>0.792217394372452</v>
      </c>
      <c r="M676">
        <f t="shared" si="1975"/>
        <v>0.810082664163834</v>
      </c>
      <c r="N676" s="3">
        <f t="shared" si="1976"/>
        <v>0.688307249739167</v>
      </c>
      <c r="O676" s="3">
        <f t="shared" si="1976"/>
        <v>0.692127119254275</v>
      </c>
      <c r="P676" s="25">
        <f t="shared" si="1977"/>
        <v>0.582345733434283</v>
      </c>
      <c r="Q676" s="25">
        <f>Q669+W669</f>
        <v>0.173233006756311</v>
      </c>
      <c r="R676" s="25">
        <f t="shared" si="1978"/>
        <v>0.430467956313835</v>
      </c>
      <c r="S676" s="10">
        <f>R676+(N676*P676)+(O676*Q676)</f>
        <v>0.951200008417326</v>
      </c>
      <c r="T676" s="10">
        <f t="shared" si="1979"/>
        <v>0.721356445362466</v>
      </c>
      <c r="U676">
        <f t="shared" si="1993"/>
        <v>0.0022652249666051</v>
      </c>
      <c r="V676">
        <f t="shared" si="1982"/>
        <v>0.000155917076680446</v>
      </c>
      <c r="W676">
        <f t="shared" si="1983"/>
        <v>0.000156782363059925</v>
      </c>
      <c r="X676">
        <f t="shared" si="1984"/>
        <v>0.00022652249666051</v>
      </c>
      <c r="Y676">
        <f t="shared" si="1985"/>
        <v>0.0013191440945713</v>
      </c>
      <c r="Z676">
        <f t="shared" si="1986"/>
        <v>0.000392411731944466</v>
      </c>
      <c r="AA676">
        <f t="shared" si="1987"/>
        <v>0.000283009674922629</v>
      </c>
      <c r="AB676">
        <f t="shared" si="1987"/>
        <v>8.36179054533093e-5</v>
      </c>
      <c r="AC676">
        <f t="shared" si="1988"/>
        <v>2.83009674922629e-5</v>
      </c>
      <c r="AD676">
        <f t="shared" si="1989"/>
        <v>2.83009674922629e-5</v>
      </c>
      <c r="AE676">
        <f t="shared" si="1990"/>
        <v>8.36179054533093e-6</v>
      </c>
      <c r="AF676">
        <f t="shared" si="1991"/>
        <v>8.36179054533093e-6</v>
      </c>
      <c r="AG676">
        <f t="shared" si="1992"/>
        <v>2.83009674922629e-5</v>
      </c>
      <c r="AH676">
        <f t="shared" si="1992"/>
        <v>8.36179054533093e-6</v>
      </c>
      <c r="AI676" s="3">
        <f t="shared" si="1980"/>
        <v>0.0487999915826739</v>
      </c>
      <c r="AJ676" s="3">
        <f t="shared" si="1981"/>
        <v>0.00238143917846904</v>
      </c>
      <c r="AK676">
        <f>SUM(AJ672:AJ676)/$S$4</f>
        <v>0.00173616568927899</v>
      </c>
    </row>
    <row r="677" spans="2:34">
      <c r="B677" s="4" t="s">
        <v>40</v>
      </c>
      <c r="C677" s="4"/>
      <c r="D677" s="4"/>
      <c r="E677" s="4"/>
      <c r="F677" s="5" t="s">
        <v>41</v>
      </c>
      <c r="G677" s="5"/>
      <c r="H677" s="5"/>
      <c r="I677" s="5"/>
      <c r="J677" s="5"/>
      <c r="K677" s="5"/>
      <c r="L677" s="5" t="s">
        <v>42</v>
      </c>
      <c r="M677" s="5"/>
      <c r="N677" s="5" t="s">
        <v>43</v>
      </c>
      <c r="O677" s="5"/>
      <c r="P677" s="5" t="s">
        <v>44</v>
      </c>
      <c r="Q677" s="5"/>
      <c r="R677" s="5"/>
      <c r="S677" s="5" t="s">
        <v>45</v>
      </c>
      <c r="T677" s="5"/>
      <c r="U677" s="8" t="s">
        <v>46</v>
      </c>
      <c r="V677" s="5" t="s">
        <v>47</v>
      </c>
      <c r="W677" s="5"/>
      <c r="X677" s="5"/>
      <c r="Y677" s="5" t="s">
        <v>48</v>
      </c>
      <c r="Z677" s="5"/>
      <c r="AA677" s="5"/>
      <c r="AB677" s="5"/>
      <c r="AC677" s="5" t="s">
        <v>49</v>
      </c>
      <c r="AD677" s="5"/>
      <c r="AE677" s="5"/>
      <c r="AF677" s="5"/>
      <c r="AG677" s="5"/>
      <c r="AH677" s="5"/>
    </row>
    <row r="678" ht="15.6" spans="1:37">
      <c r="A678">
        <f>A671+1</f>
        <v>96</v>
      </c>
      <c r="B678" s="17" t="s">
        <v>50</v>
      </c>
      <c r="C678" s="4" t="s">
        <v>51</v>
      </c>
      <c r="D678" s="4" t="s">
        <v>52</v>
      </c>
      <c r="E678" s="4" t="s">
        <v>53</v>
      </c>
      <c r="F678" s="5" t="s">
        <v>54</v>
      </c>
      <c r="G678" s="5" t="s">
        <v>55</v>
      </c>
      <c r="H678" s="5" t="s">
        <v>56</v>
      </c>
      <c r="I678" s="5" t="s">
        <v>57</v>
      </c>
      <c r="J678" s="5" t="s">
        <v>58</v>
      </c>
      <c r="K678" s="5" t="s">
        <v>59</v>
      </c>
      <c r="L678" s="5" t="s">
        <v>60</v>
      </c>
      <c r="M678" s="5" t="s">
        <v>61</v>
      </c>
      <c r="N678" s="5" t="s">
        <v>60</v>
      </c>
      <c r="O678" s="5" t="s">
        <v>61</v>
      </c>
      <c r="P678" s="5" t="s">
        <v>62</v>
      </c>
      <c r="Q678" s="5" t="s">
        <v>63</v>
      </c>
      <c r="R678" s="5" t="s">
        <v>64</v>
      </c>
      <c r="S678" s="5" t="s">
        <v>65</v>
      </c>
      <c r="T678" s="5" t="s">
        <v>43</v>
      </c>
      <c r="U678" s="28" t="s">
        <v>66</v>
      </c>
      <c r="V678" s="29" t="s">
        <v>67</v>
      </c>
      <c r="W678" s="29" t="s">
        <v>68</v>
      </c>
      <c r="X678" s="29" t="s">
        <v>69</v>
      </c>
      <c r="Y678" s="29" t="s">
        <v>70</v>
      </c>
      <c r="Z678" s="29" t="s">
        <v>71</v>
      </c>
      <c r="AA678" s="28" t="s">
        <v>72</v>
      </c>
      <c r="AB678" s="28" t="s">
        <v>73</v>
      </c>
      <c r="AC678" s="29" t="s">
        <v>74</v>
      </c>
      <c r="AD678" s="29" t="s">
        <v>75</v>
      </c>
      <c r="AE678" s="29" t="s">
        <v>76</v>
      </c>
      <c r="AF678" s="29" t="s">
        <v>77</v>
      </c>
      <c r="AG678" s="29" t="s">
        <v>78</v>
      </c>
      <c r="AH678" s="29" t="s">
        <v>79</v>
      </c>
      <c r="AI678" s="31" t="s">
        <v>80</v>
      </c>
      <c r="AJ678" s="31" t="s">
        <v>81</v>
      </c>
      <c r="AK678" s="31" t="s">
        <v>82</v>
      </c>
    </row>
    <row r="679" spans="2:36">
      <c r="B679" s="18">
        <v>1</v>
      </c>
      <c r="C679" s="19">
        <v>0.5</v>
      </c>
      <c r="D679" s="19">
        <v>0.25</v>
      </c>
      <c r="E679" s="6">
        <v>0.0555555555555556</v>
      </c>
      <c r="F679" s="10">
        <f>F672+AC672</f>
        <v>0.0156948202087866</v>
      </c>
      <c r="G679">
        <f t="shared" ref="G679:K683" si="1994">G672+AD672</f>
        <v>0.0128474101043933</v>
      </c>
      <c r="H679">
        <f t="shared" si="1994"/>
        <v>0.20034644797435</v>
      </c>
      <c r="I679">
        <f t="shared" si="1994"/>
        <v>0.300173223987175</v>
      </c>
      <c r="J679">
        <f t="shared" si="1994"/>
        <v>0.671389640417573</v>
      </c>
      <c r="K679">
        <f t="shared" si="1994"/>
        <v>0.3006928959487</v>
      </c>
      <c r="L679">
        <f>J679+(C679*F679)+(D679*G679)</f>
        <v>0.682448903048065</v>
      </c>
      <c r="M679">
        <f>K679+(C679*H679)+(D679*I679)</f>
        <v>0.475909425932668</v>
      </c>
      <c r="N679" s="3">
        <f>1/(1+EXP(-(L679)))</f>
        <v>0.664285047842779</v>
      </c>
      <c r="O679" s="3">
        <f>1/(1+EXP(-(M679)))</f>
        <v>0.616781481148103</v>
      </c>
      <c r="P679" s="25">
        <f>P672+V672</f>
        <v>0.280198548466682</v>
      </c>
      <c r="Q679" s="25">
        <f>Q672+W672</f>
        <v>-0.112724748456215</v>
      </c>
      <c r="R679" s="25">
        <f>R672+X672</f>
        <v>-0.0189575147549314</v>
      </c>
      <c r="S679" s="10">
        <f>R679+(N679*P679)+(O679*Q679)</f>
        <v>0.0976476541038644</v>
      </c>
      <c r="T679" s="10">
        <f>1/(1+EXP(-S679))</f>
        <v>0.524392534573177</v>
      </c>
      <c r="U679">
        <f>(E679-S679)*S679*(1-S679)</f>
        <v>-0.00370884381118269</v>
      </c>
      <c r="V679">
        <f>$S$3*U679*N679</f>
        <v>-0.000246372948855289</v>
      </c>
      <c r="W679">
        <f>$S$3*U679*O679</f>
        <v>-0.000228754617920824</v>
      </c>
      <c r="X679">
        <f>$S$3*U679*1</f>
        <v>-0.000370884381118269</v>
      </c>
      <c r="Y679">
        <f>U679*P679</f>
        <v>-0.00103921265238303</v>
      </c>
      <c r="Z679">
        <f>U679*Q679</f>
        <v>0.000418078485678957</v>
      </c>
      <c r="AA679">
        <f>Y679*N679*(1-N679)</f>
        <v>-0.000231755253252355</v>
      </c>
      <c r="AB679">
        <f>Z679*O679*(1-O679)</f>
        <v>9.88179028450104e-5</v>
      </c>
      <c r="AC679">
        <f>$S$3*AA679*C679</f>
        <v>-1.15877626626178e-5</v>
      </c>
      <c r="AD679">
        <f>$S$3*AA679*D679</f>
        <v>-5.79388133130888e-6</v>
      </c>
      <c r="AE679">
        <f>$S$3*AB679*C679</f>
        <v>4.94089514225052e-6</v>
      </c>
      <c r="AF679">
        <f>$S$3*AB679*D679</f>
        <v>2.47044757112526e-6</v>
      </c>
      <c r="AG679">
        <f>$S$3*AA679*1</f>
        <v>-2.31755253252355e-5</v>
      </c>
      <c r="AH679">
        <f>$S$3*AB679*1</f>
        <v>9.88179028450104e-6</v>
      </c>
      <c r="AI679" s="3">
        <f>E679-S679</f>
        <v>-0.0420920985483088</v>
      </c>
      <c r="AJ679" s="3">
        <f>(AI679)^2</f>
        <v>0.00177174476020054</v>
      </c>
    </row>
    <row r="680" spans="2:36">
      <c r="B680" s="18">
        <v>2</v>
      </c>
      <c r="C680" s="19">
        <v>0</v>
      </c>
      <c r="D680" s="19">
        <v>0</v>
      </c>
      <c r="E680" s="20">
        <v>0</v>
      </c>
      <c r="F680" s="10">
        <f>F673+AC673</f>
        <v>0.03</v>
      </c>
      <c r="G680">
        <f t="shared" si="1994"/>
        <v>0.02</v>
      </c>
      <c r="H680">
        <f t="shared" si="1994"/>
        <v>0.2</v>
      </c>
      <c r="I680">
        <f t="shared" si="1994"/>
        <v>0.3</v>
      </c>
      <c r="J680">
        <f t="shared" si="1994"/>
        <v>0.669631866194988</v>
      </c>
      <c r="K680">
        <f t="shared" si="1994"/>
        <v>0.300790753783581</v>
      </c>
      <c r="L680">
        <f t="shared" ref="L680:L683" si="1995">J680+(C680*F680)+(D680*G680)</f>
        <v>0.669631866194988</v>
      </c>
      <c r="M680">
        <f t="shared" ref="M680:M683" si="1996">K680+(C680*H680)+(D680*I680)</f>
        <v>0.300790753783581</v>
      </c>
      <c r="N680" s="3">
        <f t="shared" ref="N680:O683" si="1997">1/(1+EXP(-(L680)))</f>
        <v>0.661420722984995</v>
      </c>
      <c r="O680" s="3">
        <f>1/(1+EXP(-(M680)))</f>
        <v>0.574635811758041</v>
      </c>
      <c r="P680" s="25">
        <f t="shared" ref="P680:P683" si="1998">P673+V673</f>
        <v>0.264756768671289</v>
      </c>
      <c r="Q680" s="25">
        <f>Q673+W673</f>
        <v>-0.113251732669581</v>
      </c>
      <c r="R680" s="25">
        <f t="shared" ref="R680:R683" si="1999">R673+X673</f>
        <v>-0.0439867116155971</v>
      </c>
      <c r="S680" s="10">
        <f>R680+(N680*P680)+(O680*Q680)</f>
        <v>0.066050400398549</v>
      </c>
      <c r="T680" s="10">
        <f t="shared" ref="T680:T683" si="2000">1/(1+EXP(-S680))</f>
        <v>0.516506599485495</v>
      </c>
      <c r="U680">
        <f>(E680-S680)*S680*(1-S680)</f>
        <v>-0.00407450025731274</v>
      </c>
      <c r="V680">
        <f>$S$3*U680*N680</f>
        <v>-0.000269495890599435</v>
      </c>
      <c r="W680">
        <f>$S$3*U680*O680</f>
        <v>-0.000234135376286926</v>
      </c>
      <c r="X680">
        <f>$S$3*U680*1</f>
        <v>-0.000407450025731274</v>
      </c>
      <c r="Y680">
        <f>U680*P680</f>
        <v>-0.00107875152207646</v>
      </c>
      <c r="Z680">
        <f>U680*Q680</f>
        <v>0.000461444213903321</v>
      </c>
      <c r="AA680">
        <f>Y680*N680*(1-N680)</f>
        <v>-0.000241579229877444</v>
      </c>
      <c r="AB680">
        <f>Z680*O680*(1-O680)</f>
        <v>0.000112790576453412</v>
      </c>
      <c r="AC680">
        <f>$S$3*AA680*C680</f>
        <v>0</v>
      </c>
      <c r="AD680">
        <f>$S$3*AA680*D680</f>
        <v>0</v>
      </c>
      <c r="AE680">
        <f>$S$3*AB680*C680</f>
        <v>0</v>
      </c>
      <c r="AF680">
        <f>$S$3*AB680*D680</f>
        <v>0</v>
      </c>
      <c r="AG680">
        <f>$S$3*AA680*1</f>
        <v>-2.41579229877444e-5</v>
      </c>
      <c r="AH680">
        <f>$S$3*AB680*1</f>
        <v>1.12790576453412e-5</v>
      </c>
      <c r="AI680" s="3">
        <f t="shared" ref="AI680:AI683" si="2001">E680-S680</f>
        <v>-0.066050400398549</v>
      </c>
      <c r="AJ680" s="3">
        <f t="shared" ref="AJ680:AJ683" si="2002">(AI680)^2</f>
        <v>0.00436265539280864</v>
      </c>
    </row>
    <row r="681" spans="2:36">
      <c r="B681" s="18">
        <v>3</v>
      </c>
      <c r="C681" s="19">
        <v>0.75</v>
      </c>
      <c r="D681" s="19">
        <v>1</v>
      </c>
      <c r="E681" s="6">
        <v>0.444444444444444</v>
      </c>
      <c r="F681" s="10">
        <f>F674+AC674</f>
        <v>0.0198340198641768</v>
      </c>
      <c r="G681">
        <f t="shared" si="1994"/>
        <v>0.00644535981890237</v>
      </c>
      <c r="H681">
        <f t="shared" si="1994"/>
        <v>0.199001185071152</v>
      </c>
      <c r="I681">
        <f t="shared" si="1994"/>
        <v>0.298668246761536</v>
      </c>
      <c r="J681">
        <f t="shared" si="1994"/>
        <v>0.686445359818903</v>
      </c>
      <c r="K681">
        <f t="shared" si="1994"/>
        <v>0.298668246761536</v>
      </c>
      <c r="L681">
        <f t="shared" si="1995"/>
        <v>0.707766234535937</v>
      </c>
      <c r="M681">
        <f t="shared" si="1996"/>
        <v>0.746587382326437</v>
      </c>
      <c r="N681" s="3">
        <f t="shared" si="1997"/>
        <v>0.669907391556427</v>
      </c>
      <c r="O681" s="3">
        <f t="shared" si="1997"/>
        <v>0.678434652629848</v>
      </c>
      <c r="P681" s="25">
        <f t="shared" si="1998"/>
        <v>0.408750985793671</v>
      </c>
      <c r="Q681" s="25">
        <f>Q674+W674</f>
        <v>-0.0019245752681965</v>
      </c>
      <c r="R681" s="25">
        <f t="shared" si="1999"/>
        <v>0.174555714930587</v>
      </c>
      <c r="S681" s="10">
        <f>R681+(N681*P681)+(O681*Q681)</f>
        <v>0.447075323066204</v>
      </c>
      <c r="T681" s="10">
        <f t="shared" si="2000"/>
        <v>0.609943641216503</v>
      </c>
      <c r="U681">
        <f>(E681-S681)*S681*(1-S681)</f>
        <v>-0.000650350508044526</v>
      </c>
      <c r="V681">
        <f t="shared" ref="V681:V683" si="2003">$S$3*U681*N681</f>
        <v>-4.35674612441506e-5</v>
      </c>
      <c r="W681">
        <f t="shared" ref="W681:W683" si="2004">$S$3*U681*O681</f>
        <v>-4.41220321012833e-5</v>
      </c>
      <c r="X681">
        <f t="shared" ref="X681:X683" si="2005">$S$3*U681*1</f>
        <v>-6.50350508044526e-5</v>
      </c>
      <c r="Y681">
        <f t="shared" ref="Y681:Y683" si="2006">U681*P681</f>
        <v>-0.000265831411274615</v>
      </c>
      <c r="Z681">
        <f t="shared" ref="Z681:Z683" si="2007">U681*Q681</f>
        <v>1.25164850344152e-6</v>
      </c>
      <c r="AA681">
        <f t="shared" ref="AA681:AB683" si="2008">Y681*N681*(1-N681)</f>
        <v>-5.87836929522664e-5</v>
      </c>
      <c r="AB681">
        <f t="shared" si="2008"/>
        <v>2.73060982708599e-7</v>
      </c>
      <c r="AC681">
        <f t="shared" ref="AC681:AC683" si="2009">$S$3*AA681*C681</f>
        <v>-4.40877697141998e-6</v>
      </c>
      <c r="AD681">
        <f t="shared" ref="AD681:AD683" si="2010">$S$3*AA681*D681</f>
        <v>-5.87836929522664e-6</v>
      </c>
      <c r="AE681">
        <f t="shared" ref="AE681:AE683" si="2011">$S$3*AB681*C681</f>
        <v>2.04795737031449e-8</v>
      </c>
      <c r="AF681">
        <f t="shared" ref="AF681:AF683" si="2012">$S$3*AB681*D681</f>
        <v>2.73060982708599e-8</v>
      </c>
      <c r="AG681">
        <f t="shared" ref="AG681:AH683" si="2013">$S$3*AA681*1</f>
        <v>-5.87836929522664e-6</v>
      </c>
      <c r="AH681">
        <f t="shared" si="2013"/>
        <v>2.73060982708599e-8</v>
      </c>
      <c r="AI681" s="3">
        <f t="shared" si="2001"/>
        <v>-0.00263087862175992</v>
      </c>
      <c r="AJ681" s="3">
        <f t="shared" si="2002"/>
        <v>6.9215223224334e-6</v>
      </c>
    </row>
    <row r="682" spans="2:36">
      <c r="B682" s="18">
        <v>4</v>
      </c>
      <c r="C682" s="19">
        <v>0.25</v>
      </c>
      <c r="D682" s="19">
        <v>0.5</v>
      </c>
      <c r="E682" s="20">
        <v>0.666666666666667</v>
      </c>
      <c r="F682" s="10">
        <f>F675+AC675</f>
        <v>0.0294907823919608</v>
      </c>
      <c r="G682">
        <f t="shared" si="1994"/>
        <v>0.0189815647839218</v>
      </c>
      <c r="H682">
        <f t="shared" si="1994"/>
        <v>0.199907350736854</v>
      </c>
      <c r="I682">
        <f>I675+AF675</f>
        <v>0.299814701473709</v>
      </c>
      <c r="J682">
        <f t="shared" si="1994"/>
        <v>0.697963129567843</v>
      </c>
      <c r="K682">
        <f t="shared" si="1994"/>
        <v>0.299629402947417</v>
      </c>
      <c r="L682">
        <f t="shared" si="1995"/>
        <v>0.714826607557794</v>
      </c>
      <c r="M682">
        <f t="shared" si="1996"/>
        <v>0.499513591368485</v>
      </c>
      <c r="N682" s="3">
        <f t="shared" si="1997"/>
        <v>0.671466785138777</v>
      </c>
      <c r="O682" s="3">
        <f t="shared" si="1997"/>
        <v>0.622345016560872</v>
      </c>
      <c r="P682" s="25">
        <f t="shared" si="1998"/>
        <v>0.487434260282935</v>
      </c>
      <c r="Q682" s="25">
        <f>Q675+W675</f>
        <v>0.078357648566788</v>
      </c>
      <c r="R682" s="25">
        <f t="shared" si="1999"/>
        <v>0.291294484483552</v>
      </c>
      <c r="S682" s="10">
        <f>R682+(N682*P682)+(O682*Q682)</f>
        <v>0.667355892297201</v>
      </c>
      <c r="T682" s="10">
        <f t="shared" si="2000"/>
        <v>0.660910846662345</v>
      </c>
      <c r="U682">
        <f t="shared" ref="U682:U683" si="2014">(E682-S682)*S682*(1-S682)</f>
        <v>-0.000153002579835758</v>
      </c>
      <c r="V682">
        <f t="shared" si="2003"/>
        <v>-1.02736150400255e-5</v>
      </c>
      <c r="W682">
        <f t="shared" si="2004"/>
        <v>-9.52203930817409e-6</v>
      </c>
      <c r="X682">
        <f t="shared" si="2005"/>
        <v>-1.53002579835758e-5</v>
      </c>
      <c r="Y682">
        <f t="shared" si="2006"/>
        <v>-7.45786993236233e-5</v>
      </c>
      <c r="Z682">
        <f t="shared" si="2007"/>
        <v>-1.19889223805822e-5</v>
      </c>
      <c r="AA682">
        <f t="shared" si="2008"/>
        <v>-1.64519970520012e-5</v>
      </c>
      <c r="AB682">
        <f t="shared" si="2008"/>
        <v>-2.81777677138302e-6</v>
      </c>
      <c r="AC682">
        <f t="shared" si="2009"/>
        <v>-4.1129992630003e-7</v>
      </c>
      <c r="AD682">
        <f t="shared" si="2010"/>
        <v>-8.22599852600059e-7</v>
      </c>
      <c r="AE682">
        <f t="shared" si="2011"/>
        <v>-7.04444192845755e-8</v>
      </c>
      <c r="AF682">
        <f t="shared" si="2012"/>
        <v>-1.40888838569151e-7</v>
      </c>
      <c r="AG682">
        <f t="shared" si="2013"/>
        <v>-1.64519970520012e-6</v>
      </c>
      <c r="AH682">
        <f t="shared" si="2013"/>
        <v>-2.81777677138302e-7</v>
      </c>
      <c r="AI682" s="3">
        <f t="shared" si="2001"/>
        <v>-0.000689225630534529</v>
      </c>
      <c r="AJ682" s="3">
        <f t="shared" si="2002"/>
        <v>4.75031969785719e-7</v>
      </c>
    </row>
    <row r="683" spans="2:37">
      <c r="B683" s="18">
        <v>5</v>
      </c>
      <c r="C683" s="19">
        <v>1</v>
      </c>
      <c r="D683" s="19">
        <v>1</v>
      </c>
      <c r="E683" s="6">
        <v>1</v>
      </c>
      <c r="F683" s="10">
        <f>F676+AC676</f>
        <v>0.0441007657583095</v>
      </c>
      <c r="G683">
        <f t="shared" si="1994"/>
        <v>0.0341007657583095</v>
      </c>
      <c r="H683">
        <f t="shared" si="1994"/>
        <v>0.203369249845157</v>
      </c>
      <c r="I683">
        <f t="shared" si="1994"/>
        <v>0.303369249845157</v>
      </c>
      <c r="J683">
        <f t="shared" si="1994"/>
        <v>0.714100765758309</v>
      </c>
      <c r="K683">
        <f t="shared" si="1994"/>
        <v>0.303369249845157</v>
      </c>
      <c r="L683">
        <f t="shared" si="1995"/>
        <v>0.792302297274929</v>
      </c>
      <c r="M683">
        <f t="shared" si="1996"/>
        <v>0.81010774953547</v>
      </c>
      <c r="N683" s="3">
        <f t="shared" si="1997"/>
        <v>0.688325464548875</v>
      </c>
      <c r="O683" s="3">
        <f t="shared" si="1997"/>
        <v>0.692132464599364</v>
      </c>
      <c r="P683" s="25">
        <f t="shared" si="1998"/>
        <v>0.582501650510964</v>
      </c>
      <c r="Q683" s="25">
        <f>Q676+W676</f>
        <v>0.173389789119371</v>
      </c>
      <c r="R683" s="25">
        <f t="shared" si="1999"/>
        <v>0.430694478810495</v>
      </c>
      <c r="S683" s="10">
        <f>R683+(N683*P683)+(O683*Q683)</f>
        <v>0.951653900078495</v>
      </c>
      <c r="T683" s="10">
        <f t="shared" si="2000"/>
        <v>0.721447669020382</v>
      </c>
      <c r="U683">
        <f t="shared" si="2014"/>
        <v>0.00222434384444265</v>
      </c>
      <c r="V683">
        <f t="shared" si="2003"/>
        <v>0.000153107251004242</v>
      </c>
      <c r="W683">
        <f t="shared" si="2004"/>
        <v>0.000153954058717052</v>
      </c>
      <c r="X683">
        <f t="shared" si="2005"/>
        <v>0.000222434384444265</v>
      </c>
      <c r="Y683">
        <f t="shared" si="2006"/>
        <v>0.00129568396069175</v>
      </c>
      <c r="Z683">
        <f t="shared" si="2007"/>
        <v>0.000385678510116882</v>
      </c>
      <c r="AA683">
        <f t="shared" si="2008"/>
        <v>0.000277967640120507</v>
      </c>
      <c r="AB683">
        <f t="shared" si="2008"/>
        <v>8.218235008508e-5</v>
      </c>
      <c r="AC683">
        <f t="shared" si="2009"/>
        <v>2.77967640120507e-5</v>
      </c>
      <c r="AD683">
        <f t="shared" si="2010"/>
        <v>2.77967640120507e-5</v>
      </c>
      <c r="AE683">
        <f t="shared" si="2011"/>
        <v>8.21823500850799e-6</v>
      </c>
      <c r="AF683">
        <f t="shared" si="2012"/>
        <v>8.21823500850799e-6</v>
      </c>
      <c r="AG683">
        <f t="shared" si="2013"/>
        <v>2.77967640120507e-5</v>
      </c>
      <c r="AH683">
        <f t="shared" si="2013"/>
        <v>8.21823500850799e-6</v>
      </c>
      <c r="AI683" s="3">
        <f t="shared" si="2001"/>
        <v>0.048346099921505</v>
      </c>
      <c r="AJ683" s="3">
        <f t="shared" si="2002"/>
        <v>0.00233734537762014</v>
      </c>
      <c r="AK683">
        <f>SUM(AJ679:AJ683)/$S$4</f>
        <v>0.00169582841698431</v>
      </c>
    </row>
    <row r="684" spans="2:34">
      <c r="B684" s="4" t="s">
        <v>40</v>
      </c>
      <c r="C684" s="4"/>
      <c r="D684" s="4"/>
      <c r="E684" s="4"/>
      <c r="F684" s="5" t="s">
        <v>41</v>
      </c>
      <c r="G684" s="5"/>
      <c r="H684" s="5"/>
      <c r="I684" s="5"/>
      <c r="J684" s="5"/>
      <c r="K684" s="5"/>
      <c r="L684" s="5" t="s">
        <v>42</v>
      </c>
      <c r="M684" s="5"/>
      <c r="N684" s="5" t="s">
        <v>43</v>
      </c>
      <c r="O684" s="5"/>
      <c r="P684" s="5" t="s">
        <v>44</v>
      </c>
      <c r="Q684" s="5"/>
      <c r="R684" s="5"/>
      <c r="S684" s="5" t="s">
        <v>45</v>
      </c>
      <c r="T684" s="5"/>
      <c r="U684" s="8" t="s">
        <v>46</v>
      </c>
      <c r="V684" s="5" t="s">
        <v>47</v>
      </c>
      <c r="W684" s="5"/>
      <c r="X684" s="5"/>
      <c r="Y684" s="5" t="s">
        <v>48</v>
      </c>
      <c r="Z684" s="5"/>
      <c r="AA684" s="5"/>
      <c r="AB684" s="5"/>
      <c r="AC684" s="5" t="s">
        <v>49</v>
      </c>
      <c r="AD684" s="5"/>
      <c r="AE684" s="5"/>
      <c r="AF684" s="5"/>
      <c r="AG684" s="5"/>
      <c r="AH684" s="5"/>
    </row>
    <row r="685" ht="15.6" spans="1:37">
      <c r="A685">
        <f>A678+1</f>
        <v>97</v>
      </c>
      <c r="B685" s="17" t="s">
        <v>50</v>
      </c>
      <c r="C685" s="4" t="s">
        <v>51</v>
      </c>
      <c r="D685" s="4" t="s">
        <v>52</v>
      </c>
      <c r="E685" s="4" t="s">
        <v>53</v>
      </c>
      <c r="F685" s="5" t="s">
        <v>54</v>
      </c>
      <c r="G685" s="5" t="s">
        <v>55</v>
      </c>
      <c r="H685" s="5" t="s">
        <v>56</v>
      </c>
      <c r="I685" s="5" t="s">
        <v>57</v>
      </c>
      <c r="J685" s="5" t="s">
        <v>58</v>
      </c>
      <c r="K685" s="5" t="s">
        <v>59</v>
      </c>
      <c r="L685" s="5" t="s">
        <v>60</v>
      </c>
      <c r="M685" s="5" t="s">
        <v>61</v>
      </c>
      <c r="N685" s="5" t="s">
        <v>60</v>
      </c>
      <c r="O685" s="5" t="s">
        <v>61</v>
      </c>
      <c r="P685" s="5" t="s">
        <v>62</v>
      </c>
      <c r="Q685" s="5" t="s">
        <v>63</v>
      </c>
      <c r="R685" s="5" t="s">
        <v>64</v>
      </c>
      <c r="S685" s="5" t="s">
        <v>65</v>
      </c>
      <c r="T685" s="5" t="s">
        <v>43</v>
      </c>
      <c r="U685" s="28" t="s">
        <v>66</v>
      </c>
      <c r="V685" s="29" t="s">
        <v>67</v>
      </c>
      <c r="W685" s="29" t="s">
        <v>68</v>
      </c>
      <c r="X685" s="29" t="s">
        <v>69</v>
      </c>
      <c r="Y685" s="29" t="s">
        <v>70</v>
      </c>
      <c r="Z685" s="29" t="s">
        <v>71</v>
      </c>
      <c r="AA685" s="28" t="s">
        <v>72</v>
      </c>
      <c r="AB685" s="28" t="s">
        <v>73</v>
      </c>
      <c r="AC685" s="29" t="s">
        <v>74</v>
      </c>
      <c r="AD685" s="29" t="s">
        <v>75</v>
      </c>
      <c r="AE685" s="29" t="s">
        <v>76</v>
      </c>
      <c r="AF685" s="29" t="s">
        <v>77</v>
      </c>
      <c r="AG685" s="29" t="s">
        <v>78</v>
      </c>
      <c r="AH685" s="29" t="s">
        <v>79</v>
      </c>
      <c r="AI685" s="31" t="s">
        <v>80</v>
      </c>
      <c r="AJ685" s="31" t="s">
        <v>81</v>
      </c>
      <c r="AK685" s="31" t="s">
        <v>82</v>
      </c>
    </row>
    <row r="686" spans="2:36">
      <c r="B686" s="18">
        <v>1</v>
      </c>
      <c r="C686" s="19">
        <v>0.5</v>
      </c>
      <c r="D686" s="19">
        <v>0.25</v>
      </c>
      <c r="E686" s="6">
        <v>0.0555555555555556</v>
      </c>
      <c r="F686" s="10">
        <f>F679+AC679</f>
        <v>0.015683232446124</v>
      </c>
      <c r="G686">
        <f t="shared" ref="G686:K690" si="2015">G679+AD679</f>
        <v>0.012841616223062</v>
      </c>
      <c r="H686">
        <f t="shared" si="2015"/>
        <v>0.200351388869492</v>
      </c>
      <c r="I686">
        <f t="shared" si="2015"/>
        <v>0.300175694434746</v>
      </c>
      <c r="J686">
        <f t="shared" si="2015"/>
        <v>0.671366464892248</v>
      </c>
      <c r="K686">
        <f t="shared" si="2015"/>
        <v>0.300702777738984</v>
      </c>
      <c r="L686">
        <f>J686+(C686*F686)+(D686*G686)</f>
        <v>0.682418485171076</v>
      </c>
      <c r="M686">
        <f>K686+(C686*H686)+(D686*I686)</f>
        <v>0.475922395782417</v>
      </c>
      <c r="N686" s="3">
        <f>1/(1+EXP(-(L686)))</f>
        <v>0.664278264305265</v>
      </c>
      <c r="O686" s="3">
        <f>1/(1+EXP(-(M686)))</f>
        <v>0.616784546724197</v>
      </c>
      <c r="P686" s="25">
        <f>P679+V679</f>
        <v>0.279952175517827</v>
      </c>
      <c r="Q686" s="25">
        <f>Q679+W679</f>
        <v>-0.112953503074136</v>
      </c>
      <c r="R686" s="25">
        <f>R679+X679</f>
        <v>-0.0193283991360496</v>
      </c>
      <c r="S686" s="10">
        <f>R686+(N686*P686)+(O686*Q686)</f>
        <v>0.0969697709109244</v>
      </c>
      <c r="T686" s="10">
        <f>1/(1+EXP(-S686))</f>
        <v>0.524223464323405</v>
      </c>
      <c r="U686">
        <f>(E686-S686)*S686*(1-S686)</f>
        <v>-0.00362650345665989</v>
      </c>
      <c r="V686">
        <f>$S$3*U686*N686</f>
        <v>-0.000240900742168707</v>
      </c>
      <c r="W686">
        <f>$S$3*U686*O686</f>
        <v>-0.00022367712907097</v>
      </c>
      <c r="X686">
        <f>$S$3*U686*1</f>
        <v>-0.000362650345665989</v>
      </c>
      <c r="Y686">
        <f>U686*P686</f>
        <v>-0.00101524753221486</v>
      </c>
      <c r="Z686">
        <f>U686*Q686</f>
        <v>0.000409626269340196</v>
      </c>
      <c r="AA686">
        <f>Y686*N686*(1-N686)</f>
        <v>-0.000226413044470662</v>
      </c>
      <c r="AB686">
        <f>Z686*O686*(1-O686)</f>
        <v>9.68198260644036e-5</v>
      </c>
      <c r="AC686">
        <f>$S$3*AA686*C686</f>
        <v>-1.13206522235331e-5</v>
      </c>
      <c r="AD686">
        <f>$S$3*AA686*D686</f>
        <v>-5.66032611176656e-6</v>
      </c>
      <c r="AE686">
        <f>$S$3*AB686*C686</f>
        <v>4.84099130322018e-6</v>
      </c>
      <c r="AF686">
        <f>$S$3*AB686*D686</f>
        <v>2.42049565161009e-6</v>
      </c>
      <c r="AG686">
        <f>$S$3*AA686*1</f>
        <v>-2.26413044470662e-5</v>
      </c>
      <c r="AH686">
        <f>$S$3*AB686*1</f>
        <v>9.68198260644036e-6</v>
      </c>
      <c r="AI686" s="3">
        <f>E686-S686</f>
        <v>-0.0414142153553689</v>
      </c>
      <c r="AJ686" s="3">
        <f>(AI686)^2</f>
        <v>0.00171513723350087</v>
      </c>
    </row>
    <row r="687" spans="2:36">
      <c r="B687" s="18">
        <v>2</v>
      </c>
      <c r="C687" s="19">
        <v>0</v>
      </c>
      <c r="D687" s="19">
        <v>0</v>
      </c>
      <c r="E687" s="20">
        <v>0</v>
      </c>
      <c r="F687" s="10">
        <f>F680+AC680</f>
        <v>0.03</v>
      </c>
      <c r="G687">
        <f t="shared" si="2015"/>
        <v>0.02</v>
      </c>
      <c r="H687">
        <f t="shared" si="2015"/>
        <v>0.2</v>
      </c>
      <c r="I687">
        <f t="shared" si="2015"/>
        <v>0.3</v>
      </c>
      <c r="J687">
        <f t="shared" si="2015"/>
        <v>0.669607708272</v>
      </c>
      <c r="K687">
        <f t="shared" si="2015"/>
        <v>0.300802032841226</v>
      </c>
      <c r="L687">
        <f t="shared" ref="L687:L690" si="2016">J687+(C687*F687)+(D687*G687)</f>
        <v>0.669607708272</v>
      </c>
      <c r="M687">
        <f t="shared" ref="M687:M690" si="2017">K687+(C687*H687)+(D687*I687)</f>
        <v>0.300802032841226</v>
      </c>
      <c r="N687" s="3">
        <f t="shared" ref="N687:O690" si="2018">1/(1+EXP(-(L687)))</f>
        <v>0.661415312957691</v>
      </c>
      <c r="O687" s="3">
        <f>1/(1+EXP(-(M687)))</f>
        <v>0.574638568690092</v>
      </c>
      <c r="P687" s="25">
        <f t="shared" ref="P687:P690" si="2019">P680+V680</f>
        <v>0.26448727278069</v>
      </c>
      <c r="Q687" s="25">
        <f>Q680+W680</f>
        <v>-0.113485868045868</v>
      </c>
      <c r="R687" s="25">
        <f t="shared" ref="R687:R690" si="2020">R680+X680</f>
        <v>-0.0443941616413284</v>
      </c>
      <c r="S687" s="10">
        <f>R687+(N687*P687)+(O687*Q687)</f>
        <v>0.0653284138778079</v>
      </c>
      <c r="T687" s="10">
        <f t="shared" ref="T687:T690" si="2021">1/(1+EXP(-S687))</f>
        <v>0.516326297432483</v>
      </c>
      <c r="U687">
        <f>(E687-S687)*S687*(1-S687)</f>
        <v>-0.00398899294661099</v>
      </c>
      <c r="V687">
        <f>$S$3*U687*N687</f>
        <v>-0.000263838101816873</v>
      </c>
      <c r="W687">
        <f>$S$3*U687*O687</f>
        <v>-0.000229222919735541</v>
      </c>
      <c r="X687">
        <f>$S$3*U687*1</f>
        <v>-0.000398899294661099</v>
      </c>
      <c r="Y687">
        <f>U687*P687</f>
        <v>-0.00105503786559055</v>
      </c>
      <c r="Z687">
        <f>U687*Q687</f>
        <v>0.000452694327174992</v>
      </c>
      <c r="AA687">
        <f>Y687*N687*(1-N687)</f>
        <v>-0.000236270556876962</v>
      </c>
      <c r="AB687">
        <f>Z687*O687*(1-O687)</f>
        <v>0.000110651659752304</v>
      </c>
      <c r="AC687">
        <f>$S$3*AA687*C687</f>
        <v>0</v>
      </c>
      <c r="AD687">
        <f>$S$3*AA687*D687</f>
        <v>0</v>
      </c>
      <c r="AE687">
        <f>$S$3*AB687*C687</f>
        <v>0</v>
      </c>
      <c r="AF687">
        <f>$S$3*AB687*D687</f>
        <v>0</v>
      </c>
      <c r="AG687">
        <f>$S$3*AA687*1</f>
        <v>-2.36270556876962e-5</v>
      </c>
      <c r="AH687">
        <f>$S$3*AB687*1</f>
        <v>1.10651659752304e-5</v>
      </c>
      <c r="AI687" s="3">
        <f t="shared" ref="AI687:AI690" si="2022">E687-S687</f>
        <v>-0.0653284138778079</v>
      </c>
      <c r="AJ687" s="3">
        <f t="shared" ref="AJ687:AJ690" si="2023">(AI687)^2</f>
        <v>0.00426780165979016</v>
      </c>
    </row>
    <row r="688" spans="2:36">
      <c r="B688" s="18">
        <v>3</v>
      </c>
      <c r="C688" s="19">
        <v>0.75</v>
      </c>
      <c r="D688" s="19">
        <v>1</v>
      </c>
      <c r="E688" s="6">
        <v>0.444444444444444</v>
      </c>
      <c r="F688" s="10">
        <f>F681+AC681</f>
        <v>0.0198296110872054</v>
      </c>
      <c r="G688">
        <f t="shared" si="2015"/>
        <v>0.00643948144960715</v>
      </c>
      <c r="H688">
        <f t="shared" si="2015"/>
        <v>0.199001205550726</v>
      </c>
      <c r="I688">
        <f t="shared" si="2015"/>
        <v>0.298668274067635</v>
      </c>
      <c r="J688">
        <f t="shared" si="2015"/>
        <v>0.686439481449607</v>
      </c>
      <c r="K688">
        <f t="shared" si="2015"/>
        <v>0.298668274067635</v>
      </c>
      <c r="L688">
        <f t="shared" si="2016"/>
        <v>0.707751171214619</v>
      </c>
      <c r="M688">
        <f t="shared" si="2017"/>
        <v>0.746587452298314</v>
      </c>
      <c r="N688" s="3">
        <f t="shared" si="2018"/>
        <v>0.66990406057339</v>
      </c>
      <c r="O688" s="3">
        <f t="shared" si="2018"/>
        <v>0.678434667894987</v>
      </c>
      <c r="P688" s="25">
        <f t="shared" si="2019"/>
        <v>0.408707418332426</v>
      </c>
      <c r="Q688" s="25">
        <f>Q681+W681</f>
        <v>-0.00196869730029778</v>
      </c>
      <c r="R688" s="25">
        <f t="shared" si="2020"/>
        <v>0.174490679879783</v>
      </c>
      <c r="S688" s="10">
        <f>R688+(N688*P688)+(O688*Q688)</f>
        <v>0.446949806508029</v>
      </c>
      <c r="T688" s="10">
        <f t="shared" si="2021"/>
        <v>0.609913778859387</v>
      </c>
      <c r="U688">
        <f>(E688-S688)*S688*(1-S688)</f>
        <v>-0.000619289617743373</v>
      </c>
      <c r="V688">
        <f t="shared" ref="V688:V690" si="2024">$S$3*U688*N688</f>
        <v>-4.14864629597229e-5</v>
      </c>
      <c r="W688">
        <f t="shared" ref="W688:W690" si="2025">$S$3*U688*O688</f>
        <v>-4.20147546144539e-5</v>
      </c>
      <c r="X688">
        <f t="shared" ref="X688:X690" si="2026">$S$3*U688*1</f>
        <v>-6.19289617743373e-5</v>
      </c>
      <c r="Y688">
        <f t="shared" ref="Y688:Y690" si="2027">U688*P688</f>
        <v>-0.000253108260867969</v>
      </c>
      <c r="Z688">
        <f t="shared" ref="Z688:Z690" si="2028">U688*Q688</f>
        <v>1.21919379855382e-6</v>
      </c>
      <c r="AA688">
        <f t="shared" ref="AA688:AB690" si="2029">Y688*N688*(1-N688)</f>
        <v>-5.59704903890871e-5</v>
      </c>
      <c r="AB688">
        <f t="shared" si="2029"/>
        <v>2.65980622768147e-7</v>
      </c>
      <c r="AC688">
        <f t="shared" ref="AC688:AC690" si="2030">$S$3*AA688*C688</f>
        <v>-4.19778677918153e-6</v>
      </c>
      <c r="AD688">
        <f t="shared" ref="AD688:AD690" si="2031">$S$3*AA688*D688</f>
        <v>-5.59704903890871e-6</v>
      </c>
      <c r="AE688">
        <f t="shared" ref="AE688:AE690" si="2032">$S$3*AB688*C688</f>
        <v>1.99485467076111e-8</v>
      </c>
      <c r="AF688">
        <f t="shared" ref="AF688:AF690" si="2033">$S$3*AB688*D688</f>
        <v>2.65980622768147e-8</v>
      </c>
      <c r="AG688">
        <f t="shared" ref="AG688:AH690" si="2034">$S$3*AA688*1</f>
        <v>-5.59704903890871e-6</v>
      </c>
      <c r="AH688">
        <f t="shared" si="2034"/>
        <v>2.65980622768147e-8</v>
      </c>
      <c r="AI688" s="3">
        <f t="shared" si="2022"/>
        <v>-0.00250536206358498</v>
      </c>
      <c r="AJ688" s="3">
        <f t="shared" si="2023"/>
        <v>6.2768390696508e-6</v>
      </c>
    </row>
    <row r="689" spans="2:36">
      <c r="B689" s="18">
        <v>4</v>
      </c>
      <c r="C689" s="19">
        <v>0.25</v>
      </c>
      <c r="D689" s="19">
        <v>0.5</v>
      </c>
      <c r="E689" s="20">
        <v>0.666666666666667</v>
      </c>
      <c r="F689" s="10">
        <f>F682+AC682</f>
        <v>0.0294903710920345</v>
      </c>
      <c r="G689">
        <f t="shared" si="2015"/>
        <v>0.0189807421840692</v>
      </c>
      <c r="H689">
        <f t="shared" si="2015"/>
        <v>0.199907280292435</v>
      </c>
      <c r="I689">
        <f>I682+AF682</f>
        <v>0.29981456058487</v>
      </c>
      <c r="J689">
        <f t="shared" si="2015"/>
        <v>0.697961484368138</v>
      </c>
      <c r="K689">
        <f t="shared" si="2015"/>
        <v>0.29962912116974</v>
      </c>
      <c r="L689">
        <f t="shared" si="2016"/>
        <v>0.714824448233181</v>
      </c>
      <c r="M689">
        <f t="shared" si="2017"/>
        <v>0.499513221535284</v>
      </c>
      <c r="N689" s="3">
        <f t="shared" si="2018"/>
        <v>0.671466308793445</v>
      </c>
      <c r="O689" s="3">
        <f t="shared" si="2018"/>
        <v>0.622344929638344</v>
      </c>
      <c r="P689" s="25">
        <f t="shared" si="2019"/>
        <v>0.487423986667895</v>
      </c>
      <c r="Q689" s="25">
        <f>Q682+W682</f>
        <v>0.0783481265274799</v>
      </c>
      <c r="R689" s="25">
        <f t="shared" si="2020"/>
        <v>0.291279184225568</v>
      </c>
      <c r="S689" s="10">
        <f>R689+(N689*P689)+(O689*Q689)</f>
        <v>0.667327528661886</v>
      </c>
      <c r="T689" s="10">
        <f t="shared" si="2021"/>
        <v>0.660904490124276</v>
      </c>
      <c r="U689">
        <f t="shared" ref="U689:U690" si="2035">(E689-S689)*S689*(1-S689)</f>
        <v>-0.000146712353010295</v>
      </c>
      <c r="V689">
        <f t="shared" si="2024"/>
        <v>-9.85124021302235e-6</v>
      </c>
      <c r="W689">
        <f t="shared" si="2025"/>
        <v>-9.13056890112677e-6</v>
      </c>
      <c r="X689">
        <f t="shared" si="2026"/>
        <v>-1.46712353010295e-5</v>
      </c>
      <c r="Y689">
        <f t="shared" si="2027"/>
        <v>-7.15111199977054e-5</v>
      </c>
      <c r="Z689">
        <f t="shared" si="2028"/>
        <v>-1.14946379967949e-5</v>
      </c>
      <c r="AA689">
        <f t="shared" si="2029"/>
        <v>-1.57753033676005e-5</v>
      </c>
      <c r="AB689">
        <f t="shared" si="2029"/>
        <v>-2.70160451837932e-6</v>
      </c>
      <c r="AC689">
        <f t="shared" si="2030"/>
        <v>-3.94382584190013e-7</v>
      </c>
      <c r="AD689">
        <f t="shared" si="2031"/>
        <v>-7.88765168380027e-7</v>
      </c>
      <c r="AE689">
        <f t="shared" si="2032"/>
        <v>-6.7540112959483e-8</v>
      </c>
      <c r="AF689">
        <f t="shared" si="2033"/>
        <v>-1.35080225918966e-7</v>
      </c>
      <c r="AG689">
        <f t="shared" si="2034"/>
        <v>-1.57753033676005e-6</v>
      </c>
      <c r="AH689">
        <f t="shared" si="2034"/>
        <v>-2.70160451837932e-7</v>
      </c>
      <c r="AI689" s="3">
        <f t="shared" si="2022"/>
        <v>-0.000660861995219086</v>
      </c>
      <c r="AJ689" s="3">
        <f t="shared" si="2023"/>
        <v>4.36738576724952e-7</v>
      </c>
    </row>
    <row r="690" spans="2:37">
      <c r="B690" s="18">
        <v>5</v>
      </c>
      <c r="C690" s="19">
        <v>1</v>
      </c>
      <c r="D690" s="19">
        <v>1</v>
      </c>
      <c r="E690" s="6">
        <v>1</v>
      </c>
      <c r="F690" s="10">
        <f>F683+AC683</f>
        <v>0.0441285625223216</v>
      </c>
      <c r="G690">
        <f t="shared" si="2015"/>
        <v>0.0341285625223216</v>
      </c>
      <c r="H690">
        <f t="shared" si="2015"/>
        <v>0.203377468080165</v>
      </c>
      <c r="I690">
        <f t="shared" si="2015"/>
        <v>0.303377468080165</v>
      </c>
      <c r="J690">
        <f t="shared" si="2015"/>
        <v>0.714128562522322</v>
      </c>
      <c r="K690">
        <f t="shared" si="2015"/>
        <v>0.303377468080165</v>
      </c>
      <c r="L690">
        <f t="shared" si="2016"/>
        <v>0.792385687566965</v>
      </c>
      <c r="M690">
        <f t="shared" si="2017"/>
        <v>0.810132404240495</v>
      </c>
      <c r="N690" s="3">
        <f t="shared" si="2018"/>
        <v>0.68834335428075</v>
      </c>
      <c r="O690" s="3">
        <f t="shared" si="2018"/>
        <v>0.692137718125159</v>
      </c>
      <c r="P690" s="25">
        <f t="shared" si="2019"/>
        <v>0.582654757761968</v>
      </c>
      <c r="Q690" s="25">
        <f>Q683+W683</f>
        <v>0.173543743178088</v>
      </c>
      <c r="R690" s="25">
        <f t="shared" si="2020"/>
        <v>0.430916913194939</v>
      </c>
      <c r="S690" s="10">
        <f>R690+(N690*P690)+(O690*Q690)</f>
        <v>0.952099613938631</v>
      </c>
      <c r="T690" s="10">
        <f t="shared" si="2021"/>
        <v>0.721537231250698</v>
      </c>
      <c r="U690">
        <f t="shared" si="2035"/>
        <v>0.00218454208845759</v>
      </c>
      <c r="V690">
        <f t="shared" si="2024"/>
        <v>0.000150371502873637</v>
      </c>
      <c r="W690">
        <f t="shared" si="2025"/>
        <v>0.000151200397625341</v>
      </c>
      <c r="X690">
        <f t="shared" si="2026"/>
        <v>0.000218454208845759</v>
      </c>
      <c r="Y690">
        <f t="shared" si="2027"/>
        <v>0.00127283384137108</v>
      </c>
      <c r="Z690">
        <f t="shared" si="2028"/>
        <v>0.000379113611161008</v>
      </c>
      <c r="AA690">
        <f t="shared" si="2029"/>
        <v>0.000273056946607725</v>
      </c>
      <c r="AB690">
        <f t="shared" si="2029"/>
        <v>8.07827024847885e-5</v>
      </c>
      <c r="AC690">
        <f t="shared" si="2030"/>
        <v>2.73056946607725e-5</v>
      </c>
      <c r="AD690">
        <f t="shared" si="2031"/>
        <v>2.73056946607725e-5</v>
      </c>
      <c r="AE690">
        <f t="shared" si="2032"/>
        <v>8.07827024847885e-6</v>
      </c>
      <c r="AF690">
        <f t="shared" si="2033"/>
        <v>8.07827024847885e-6</v>
      </c>
      <c r="AG690">
        <f t="shared" si="2034"/>
        <v>2.73056946607725e-5</v>
      </c>
      <c r="AH690">
        <f t="shared" si="2034"/>
        <v>8.07827024847885e-6</v>
      </c>
      <c r="AI690" s="3">
        <f t="shared" si="2022"/>
        <v>0.0479003860613691</v>
      </c>
      <c r="AJ690" s="3">
        <f t="shared" si="2023"/>
        <v>0.00229444698482821</v>
      </c>
      <c r="AK690">
        <f>SUM(AJ686:AJ690)/$S$4</f>
        <v>0.00165681989115312</v>
      </c>
    </row>
    <row r="691" spans="2:34">
      <c r="B691" s="4" t="s">
        <v>40</v>
      </c>
      <c r="C691" s="4"/>
      <c r="D691" s="4"/>
      <c r="E691" s="4"/>
      <c r="F691" s="5" t="s">
        <v>41</v>
      </c>
      <c r="G691" s="5"/>
      <c r="H691" s="5"/>
      <c r="I691" s="5"/>
      <c r="J691" s="5"/>
      <c r="K691" s="5"/>
      <c r="L691" s="5" t="s">
        <v>42</v>
      </c>
      <c r="M691" s="5"/>
      <c r="N691" s="5" t="s">
        <v>43</v>
      </c>
      <c r="O691" s="5"/>
      <c r="P691" s="5" t="s">
        <v>44</v>
      </c>
      <c r="Q691" s="5"/>
      <c r="R691" s="5"/>
      <c r="S691" s="5" t="s">
        <v>45</v>
      </c>
      <c r="T691" s="5"/>
      <c r="U691" s="8" t="s">
        <v>46</v>
      </c>
      <c r="V691" s="5" t="s">
        <v>47</v>
      </c>
      <c r="W691" s="5"/>
      <c r="X691" s="5"/>
      <c r="Y691" s="5" t="s">
        <v>48</v>
      </c>
      <c r="Z691" s="5"/>
      <c r="AA691" s="5"/>
      <c r="AB691" s="5"/>
      <c r="AC691" s="5" t="s">
        <v>49</v>
      </c>
      <c r="AD691" s="5"/>
      <c r="AE691" s="5"/>
      <c r="AF691" s="5"/>
      <c r="AG691" s="5"/>
      <c r="AH691" s="5"/>
    </row>
    <row r="692" ht="15.6" spans="1:37">
      <c r="A692">
        <f>A685+1</f>
        <v>98</v>
      </c>
      <c r="B692" s="17" t="s">
        <v>50</v>
      </c>
      <c r="C692" s="4" t="s">
        <v>51</v>
      </c>
      <c r="D692" s="4" t="s">
        <v>52</v>
      </c>
      <c r="E692" s="4" t="s">
        <v>53</v>
      </c>
      <c r="F692" s="5" t="s">
        <v>54</v>
      </c>
      <c r="G692" s="5" t="s">
        <v>55</v>
      </c>
      <c r="H692" s="5" t="s">
        <v>56</v>
      </c>
      <c r="I692" s="5" t="s">
        <v>57</v>
      </c>
      <c r="J692" s="5" t="s">
        <v>58</v>
      </c>
      <c r="K692" s="5" t="s">
        <v>59</v>
      </c>
      <c r="L692" s="5" t="s">
        <v>60</v>
      </c>
      <c r="M692" s="5" t="s">
        <v>61</v>
      </c>
      <c r="N692" s="5" t="s">
        <v>60</v>
      </c>
      <c r="O692" s="5" t="s">
        <v>61</v>
      </c>
      <c r="P692" s="5" t="s">
        <v>62</v>
      </c>
      <c r="Q692" s="5" t="s">
        <v>63</v>
      </c>
      <c r="R692" s="5" t="s">
        <v>64</v>
      </c>
      <c r="S692" s="5" t="s">
        <v>65</v>
      </c>
      <c r="T692" s="5" t="s">
        <v>43</v>
      </c>
      <c r="U692" s="28" t="s">
        <v>66</v>
      </c>
      <c r="V692" s="29" t="s">
        <v>67</v>
      </c>
      <c r="W692" s="29" t="s">
        <v>68</v>
      </c>
      <c r="X692" s="29" t="s">
        <v>69</v>
      </c>
      <c r="Y692" s="29" t="s">
        <v>70</v>
      </c>
      <c r="Z692" s="29" t="s">
        <v>71</v>
      </c>
      <c r="AA692" s="28" t="s">
        <v>72</v>
      </c>
      <c r="AB692" s="28" t="s">
        <v>73</v>
      </c>
      <c r="AC692" s="29" t="s">
        <v>74</v>
      </c>
      <c r="AD692" s="29" t="s">
        <v>75</v>
      </c>
      <c r="AE692" s="29" t="s">
        <v>76</v>
      </c>
      <c r="AF692" s="29" t="s">
        <v>77</v>
      </c>
      <c r="AG692" s="29" t="s">
        <v>78</v>
      </c>
      <c r="AH692" s="29" t="s">
        <v>79</v>
      </c>
      <c r="AI692" s="31" t="s">
        <v>80</v>
      </c>
      <c r="AJ692" s="31" t="s">
        <v>81</v>
      </c>
      <c r="AK692" s="31" t="s">
        <v>82</v>
      </c>
    </row>
    <row r="693" spans="2:36">
      <c r="B693" s="18">
        <v>1</v>
      </c>
      <c r="C693" s="19">
        <v>0.5</v>
      </c>
      <c r="D693" s="19">
        <v>0.25</v>
      </c>
      <c r="E693" s="6">
        <v>0.0555555555555556</v>
      </c>
      <c r="F693" s="10">
        <f>F686+AC686</f>
        <v>0.0156719117939004</v>
      </c>
      <c r="G693">
        <f t="shared" ref="G693:K697" si="2036">G686+AD686</f>
        <v>0.0128359558969502</v>
      </c>
      <c r="H693">
        <f t="shared" si="2036"/>
        <v>0.200356229860795</v>
      </c>
      <c r="I693">
        <f t="shared" si="2036"/>
        <v>0.300178114930398</v>
      </c>
      <c r="J693">
        <f t="shared" si="2036"/>
        <v>0.671343823587801</v>
      </c>
      <c r="K693">
        <f t="shared" si="2036"/>
        <v>0.300712459721591</v>
      </c>
      <c r="L693">
        <f>J693+(C693*F693)+(D693*G693)</f>
        <v>0.682388768458989</v>
      </c>
      <c r="M693">
        <f>K693+(C693*H693)+(D693*I693)</f>
        <v>0.475935103384588</v>
      </c>
      <c r="N693" s="3">
        <f>1/(1+EXP(-(L693)))</f>
        <v>0.664271637070145</v>
      </c>
      <c r="O693" s="3">
        <f>1/(1+EXP(-(M693)))</f>
        <v>0.616787550305994</v>
      </c>
      <c r="P693" s="25">
        <f>P686+V686</f>
        <v>0.279711274775658</v>
      </c>
      <c r="Q693" s="25">
        <f>Q686+W686</f>
        <v>-0.113177180203207</v>
      </c>
      <c r="R693" s="25">
        <f>R686+X686</f>
        <v>-0.0196910494817156</v>
      </c>
      <c r="S693" s="10">
        <f>R693+(N693*P693)+(O693*Q693)</f>
        <v>0.0963069411924123</v>
      </c>
      <c r="T693" s="10">
        <f>1/(1+EXP(-S693))</f>
        <v>0.524058143178147</v>
      </c>
      <c r="U693">
        <f>(E693-S693)*S693*(1-S693)</f>
        <v>-0.003546671101154</v>
      </c>
      <c r="V693">
        <f>$S$3*U693*N693</f>
        <v>-0.000235595301851294</v>
      </c>
      <c r="W693">
        <f>$S$3*U693*O693</f>
        <v>-0.000218754258022184</v>
      </c>
      <c r="X693">
        <f>$S$3*U693*1</f>
        <v>-0.0003546671101154</v>
      </c>
      <c r="Y693">
        <f>U693*P693</f>
        <v>-0.000992043894913773</v>
      </c>
      <c r="Z693">
        <f>U693*Q693</f>
        <v>0.000401402234336811</v>
      </c>
      <c r="AA693">
        <f>Y693*N693*(1-N693)</f>
        <v>-0.000221240499836961</v>
      </c>
      <c r="AB693">
        <f>Z693*O693*(1-O693)</f>
        <v>9.48757002820824e-5</v>
      </c>
      <c r="AC693">
        <f>$S$3*AA693*C693</f>
        <v>-1.1062024991848e-5</v>
      </c>
      <c r="AD693">
        <f>$S$3*AA693*D693</f>
        <v>-5.53101249592401e-6</v>
      </c>
      <c r="AE693">
        <f>$S$3*AB693*C693</f>
        <v>4.74378501410412e-6</v>
      </c>
      <c r="AF693">
        <f>$S$3*AB693*D693</f>
        <v>2.37189250705206e-6</v>
      </c>
      <c r="AG693">
        <f>$S$3*AA693*1</f>
        <v>-2.21240499836961e-5</v>
      </c>
      <c r="AH693">
        <f>$S$3*AB693*1</f>
        <v>9.48757002820824e-6</v>
      </c>
      <c r="AI693" s="3">
        <f>E693-S693</f>
        <v>-0.0407513856368568</v>
      </c>
      <c r="AJ693" s="3">
        <f>(AI693)^2</f>
        <v>0.00166067543132382</v>
      </c>
    </row>
    <row r="694" spans="2:36">
      <c r="B694" s="18">
        <v>2</v>
      </c>
      <c r="C694" s="19">
        <v>0</v>
      </c>
      <c r="D694" s="19">
        <v>0</v>
      </c>
      <c r="E694" s="20">
        <v>0</v>
      </c>
      <c r="F694" s="10">
        <f>F687+AC687</f>
        <v>0.03</v>
      </c>
      <c r="G694">
        <f t="shared" si="2036"/>
        <v>0.02</v>
      </c>
      <c r="H694">
        <f t="shared" si="2036"/>
        <v>0.2</v>
      </c>
      <c r="I694">
        <f t="shared" si="2036"/>
        <v>0.3</v>
      </c>
      <c r="J694">
        <f t="shared" si="2036"/>
        <v>0.669584081216313</v>
      </c>
      <c r="K694">
        <f t="shared" si="2036"/>
        <v>0.300813098007201</v>
      </c>
      <c r="L694">
        <f t="shared" ref="L694:L697" si="2037">J694+(C694*F694)+(D694*G694)</f>
        <v>0.669584081216313</v>
      </c>
      <c r="M694">
        <f t="shared" ref="M694:M697" si="2038">K694+(C694*H694)+(D694*I694)</f>
        <v>0.300813098007201</v>
      </c>
      <c r="N694" s="3">
        <f t="shared" ref="N694:O697" si="2039">1/(1+EXP(-(L694)))</f>
        <v>0.66141002177424</v>
      </c>
      <c r="O694" s="3">
        <f>1/(1+EXP(-(M694)))</f>
        <v>0.574641273336242</v>
      </c>
      <c r="P694" s="25">
        <f t="shared" ref="P694:P697" si="2040">P687+V687</f>
        <v>0.264223434678873</v>
      </c>
      <c r="Q694" s="25">
        <f>Q687+W687</f>
        <v>-0.113715090965603</v>
      </c>
      <c r="R694" s="25">
        <f t="shared" ref="R694:R697" si="2041">R687+X687</f>
        <v>-0.0447930609359895</v>
      </c>
      <c r="S694" s="10">
        <f>R694+(N694*P694)+(O694*Q694)</f>
        <v>0.0646215820782077</v>
      </c>
      <c r="T694" s="10">
        <f t="shared" ref="T694:T697" si="2042">1/(1+EXP(-S694))</f>
        <v>0.516149775857477</v>
      </c>
      <c r="U694">
        <f>(E694-S694)*S694*(1-S694)</f>
        <v>-0.00390609244761465</v>
      </c>
      <c r="V694">
        <f>$S$3*U694*N694</f>
        <v>-0.0002583528690829</v>
      </c>
      <c r="W694">
        <f>$S$3*U694*O694</f>
        <v>-0.000224460193786636</v>
      </c>
      <c r="X694">
        <f>$S$3*U694*1</f>
        <v>-0.000390609244761465</v>
      </c>
      <c r="Y694">
        <f>U694*P694</f>
        <v>-0.00103208116268195</v>
      </c>
      <c r="Z694">
        <f>U694*Q694</f>
        <v>0.000444181658000556</v>
      </c>
      <c r="AA694">
        <f>Y694*N694*(1-N694)</f>
        <v>-0.000231131278750003</v>
      </c>
      <c r="AB694">
        <f>Z694*O694*(1-O694)</f>
        <v>0.000108570736485091</v>
      </c>
      <c r="AC694">
        <f>$S$3*AA694*C694</f>
        <v>0</v>
      </c>
      <c r="AD694">
        <f>$S$3*AA694*D694</f>
        <v>0</v>
      </c>
      <c r="AE694">
        <f>$S$3*AB694*C694</f>
        <v>0</v>
      </c>
      <c r="AF694">
        <f>$S$3*AB694*D694</f>
        <v>0</v>
      </c>
      <c r="AG694">
        <f>$S$3*AA694*1</f>
        <v>-2.31131278750003e-5</v>
      </c>
      <c r="AH694">
        <f>$S$3*AB694*1</f>
        <v>1.08570736485091e-5</v>
      </c>
      <c r="AI694" s="3">
        <f t="shared" ref="AI694:AI697" si="2043">E694-S694</f>
        <v>-0.0646215820782077</v>
      </c>
      <c r="AJ694" s="3">
        <f t="shared" ref="AJ694:AJ697" si="2044">(AI694)^2</f>
        <v>0.00417594887029053</v>
      </c>
    </row>
    <row r="695" spans="2:36">
      <c r="B695" s="18">
        <v>3</v>
      </c>
      <c r="C695" s="19">
        <v>0.75</v>
      </c>
      <c r="D695" s="19">
        <v>1</v>
      </c>
      <c r="E695" s="6">
        <v>0.444444444444444</v>
      </c>
      <c r="F695" s="10">
        <f>F688+AC688</f>
        <v>0.0198254133004262</v>
      </c>
      <c r="G695">
        <f t="shared" si="2036"/>
        <v>0.00643388440056824</v>
      </c>
      <c r="H695">
        <f t="shared" si="2036"/>
        <v>0.199001225499273</v>
      </c>
      <c r="I695">
        <f t="shared" si="2036"/>
        <v>0.298668300665697</v>
      </c>
      <c r="J695">
        <f t="shared" si="2036"/>
        <v>0.686433884400568</v>
      </c>
      <c r="K695">
        <f t="shared" si="2036"/>
        <v>0.298668300665697</v>
      </c>
      <c r="L695">
        <f t="shared" si="2037"/>
        <v>0.707736828776456</v>
      </c>
      <c r="M695">
        <f t="shared" si="2038"/>
        <v>0.746587520455848</v>
      </c>
      <c r="N695" s="3">
        <f t="shared" si="2039"/>
        <v>0.669900888984874</v>
      </c>
      <c r="O695" s="3">
        <f t="shared" si="2039"/>
        <v>0.678434682764308</v>
      </c>
      <c r="P695" s="25">
        <f t="shared" si="2040"/>
        <v>0.408665931869467</v>
      </c>
      <c r="Q695" s="25">
        <f>Q688+W688</f>
        <v>-0.00201071205491224</v>
      </c>
      <c r="R695" s="25">
        <f t="shared" si="2041"/>
        <v>0.174428750918009</v>
      </c>
      <c r="S695" s="10">
        <f>R695+(N695*P695)+(O695*Q695)</f>
        <v>0.446830285180092</v>
      </c>
      <c r="T695" s="10">
        <f t="shared" si="2042"/>
        <v>0.60988534209566</v>
      </c>
      <c r="U695">
        <f>(E695-S695)*S695*(1-S695)</f>
        <v>-0.000589715367837429</v>
      </c>
      <c r="V695">
        <f t="shared" ref="V695:V697" si="2045">$S$3*U695*N695</f>
        <v>-3.95050849162336e-5</v>
      </c>
      <c r="W695">
        <f t="shared" ref="W695:W697" si="2046">$S$3*U695*O695</f>
        <v>-4.00083358500023e-5</v>
      </c>
      <c r="X695">
        <f t="shared" ref="X695:X697" si="2047">$S$3*U695*1</f>
        <v>-5.89715367837429e-5</v>
      </c>
      <c r="Y695">
        <f t="shared" ref="Y695:Y697" si="2048">U695*P695</f>
        <v>-0.000240996580335028</v>
      </c>
      <c r="Z695">
        <f t="shared" ref="Z695:Z697" si="2049">U695*Q695</f>
        <v>1.18574779907772e-6</v>
      </c>
      <c r="AA695">
        <f t="shared" ref="AA695:AB697" si="2050">Y695*N695*(1-N695)</f>
        <v>-5.32924625861113e-5</v>
      </c>
      <c r="AB695">
        <f t="shared" si="2050"/>
        <v>2.58684001466803e-7</v>
      </c>
      <c r="AC695">
        <f t="shared" ref="AC695:AC697" si="2051">$S$3*AA695*C695</f>
        <v>-3.99693469395835e-6</v>
      </c>
      <c r="AD695">
        <f t="shared" ref="AD695:AD697" si="2052">$S$3*AA695*D695</f>
        <v>-5.32924625861113e-6</v>
      </c>
      <c r="AE695">
        <f t="shared" ref="AE695:AE697" si="2053">$S$3*AB695*C695</f>
        <v>1.94013001100102e-8</v>
      </c>
      <c r="AF695">
        <f t="shared" ref="AF695:AF697" si="2054">$S$3*AB695*D695</f>
        <v>2.58684001466803e-8</v>
      </c>
      <c r="AG695">
        <f t="shared" ref="AG695:AH697" si="2055">$S$3*AA695*1</f>
        <v>-5.32924625861113e-6</v>
      </c>
      <c r="AH695">
        <f t="shared" si="2055"/>
        <v>2.58684001466803e-8</v>
      </c>
      <c r="AI695" s="3">
        <f t="shared" si="2043"/>
        <v>-0.00238584073564713</v>
      </c>
      <c r="AJ695" s="3">
        <f t="shared" si="2044"/>
        <v>5.69223601587322e-6</v>
      </c>
    </row>
    <row r="696" spans="2:36">
      <c r="B696" s="18">
        <v>4</v>
      </c>
      <c r="C696" s="19">
        <v>0.25</v>
      </c>
      <c r="D696" s="19">
        <v>0.5</v>
      </c>
      <c r="E696" s="20">
        <v>0.666666666666667</v>
      </c>
      <c r="F696" s="10">
        <f>F689+AC689</f>
        <v>0.0294899767094503</v>
      </c>
      <c r="G696">
        <f t="shared" si="2036"/>
        <v>0.0189799534189008</v>
      </c>
      <c r="H696">
        <f t="shared" si="2036"/>
        <v>0.199907212752322</v>
      </c>
      <c r="I696">
        <f>I689+AF689</f>
        <v>0.299814425504644</v>
      </c>
      <c r="J696">
        <f t="shared" si="2036"/>
        <v>0.697959906837801</v>
      </c>
      <c r="K696">
        <f t="shared" si="2036"/>
        <v>0.299628851009288</v>
      </c>
      <c r="L696">
        <f t="shared" si="2037"/>
        <v>0.714822377724614</v>
      </c>
      <c r="M696">
        <f t="shared" si="2038"/>
        <v>0.499512866949691</v>
      </c>
      <c r="N696" s="3">
        <f t="shared" si="2039"/>
        <v>0.671465852040532</v>
      </c>
      <c r="O696" s="3">
        <f t="shared" si="2039"/>
        <v>0.622344846299479</v>
      </c>
      <c r="P696" s="25">
        <f t="shared" si="2040"/>
        <v>0.487414135427682</v>
      </c>
      <c r="Q696" s="25">
        <f>Q689+W689</f>
        <v>0.0783389959585787</v>
      </c>
      <c r="R696" s="25">
        <f t="shared" si="2041"/>
        <v>0.291264512990267</v>
      </c>
      <c r="S696" s="10">
        <f>R696+(N696*P696)+(O696*Q696)</f>
        <v>0.667300331130912</v>
      </c>
      <c r="T696" s="10">
        <f t="shared" si="2042"/>
        <v>0.66089839486587</v>
      </c>
      <c r="U696">
        <f t="shared" ref="U696:U697" si="2056">(E696-S696)*S696*(1-S696)</f>
        <v>-0.000140680227401151</v>
      </c>
      <c r="V696">
        <f t="shared" si="2045"/>
        <v>-9.44619687571699e-6</v>
      </c>
      <c r="W696">
        <f t="shared" si="2046"/>
        <v>-8.75516144993453e-6</v>
      </c>
      <c r="X696">
        <f t="shared" si="2047"/>
        <v>-1.40680227401151e-5</v>
      </c>
      <c r="Y696">
        <f t="shared" si="2048"/>
        <v>-6.85695314105019e-5</v>
      </c>
      <c r="Z696">
        <f t="shared" si="2049"/>
        <v>-1.10207477658307e-5</v>
      </c>
      <c r="AA696">
        <f t="shared" si="2050"/>
        <v>-1.51264017102249e-5</v>
      </c>
      <c r="AB696">
        <f t="shared" si="2050"/>
        <v>-2.59022550789846e-6</v>
      </c>
      <c r="AC696">
        <f t="shared" si="2051"/>
        <v>-3.78160042755622e-7</v>
      </c>
      <c r="AD696">
        <f t="shared" si="2052"/>
        <v>-7.56320085511244e-7</v>
      </c>
      <c r="AE696">
        <f t="shared" si="2053"/>
        <v>-6.47556376974614e-8</v>
      </c>
      <c r="AF696">
        <f t="shared" si="2054"/>
        <v>-1.29511275394923e-7</v>
      </c>
      <c r="AG696">
        <f t="shared" si="2055"/>
        <v>-1.51264017102249e-6</v>
      </c>
      <c r="AH696">
        <f t="shared" si="2055"/>
        <v>-2.59022550789846e-7</v>
      </c>
      <c r="AI696" s="3">
        <f t="shared" si="2043"/>
        <v>-0.000633664464245731</v>
      </c>
      <c r="AJ696" s="3">
        <f t="shared" si="2044"/>
        <v>4.0153065324783e-7</v>
      </c>
    </row>
    <row r="697" spans="2:37">
      <c r="B697" s="18">
        <v>5</v>
      </c>
      <c r="C697" s="19">
        <v>1</v>
      </c>
      <c r="D697" s="19">
        <v>1</v>
      </c>
      <c r="E697" s="6">
        <v>1</v>
      </c>
      <c r="F697" s="10">
        <f>F690+AC690</f>
        <v>0.0441558682169823</v>
      </c>
      <c r="G697">
        <f t="shared" si="2036"/>
        <v>0.0341558682169823</v>
      </c>
      <c r="H697">
        <f t="shared" si="2036"/>
        <v>0.203385546350414</v>
      </c>
      <c r="I697">
        <f t="shared" si="2036"/>
        <v>0.303385546350414</v>
      </c>
      <c r="J697">
        <f t="shared" si="2036"/>
        <v>0.714155868216982</v>
      </c>
      <c r="K697">
        <f t="shared" si="2036"/>
        <v>0.303385546350414</v>
      </c>
      <c r="L697">
        <f t="shared" si="2037"/>
        <v>0.792467604650947</v>
      </c>
      <c r="M697">
        <f t="shared" si="2038"/>
        <v>0.810156639051241</v>
      </c>
      <c r="N697" s="3">
        <f t="shared" si="2039"/>
        <v>0.68836092741794</v>
      </c>
      <c r="O697" s="3">
        <f t="shared" si="2039"/>
        <v>0.692142882129649</v>
      </c>
      <c r="P697" s="25">
        <f t="shared" si="2040"/>
        <v>0.582805129264842</v>
      </c>
      <c r="Q697" s="25">
        <f>Q690+W690</f>
        <v>0.173694943575713</v>
      </c>
      <c r="R697" s="25">
        <f t="shared" si="2041"/>
        <v>0.431135367403785</v>
      </c>
      <c r="S697" s="10">
        <f>R697+(N697*P697)+(O697*Q697)</f>
        <v>0.952537365546305</v>
      </c>
      <c r="T697" s="10">
        <f t="shared" si="2042"/>
        <v>0.721625176322998</v>
      </c>
      <c r="U697">
        <f t="shared" si="2056"/>
        <v>0.0021457825134226</v>
      </c>
      <c r="V697">
        <f t="shared" si="2045"/>
        <v>0.000147707284097678</v>
      </c>
      <c r="W697">
        <f t="shared" si="2046"/>
        <v>0.000148518809326372</v>
      </c>
      <c r="X697">
        <f t="shared" si="2047"/>
        <v>0.00021457825134226</v>
      </c>
      <c r="Y697">
        <f t="shared" si="2048"/>
        <v>0.0012505730551095</v>
      </c>
      <c r="Z697">
        <f t="shared" si="2049"/>
        <v>0.000372711572594691</v>
      </c>
      <c r="AA697">
        <f t="shared" si="2050"/>
        <v>0.000268273133152181</v>
      </c>
      <c r="AB697">
        <f t="shared" si="2050"/>
        <v>7.94177966593994e-5</v>
      </c>
      <c r="AC697">
        <f t="shared" si="2051"/>
        <v>2.68273133152181e-5</v>
      </c>
      <c r="AD697">
        <f t="shared" si="2052"/>
        <v>2.68273133152181e-5</v>
      </c>
      <c r="AE697">
        <f t="shared" si="2053"/>
        <v>7.94177966593994e-6</v>
      </c>
      <c r="AF697">
        <f t="shared" si="2054"/>
        <v>7.94177966593994e-6</v>
      </c>
      <c r="AG697">
        <f t="shared" si="2055"/>
        <v>2.68273133152181e-5</v>
      </c>
      <c r="AH697">
        <f t="shared" si="2055"/>
        <v>7.94177966593994e-6</v>
      </c>
      <c r="AI697" s="3">
        <f t="shared" si="2043"/>
        <v>0.0474626344536954</v>
      </c>
      <c r="AJ697" s="3">
        <f t="shared" si="2044"/>
        <v>0.00225270166928511</v>
      </c>
      <c r="AK697">
        <f>SUM(AJ693:AJ697)/$S$4</f>
        <v>0.00161908394751371</v>
      </c>
    </row>
    <row r="698" spans="2:34">
      <c r="B698" s="4" t="s">
        <v>40</v>
      </c>
      <c r="C698" s="4"/>
      <c r="D698" s="4"/>
      <c r="E698" s="4"/>
      <c r="F698" s="5" t="s">
        <v>41</v>
      </c>
      <c r="G698" s="5"/>
      <c r="H698" s="5"/>
      <c r="I698" s="5"/>
      <c r="J698" s="5"/>
      <c r="K698" s="5"/>
      <c r="L698" s="5" t="s">
        <v>42</v>
      </c>
      <c r="M698" s="5"/>
      <c r="N698" s="5" t="s">
        <v>43</v>
      </c>
      <c r="O698" s="5"/>
      <c r="P698" s="5" t="s">
        <v>44</v>
      </c>
      <c r="Q698" s="5"/>
      <c r="R698" s="5"/>
      <c r="S698" s="5" t="s">
        <v>45</v>
      </c>
      <c r="T698" s="5"/>
      <c r="U698" s="8" t="s">
        <v>46</v>
      </c>
      <c r="V698" s="5" t="s">
        <v>47</v>
      </c>
      <c r="W698" s="5"/>
      <c r="X698" s="5"/>
      <c r="Y698" s="5" t="s">
        <v>48</v>
      </c>
      <c r="Z698" s="5"/>
      <c r="AA698" s="5"/>
      <c r="AB698" s="5"/>
      <c r="AC698" s="5" t="s">
        <v>49</v>
      </c>
      <c r="AD698" s="5"/>
      <c r="AE698" s="5"/>
      <c r="AF698" s="5"/>
      <c r="AG698" s="5"/>
      <c r="AH698" s="5"/>
    </row>
    <row r="699" ht="15.6" spans="1:37">
      <c r="A699">
        <f>A692+1</f>
        <v>99</v>
      </c>
      <c r="B699" s="17" t="s">
        <v>50</v>
      </c>
      <c r="C699" s="4" t="s">
        <v>51</v>
      </c>
      <c r="D699" s="4" t="s">
        <v>52</v>
      </c>
      <c r="E699" s="4" t="s">
        <v>53</v>
      </c>
      <c r="F699" s="5" t="s">
        <v>54</v>
      </c>
      <c r="G699" s="5" t="s">
        <v>55</v>
      </c>
      <c r="H699" s="5" t="s">
        <v>56</v>
      </c>
      <c r="I699" s="5" t="s">
        <v>57</v>
      </c>
      <c r="J699" s="5" t="s">
        <v>58</v>
      </c>
      <c r="K699" s="5" t="s">
        <v>59</v>
      </c>
      <c r="L699" s="5" t="s">
        <v>60</v>
      </c>
      <c r="M699" s="5" t="s">
        <v>61</v>
      </c>
      <c r="N699" s="5" t="s">
        <v>60</v>
      </c>
      <c r="O699" s="5" t="s">
        <v>61</v>
      </c>
      <c r="P699" s="5" t="s">
        <v>62</v>
      </c>
      <c r="Q699" s="5" t="s">
        <v>63</v>
      </c>
      <c r="R699" s="5" t="s">
        <v>64</v>
      </c>
      <c r="S699" s="5" t="s">
        <v>65</v>
      </c>
      <c r="T699" s="5" t="s">
        <v>43</v>
      </c>
      <c r="U699" s="28" t="s">
        <v>66</v>
      </c>
      <c r="V699" s="29" t="s">
        <v>67</v>
      </c>
      <c r="W699" s="29" t="s">
        <v>68</v>
      </c>
      <c r="X699" s="29" t="s">
        <v>69</v>
      </c>
      <c r="Y699" s="29" t="s">
        <v>70</v>
      </c>
      <c r="Z699" s="29" t="s">
        <v>71</v>
      </c>
      <c r="AA699" s="28" t="s">
        <v>72</v>
      </c>
      <c r="AB699" s="28" t="s">
        <v>73</v>
      </c>
      <c r="AC699" s="29" t="s">
        <v>74</v>
      </c>
      <c r="AD699" s="29" t="s">
        <v>75</v>
      </c>
      <c r="AE699" s="29" t="s">
        <v>76</v>
      </c>
      <c r="AF699" s="29" t="s">
        <v>77</v>
      </c>
      <c r="AG699" s="29" t="s">
        <v>78</v>
      </c>
      <c r="AH699" s="29" t="s">
        <v>79</v>
      </c>
      <c r="AI699" s="31" t="s">
        <v>80</v>
      </c>
      <c r="AJ699" s="31" t="s">
        <v>81</v>
      </c>
      <c r="AK699" s="31" t="s">
        <v>82</v>
      </c>
    </row>
    <row r="700" spans="2:36">
      <c r="B700" s="18">
        <v>1</v>
      </c>
      <c r="C700" s="19">
        <v>0.5</v>
      </c>
      <c r="D700" s="19">
        <v>0.25</v>
      </c>
      <c r="E700" s="6">
        <v>0.0555555555555556</v>
      </c>
      <c r="F700" s="10">
        <f>F693+AC693</f>
        <v>0.0156608497689086</v>
      </c>
      <c r="G700">
        <f t="shared" ref="G700:K704" si="2057">G693+AD693</f>
        <v>0.0128304248844543</v>
      </c>
      <c r="H700">
        <f t="shared" si="2057"/>
        <v>0.200360973645809</v>
      </c>
      <c r="I700">
        <f t="shared" si="2057"/>
        <v>0.300180486822905</v>
      </c>
      <c r="J700">
        <f t="shared" si="2057"/>
        <v>0.671321699537817</v>
      </c>
      <c r="K700">
        <f t="shared" si="2057"/>
        <v>0.300721947291619</v>
      </c>
      <c r="L700">
        <f>J700+(C700*F700)+(D700*G700)</f>
        <v>0.682359730643385</v>
      </c>
      <c r="M700">
        <f>K700+(C700*H700)+(D700*I700)</f>
        <v>0.47594755582025</v>
      </c>
      <c r="N700" s="3">
        <f>1/(1+EXP(-(L700)))</f>
        <v>0.664265161175766</v>
      </c>
      <c r="O700" s="3">
        <f>1/(1+EXP(-(M700)))</f>
        <v>0.616790493567726</v>
      </c>
      <c r="P700" s="25">
        <f>P693+V693</f>
        <v>0.279475679473807</v>
      </c>
      <c r="Q700" s="25">
        <f>Q693+W693</f>
        <v>-0.113395934461229</v>
      </c>
      <c r="R700" s="25">
        <f>R693+X693</f>
        <v>-0.020045716591831</v>
      </c>
      <c r="S700" s="10">
        <f>R700+(N700*P700)+(O700*Q700)</f>
        <v>0.0956587062936294</v>
      </c>
      <c r="T700" s="10">
        <f>1/(1+EXP(-S700))</f>
        <v>0.523896457132201</v>
      </c>
      <c r="U700">
        <f>(E700-S700)*S700*(1-S700)</f>
        <v>-0.00346924810439645</v>
      </c>
      <c r="V700">
        <f>$S$3*U700*N700</f>
        <v>-0.000230450065122563</v>
      </c>
      <c r="W700">
        <f>$S$3*U700*O700</f>
        <v>-0.000213979925061958</v>
      </c>
      <c r="X700">
        <f>$S$3*U700*1</f>
        <v>-0.000346924810439645</v>
      </c>
      <c r="Y700">
        <f>U700*P700</f>
        <v>-0.000969570471239415</v>
      </c>
      <c r="Z700">
        <f>U700*Q700</f>
        <v>0.000393398630675882</v>
      </c>
      <c r="AA700">
        <f>Y700*N700*(1-N700)</f>
        <v>-0.000216230655922129</v>
      </c>
      <c r="AB700">
        <f>Z700*O700*(1-O700)</f>
        <v>9.29836927194202e-5</v>
      </c>
      <c r="AC700">
        <f>$S$3*AA700*C700</f>
        <v>-1.08115327961064e-5</v>
      </c>
      <c r="AD700">
        <f>$S$3*AA700*D700</f>
        <v>-5.40576639805322e-6</v>
      </c>
      <c r="AE700">
        <f>$S$3*AB700*C700</f>
        <v>4.64918463597101e-6</v>
      </c>
      <c r="AF700">
        <f>$S$3*AB700*D700</f>
        <v>2.3245923179855e-6</v>
      </c>
      <c r="AG700">
        <f>$S$3*AA700*1</f>
        <v>-2.16230655922129e-5</v>
      </c>
      <c r="AH700">
        <f>$S$3*AB700*1</f>
        <v>9.29836927194202e-6</v>
      </c>
      <c r="AI700" s="3">
        <f>E700-S700</f>
        <v>-0.0401031507380738</v>
      </c>
      <c r="AJ700" s="3">
        <f>(AI700)^2</f>
        <v>0.00160826269912067</v>
      </c>
    </row>
    <row r="701" spans="2:36">
      <c r="B701" s="18">
        <v>2</v>
      </c>
      <c r="C701" s="19">
        <v>0</v>
      </c>
      <c r="D701" s="19">
        <v>0</v>
      </c>
      <c r="E701" s="20">
        <v>0</v>
      </c>
      <c r="F701" s="10">
        <f>F694+AC694</f>
        <v>0.03</v>
      </c>
      <c r="G701">
        <f t="shared" si="2057"/>
        <v>0.02</v>
      </c>
      <c r="H701">
        <f t="shared" si="2057"/>
        <v>0.2</v>
      </c>
      <c r="I701">
        <f t="shared" si="2057"/>
        <v>0.3</v>
      </c>
      <c r="J701">
        <f t="shared" si="2057"/>
        <v>0.669560968088438</v>
      </c>
      <c r="K701">
        <f t="shared" si="2057"/>
        <v>0.30082395508085</v>
      </c>
      <c r="L701">
        <f t="shared" ref="L701:L704" si="2058">J701+(C701*F701)+(D701*G701)</f>
        <v>0.669560968088438</v>
      </c>
      <c r="M701">
        <f t="shared" ref="M701:M704" si="2059">K701+(C701*H701)+(D701*I701)</f>
        <v>0.30082395508085</v>
      </c>
      <c r="N701" s="3">
        <f t="shared" ref="N701:O704" si="2060">1/(1+EXP(-(L701)))</f>
        <v>0.661404845643792</v>
      </c>
      <c r="O701" s="3">
        <f>1/(1+EXP(-(M701)))</f>
        <v>0.574643927114276</v>
      </c>
      <c r="P701" s="25">
        <f t="shared" ref="P701:P704" si="2061">P694+V694</f>
        <v>0.26396508180979</v>
      </c>
      <c r="Q701" s="25">
        <f>Q694+W694</f>
        <v>-0.11393955115939</v>
      </c>
      <c r="R701" s="25">
        <f t="shared" ref="R701:R704" si="2062">R694+X694</f>
        <v>-0.045183670180751</v>
      </c>
      <c r="S701" s="10">
        <f>R701+(N701*P701)+(O701*Q701)</f>
        <v>0.0639294428771345</v>
      </c>
      <c r="T701" s="10">
        <f t="shared" ref="T701:T704" si="2063">1/(1+EXP(-S701))</f>
        <v>0.515976919652407</v>
      </c>
      <c r="U701">
        <f>(E701-S701)*S701*(1-S701)</f>
        <v>-0.00382569571702278</v>
      </c>
      <c r="V701">
        <f>$S$3*U701*N701</f>
        <v>-0.000253033368519756</v>
      </c>
      <c r="W701">
        <f>$S$3*U701*O701</f>
        <v>-0.000219841281077423</v>
      </c>
      <c r="X701">
        <f>$S$3*U701*1</f>
        <v>-0.000382569571702278</v>
      </c>
      <c r="Y701">
        <f>U701*P701</f>
        <v>-0.00100985008292328</v>
      </c>
      <c r="Z701">
        <f>U701*Q701</f>
        <v>0.000435898052869975</v>
      </c>
      <c r="AA701">
        <f>Y701*N701*(1-N701)</f>
        <v>-0.000226154386859903</v>
      </c>
      <c r="AB701">
        <f>Z701*O701*(1-O701)</f>
        <v>0.000106545813125137</v>
      </c>
      <c r="AC701">
        <f>$S$3*AA701*C701</f>
        <v>0</v>
      </c>
      <c r="AD701">
        <f>$S$3*AA701*D701</f>
        <v>0</v>
      </c>
      <c r="AE701">
        <f>$S$3*AB701*C701</f>
        <v>0</v>
      </c>
      <c r="AF701">
        <f>$S$3*AB701*D701</f>
        <v>0</v>
      </c>
      <c r="AG701">
        <f>$S$3*AA701*1</f>
        <v>-2.26154386859903e-5</v>
      </c>
      <c r="AH701">
        <f>$S$3*AB701*1</f>
        <v>1.06545813125137e-5</v>
      </c>
      <c r="AI701" s="3">
        <f t="shared" ref="AI701:AI704" si="2064">E701-S701</f>
        <v>-0.0639294428771345</v>
      </c>
      <c r="AJ701" s="3">
        <f t="shared" ref="AJ701:AJ704" si="2065">(AI701)^2</f>
        <v>0.00408697366658081</v>
      </c>
    </row>
    <row r="702" spans="2:36">
      <c r="B702" s="18">
        <v>3</v>
      </c>
      <c r="C702" s="19">
        <v>0.75</v>
      </c>
      <c r="D702" s="19">
        <v>1</v>
      </c>
      <c r="E702" s="6">
        <v>0.444444444444444</v>
      </c>
      <c r="F702" s="10">
        <f>F695+AC695</f>
        <v>0.0198214163657322</v>
      </c>
      <c r="G702">
        <f t="shared" si="2057"/>
        <v>0.00642855515430963</v>
      </c>
      <c r="H702">
        <f t="shared" si="2057"/>
        <v>0.199001244900573</v>
      </c>
      <c r="I702">
        <f t="shared" si="2057"/>
        <v>0.298668326534097</v>
      </c>
      <c r="J702">
        <f t="shared" si="2057"/>
        <v>0.68642855515431</v>
      </c>
      <c r="K702">
        <f t="shared" si="2057"/>
        <v>0.298668326534097</v>
      </c>
      <c r="L702">
        <f t="shared" si="2058"/>
        <v>0.707723172582919</v>
      </c>
      <c r="M702">
        <f t="shared" si="2059"/>
        <v>0.746587586743624</v>
      </c>
      <c r="N702" s="3">
        <f t="shared" si="2060"/>
        <v>0.669897869133428</v>
      </c>
      <c r="O702" s="3">
        <f t="shared" si="2060"/>
        <v>0.678434697225719</v>
      </c>
      <c r="P702" s="25">
        <f t="shared" si="2061"/>
        <v>0.408626426784551</v>
      </c>
      <c r="Q702" s="25">
        <f>Q695+W695</f>
        <v>-0.00205072039076224</v>
      </c>
      <c r="R702" s="25">
        <f t="shared" si="2062"/>
        <v>0.174369779381225</v>
      </c>
      <c r="S702" s="10">
        <f>R702+(N702*P702)+(O702*Q702)</f>
        <v>0.4467164720884</v>
      </c>
      <c r="T702" s="10">
        <f t="shared" si="2063"/>
        <v>0.609858262753102</v>
      </c>
      <c r="U702">
        <f>(E702-S702)*S702*(1-S702)</f>
        <v>-0.000561556319268367</v>
      </c>
      <c r="V702">
        <f t="shared" ref="V702:V704" si="2066">$S$3*U702*N702</f>
        <v>-3.7618538167629e-5</v>
      </c>
      <c r="W702">
        <f t="shared" ref="W702:W704" si="2067">$S$3*U702*O702</f>
        <v>-3.80979291438024e-5</v>
      </c>
      <c r="X702">
        <f t="shared" ref="X702:X704" si="2068">$S$3*U702*1</f>
        <v>-5.61556319268367e-5</v>
      </c>
      <c r="Y702">
        <f t="shared" ref="Y702:Y704" si="2069">U702*P702</f>
        <v>-0.000229466752180917</v>
      </c>
      <c r="Z702">
        <f t="shared" ref="Z702:Z704" si="2070">U702*Q702</f>
        <v>1.15159499448503e-6</v>
      </c>
      <c r="AA702">
        <f t="shared" ref="AA702:AB704" si="2071">Y702*N702*(1-N702)</f>
        <v>-5.07430646307037e-5</v>
      </c>
      <c r="AB702">
        <f t="shared" si="2071"/>
        <v>2.51233183335537e-7</v>
      </c>
      <c r="AC702">
        <f t="shared" ref="AC702:AC704" si="2072">$S$3*AA702*C702</f>
        <v>-3.80572984730277e-6</v>
      </c>
      <c r="AD702">
        <f t="shared" ref="AD702:AD704" si="2073">$S$3*AA702*D702</f>
        <v>-5.07430646307037e-6</v>
      </c>
      <c r="AE702">
        <f t="shared" ref="AE702:AE704" si="2074">$S$3*AB702*C702</f>
        <v>1.88424887501652e-8</v>
      </c>
      <c r="AF702">
        <f t="shared" ref="AF702:AF704" si="2075">$S$3*AB702*D702</f>
        <v>2.51233183335537e-8</v>
      </c>
      <c r="AG702">
        <f t="shared" ref="AG702:AH704" si="2076">$S$3*AA702*1</f>
        <v>-5.07430646307037e-6</v>
      </c>
      <c r="AH702">
        <f t="shared" si="2076"/>
        <v>2.51233183335537e-8</v>
      </c>
      <c r="AI702" s="3">
        <f t="shared" si="2064"/>
        <v>-0.00227202764395595</v>
      </c>
      <c r="AJ702" s="3">
        <f t="shared" si="2065"/>
        <v>5.16210961490004e-6</v>
      </c>
    </row>
    <row r="703" spans="2:36">
      <c r="B703" s="18">
        <v>4</v>
      </c>
      <c r="C703" s="19">
        <v>0.25</v>
      </c>
      <c r="D703" s="19">
        <v>0.5</v>
      </c>
      <c r="E703" s="20">
        <v>0.666666666666667</v>
      </c>
      <c r="F703" s="10">
        <f>F696+AC696</f>
        <v>0.0294895985494076</v>
      </c>
      <c r="G703">
        <f t="shared" si="2057"/>
        <v>0.0189791970988153</v>
      </c>
      <c r="H703">
        <f t="shared" si="2057"/>
        <v>0.199907147996684</v>
      </c>
      <c r="I703">
        <f>I696+AF696</f>
        <v>0.299814295993369</v>
      </c>
      <c r="J703">
        <f t="shared" si="2057"/>
        <v>0.69795839419763</v>
      </c>
      <c r="K703">
        <f t="shared" si="2057"/>
        <v>0.299628591986737</v>
      </c>
      <c r="L703">
        <f t="shared" si="2058"/>
        <v>0.71482039238439</v>
      </c>
      <c r="M703">
        <f t="shared" si="2059"/>
        <v>0.499512526982593</v>
      </c>
      <c r="N703" s="3">
        <f t="shared" si="2060"/>
        <v>0.671465414075398</v>
      </c>
      <c r="O703" s="3">
        <f t="shared" si="2060"/>
        <v>0.622344766396417</v>
      </c>
      <c r="P703" s="25">
        <f t="shared" si="2061"/>
        <v>0.487404689230806</v>
      </c>
      <c r="Q703" s="25">
        <f>Q696+W696</f>
        <v>0.0783302407971288</v>
      </c>
      <c r="R703" s="25">
        <f t="shared" si="2062"/>
        <v>0.291250444967527</v>
      </c>
      <c r="S703" s="10">
        <f>R703+(N703*P703)+(O703*Q703)</f>
        <v>0.667274251854846</v>
      </c>
      <c r="T703" s="10">
        <f t="shared" si="2063"/>
        <v>0.660892550170281</v>
      </c>
      <c r="U703">
        <f t="shared" ref="U703:U704" si="2077">(E703-S703)*S703*(1-S703)</f>
        <v>-0.000134895653156821</v>
      </c>
      <c r="V703">
        <f t="shared" si="2066"/>
        <v>-9.05777656039162e-6</v>
      </c>
      <c r="W703">
        <f t="shared" si="2067"/>
        <v>-8.3951603751774e-6</v>
      </c>
      <c r="X703">
        <f t="shared" si="2068"/>
        <v>-1.34895653156821e-5</v>
      </c>
      <c r="Y703">
        <f t="shared" si="2069"/>
        <v>-6.5748773905487e-5</v>
      </c>
      <c r="Z703">
        <f t="shared" si="2070"/>
        <v>-1.05664089942598e-5</v>
      </c>
      <c r="AA703">
        <f t="shared" si="2071"/>
        <v>-1.45041539982953e-5</v>
      </c>
      <c r="AB703">
        <f t="shared" si="2071"/>
        <v>-2.48344168309864e-6</v>
      </c>
      <c r="AC703">
        <f t="shared" si="2072"/>
        <v>-3.62603849957382e-7</v>
      </c>
      <c r="AD703">
        <f t="shared" si="2073"/>
        <v>-7.25207699914764e-7</v>
      </c>
      <c r="AE703">
        <f t="shared" si="2074"/>
        <v>-6.2086042077466e-8</v>
      </c>
      <c r="AF703">
        <f t="shared" si="2075"/>
        <v>-1.24172084154932e-7</v>
      </c>
      <c r="AG703">
        <f t="shared" si="2076"/>
        <v>-1.45041539982953e-6</v>
      </c>
      <c r="AH703">
        <f t="shared" si="2076"/>
        <v>-2.48344168309864e-7</v>
      </c>
      <c r="AI703" s="3">
        <f t="shared" si="2064"/>
        <v>-0.000607585188179049</v>
      </c>
      <c r="AJ703" s="3">
        <f t="shared" si="2065"/>
        <v>3.69159760894571e-7</v>
      </c>
    </row>
    <row r="704" spans="2:37">
      <c r="B704" s="18">
        <v>5</v>
      </c>
      <c r="C704" s="19">
        <v>1</v>
      </c>
      <c r="D704" s="19">
        <v>1</v>
      </c>
      <c r="E704" s="6">
        <v>1</v>
      </c>
      <c r="F704" s="10">
        <f>F697+AC697</f>
        <v>0.0441826955302975</v>
      </c>
      <c r="G704">
        <f t="shared" si="2057"/>
        <v>0.0341826955302976</v>
      </c>
      <c r="H704">
        <f t="shared" si="2057"/>
        <v>0.20339348813008</v>
      </c>
      <c r="I704">
        <f t="shared" si="2057"/>
        <v>0.303393488130079</v>
      </c>
      <c r="J704">
        <f t="shared" si="2057"/>
        <v>0.714182695530298</v>
      </c>
      <c r="K704">
        <f t="shared" si="2057"/>
        <v>0.303393488130079</v>
      </c>
      <c r="L704">
        <f t="shared" si="2058"/>
        <v>0.792548086590893</v>
      </c>
      <c r="M704">
        <f t="shared" si="2059"/>
        <v>0.810180464390239</v>
      </c>
      <c r="N704" s="3">
        <f t="shared" si="2060"/>
        <v>0.688378192154919</v>
      </c>
      <c r="O704" s="3">
        <f t="shared" si="2060"/>
        <v>0.692147958836156</v>
      </c>
      <c r="P704" s="25">
        <f t="shared" si="2061"/>
        <v>0.582952836548939</v>
      </c>
      <c r="Q704" s="25">
        <f>Q697+W697</f>
        <v>0.17384346238504</v>
      </c>
      <c r="R704" s="25">
        <f t="shared" si="2062"/>
        <v>0.431349945655127</v>
      </c>
      <c r="S704" s="10">
        <f>R704+(N704*P704)+(O704*Q704)</f>
        <v>0.952967363037084</v>
      </c>
      <c r="T704" s="10">
        <f t="shared" si="2063"/>
        <v>0.721711546967561</v>
      </c>
      <c r="U704">
        <f t="shared" si="2077"/>
        <v>0.00210802950430832</v>
      </c>
      <c r="V704">
        <f t="shared" si="2066"/>
        <v>0.000145112153918499</v>
      </c>
      <c r="W704">
        <f t="shared" si="2067"/>
        <v>0.000145906831857339</v>
      </c>
      <c r="X704">
        <f t="shared" si="2068"/>
        <v>0.000210802950430832</v>
      </c>
      <c r="Y704">
        <f t="shared" si="2069"/>
        <v>0.00122888177906539</v>
      </c>
      <c r="Z704">
        <f t="shared" si="2070"/>
        <v>0.000366467147838777</v>
      </c>
      <c r="AA704">
        <f t="shared" si="2071"/>
        <v>0.000263611924104442</v>
      </c>
      <c r="AB704">
        <f t="shared" si="2071"/>
        <v>7.80865127309033e-5</v>
      </c>
      <c r="AC704">
        <f t="shared" si="2072"/>
        <v>2.63611924104442e-5</v>
      </c>
      <c r="AD704">
        <f t="shared" si="2073"/>
        <v>2.63611924104442e-5</v>
      </c>
      <c r="AE704">
        <f t="shared" si="2074"/>
        <v>7.80865127309033e-6</v>
      </c>
      <c r="AF704">
        <f t="shared" si="2075"/>
        <v>7.80865127309033e-6</v>
      </c>
      <c r="AG704">
        <f t="shared" si="2076"/>
        <v>2.63611924104442e-5</v>
      </c>
      <c r="AH704">
        <f t="shared" si="2076"/>
        <v>7.80865127309033e-6</v>
      </c>
      <c r="AI704" s="3">
        <f t="shared" si="2064"/>
        <v>0.0470326369629164</v>
      </c>
      <c r="AJ704" s="3">
        <f t="shared" si="2065"/>
        <v>0.00221206893968549</v>
      </c>
      <c r="AK704">
        <f>SUM(AJ700:AJ704)/$S$4</f>
        <v>0.00158256731495255</v>
      </c>
    </row>
    <row r="705" spans="2:34">
      <c r="B705" s="4" t="s">
        <v>40</v>
      </c>
      <c r="C705" s="4"/>
      <c r="D705" s="4"/>
      <c r="E705" s="4"/>
      <c r="F705" s="5" t="s">
        <v>41</v>
      </c>
      <c r="G705" s="5"/>
      <c r="H705" s="5"/>
      <c r="I705" s="5"/>
      <c r="J705" s="5"/>
      <c r="K705" s="5"/>
      <c r="L705" s="5" t="s">
        <v>42</v>
      </c>
      <c r="M705" s="5"/>
      <c r="N705" s="5" t="s">
        <v>43</v>
      </c>
      <c r="O705" s="5"/>
      <c r="P705" s="5" t="s">
        <v>44</v>
      </c>
      <c r="Q705" s="5"/>
      <c r="R705" s="5"/>
      <c r="S705" s="5" t="s">
        <v>45</v>
      </c>
      <c r="T705" s="5"/>
      <c r="U705" s="8" t="s">
        <v>46</v>
      </c>
      <c r="V705" s="5" t="s">
        <v>47</v>
      </c>
      <c r="W705" s="5"/>
      <c r="X705" s="5"/>
      <c r="Y705" s="5" t="s">
        <v>48</v>
      </c>
      <c r="Z705" s="5"/>
      <c r="AA705" s="5"/>
      <c r="AB705" s="5"/>
      <c r="AC705" s="5" t="s">
        <v>49</v>
      </c>
      <c r="AD705" s="5"/>
      <c r="AE705" s="5"/>
      <c r="AF705" s="5"/>
      <c r="AG705" s="5"/>
      <c r="AH705" s="5"/>
    </row>
    <row r="706" ht="15.6" spans="1:37">
      <c r="A706">
        <f>A699+1</f>
        <v>100</v>
      </c>
      <c r="B706" s="17" t="s">
        <v>50</v>
      </c>
      <c r="C706" s="4" t="s">
        <v>51</v>
      </c>
      <c r="D706" s="4" t="s">
        <v>52</v>
      </c>
      <c r="E706" s="4" t="s">
        <v>53</v>
      </c>
      <c r="F706" s="5" t="s">
        <v>54</v>
      </c>
      <c r="G706" s="5" t="s">
        <v>55</v>
      </c>
      <c r="H706" s="5" t="s">
        <v>56</v>
      </c>
      <c r="I706" s="5" t="s">
        <v>57</v>
      </c>
      <c r="J706" s="5" t="s">
        <v>58</v>
      </c>
      <c r="K706" s="5" t="s">
        <v>59</v>
      </c>
      <c r="L706" s="5" t="s">
        <v>60</v>
      </c>
      <c r="M706" s="5" t="s">
        <v>61</v>
      </c>
      <c r="N706" s="5" t="s">
        <v>60</v>
      </c>
      <c r="O706" s="5" t="s">
        <v>61</v>
      </c>
      <c r="P706" s="5" t="s">
        <v>62</v>
      </c>
      <c r="Q706" s="5" t="s">
        <v>63</v>
      </c>
      <c r="R706" s="5" t="s">
        <v>64</v>
      </c>
      <c r="S706" s="5" t="s">
        <v>65</v>
      </c>
      <c r="T706" s="5" t="s">
        <v>43</v>
      </c>
      <c r="U706" s="28" t="s">
        <v>66</v>
      </c>
      <c r="V706" s="29" t="s">
        <v>67</v>
      </c>
      <c r="W706" s="29" t="s">
        <v>68</v>
      </c>
      <c r="X706" s="29" t="s">
        <v>69</v>
      </c>
      <c r="Y706" s="29" t="s">
        <v>70</v>
      </c>
      <c r="Z706" s="29" t="s">
        <v>71</v>
      </c>
      <c r="AA706" s="28" t="s">
        <v>72</v>
      </c>
      <c r="AB706" s="28" t="s">
        <v>73</v>
      </c>
      <c r="AC706" s="29" t="s">
        <v>74</v>
      </c>
      <c r="AD706" s="29" t="s">
        <v>75</v>
      </c>
      <c r="AE706" s="29" t="s">
        <v>76</v>
      </c>
      <c r="AF706" s="29" t="s">
        <v>77</v>
      </c>
      <c r="AG706" s="29" t="s">
        <v>78</v>
      </c>
      <c r="AH706" s="29" t="s">
        <v>79</v>
      </c>
      <c r="AI706" s="31" t="s">
        <v>80</v>
      </c>
      <c r="AJ706" s="31" t="s">
        <v>81</v>
      </c>
      <c r="AK706" s="31" t="s">
        <v>82</v>
      </c>
    </row>
    <row r="707" spans="2:36">
      <c r="B707" s="18">
        <v>1</v>
      </c>
      <c r="C707" s="19">
        <v>0.5</v>
      </c>
      <c r="D707" s="19">
        <v>0.25</v>
      </c>
      <c r="E707" s="6">
        <v>0.0555555555555556</v>
      </c>
      <c r="F707" s="10">
        <f>F700+AC700</f>
        <v>0.0156500382361125</v>
      </c>
      <c r="G707">
        <f t="shared" ref="G707:K711" si="2078">G700+AD700</f>
        <v>0.0128250191180563</v>
      </c>
      <c r="H707">
        <f t="shared" si="2078"/>
        <v>0.200365622830445</v>
      </c>
      <c r="I707">
        <f t="shared" si="2078"/>
        <v>0.300182811415223</v>
      </c>
      <c r="J707">
        <f t="shared" si="2078"/>
        <v>0.671300076472225</v>
      </c>
      <c r="K707">
        <f t="shared" si="2078"/>
        <v>0.300731245660891</v>
      </c>
      <c r="L707">
        <f>J707+(C707*F707)+(D707*G707)</f>
        <v>0.682331350369795</v>
      </c>
      <c r="M707">
        <f>K707+(C707*H707)+(D707*I707)</f>
        <v>0.475959759929919</v>
      </c>
      <c r="N707" s="3">
        <f>1/(1+EXP(-(L707)))</f>
        <v>0.66425883186401</v>
      </c>
      <c r="O707" s="3">
        <f>1/(1+EXP(-(M707)))</f>
        <v>0.616793378126739</v>
      </c>
      <c r="P707" s="25">
        <f>P700+V700</f>
        <v>0.279245229408685</v>
      </c>
      <c r="Q707" s="25">
        <f>Q700+W700</f>
        <v>-0.113609914386291</v>
      </c>
      <c r="R707" s="25">
        <f>R700+X700</f>
        <v>-0.0203926414022707</v>
      </c>
      <c r="S707" s="10">
        <f>R707+(N707*P707)+(O707*Q707)</f>
        <v>0.0950246256053297</v>
      </c>
      <c r="T707" s="10">
        <f>1/(1+EXP(-S707))</f>
        <v>0.52373829665479</v>
      </c>
      <c r="U707">
        <f>(E707-S707)*S707*(1-S707)</f>
        <v>-0.00339414055288532</v>
      </c>
      <c r="V707">
        <f>$S$3*U707*N707</f>
        <v>-0.000225458783884187</v>
      </c>
      <c r="W707">
        <f>$S$3*U707*O707</f>
        <v>-0.000209348341745109</v>
      </c>
      <c r="X707">
        <f>$S$3*U707*1</f>
        <v>-0.000339414055288532</v>
      </c>
      <c r="Y707">
        <f>U707*P707</f>
        <v>-0.00094779755733578</v>
      </c>
      <c r="Z707">
        <f>U707*Q707</f>
        <v>0.000385608017628338</v>
      </c>
      <c r="AA707">
        <f>Y707*N707*(1-N707)</f>
        <v>-0.000211376897706777</v>
      </c>
      <c r="AB707">
        <f>Z707*O707*(1-O707)</f>
        <v>9.11420437530835e-5</v>
      </c>
      <c r="AC707">
        <f>$S$3*AA707*C707</f>
        <v>-1.05688448853389e-5</v>
      </c>
      <c r="AD707">
        <f>$S$3*AA707*D707</f>
        <v>-5.28442244266943e-6</v>
      </c>
      <c r="AE707">
        <f>$S$3*AB707*C707</f>
        <v>4.55710218765418e-6</v>
      </c>
      <c r="AF707">
        <f>$S$3*AB707*D707</f>
        <v>2.27855109382709e-6</v>
      </c>
      <c r="AG707">
        <f>$S$3*AA707*1</f>
        <v>-2.11376897706777e-5</v>
      </c>
      <c r="AH707">
        <f>$S$3*AB707*1</f>
        <v>9.11420437530835e-6</v>
      </c>
      <c r="AI707" s="3">
        <f>E707-S707</f>
        <v>-0.0394690700497741</v>
      </c>
      <c r="AJ707" s="3">
        <f>(AI707)^2</f>
        <v>0.00155780749059398</v>
      </c>
    </row>
    <row r="708" spans="2:36">
      <c r="B708" s="18">
        <v>2</v>
      </c>
      <c r="C708" s="19">
        <v>0</v>
      </c>
      <c r="D708" s="19">
        <v>0</v>
      </c>
      <c r="E708" s="20">
        <v>0</v>
      </c>
      <c r="F708" s="10">
        <f>F701+AC701</f>
        <v>0.03</v>
      </c>
      <c r="G708">
        <f t="shared" si="2078"/>
        <v>0.02</v>
      </c>
      <c r="H708">
        <f t="shared" si="2078"/>
        <v>0.2</v>
      </c>
      <c r="I708">
        <f t="shared" si="2078"/>
        <v>0.3</v>
      </c>
      <c r="J708">
        <f t="shared" si="2078"/>
        <v>0.669538352649752</v>
      </c>
      <c r="K708">
        <f t="shared" si="2078"/>
        <v>0.300834609662162</v>
      </c>
      <c r="L708">
        <f t="shared" ref="L708:L711" si="2079">J708+(C708*F708)+(D708*G708)</f>
        <v>0.669538352649752</v>
      </c>
      <c r="M708">
        <f t="shared" ref="M708:M711" si="2080">K708+(C708*H708)+(D708*I708)</f>
        <v>0.300834609662162</v>
      </c>
      <c r="N708" s="3">
        <f t="shared" ref="N708:O711" si="2081">1/(1+EXP(-(L708)))</f>
        <v>0.661399780932281</v>
      </c>
      <c r="O708" s="3">
        <f>1/(1+EXP(-(M708)))</f>
        <v>0.574646531393233</v>
      </c>
      <c r="P708" s="25">
        <f t="shared" ref="P708:P711" si="2082">P701+V701</f>
        <v>0.26371204844127</v>
      </c>
      <c r="Q708" s="25">
        <f>Q701+W701</f>
        <v>-0.114159392440467</v>
      </c>
      <c r="R708" s="25">
        <f t="shared" ref="R708:R711" si="2083">R701+X701</f>
        <v>-0.0455662397524533</v>
      </c>
      <c r="S708" s="10">
        <f>R708+(N708*P708)+(O708*Q708)</f>
        <v>0.0632515524239328</v>
      </c>
      <c r="T708" s="10">
        <f t="shared" ref="T708:T711" si="2084">1/(1+EXP(-S708))</f>
        <v>0.5158076182516</v>
      </c>
      <c r="U708">
        <f>(E708-S708)*S708*(1-S708)</f>
        <v>-0.0037477046737483</v>
      </c>
      <c r="V708">
        <f>$S$3*U708*N708</f>
        <v>-0.000247873105021602</v>
      </c>
      <c r="W708">
        <f>$S$3*U708*O708</f>
        <v>-0.000215360549145567</v>
      </c>
      <c r="X708">
        <f>$S$3*U708*1</f>
        <v>-0.00037477046737483</v>
      </c>
      <c r="Y708">
        <f>U708*P708</f>
        <v>-0.000988314876467088</v>
      </c>
      <c r="Z708">
        <f>U708*Q708</f>
        <v>0.000427835688601406</v>
      </c>
      <c r="AA708">
        <f>Y708*N708*(1-N708)</f>
        <v>-0.000221333226006097</v>
      </c>
      <c r="AB708">
        <f>Z708*O708*(1-O708)</f>
        <v>0.00010457497692087</v>
      </c>
      <c r="AC708">
        <f>$S$3*AA708*C708</f>
        <v>0</v>
      </c>
      <c r="AD708">
        <f>$S$3*AA708*D708</f>
        <v>0</v>
      </c>
      <c r="AE708">
        <f>$S$3*AB708*C708</f>
        <v>0</v>
      </c>
      <c r="AF708">
        <f>$S$3*AB708*D708</f>
        <v>0</v>
      </c>
      <c r="AG708">
        <f>$S$3*AA708*1</f>
        <v>-2.21333226006097e-5</v>
      </c>
      <c r="AH708">
        <f>$S$3*AB708*1</f>
        <v>1.0457497692087e-5</v>
      </c>
      <c r="AI708" s="3">
        <f t="shared" ref="AI708:AI711" si="2085">E708-S708</f>
        <v>-0.0632515524239328</v>
      </c>
      <c r="AJ708" s="3">
        <f t="shared" ref="AJ708:AJ711" si="2086">(AI708)^2</f>
        <v>0.00400075888403752</v>
      </c>
    </row>
    <row r="709" spans="2:36">
      <c r="B709" s="18">
        <v>3</v>
      </c>
      <c r="C709" s="19">
        <v>0.75</v>
      </c>
      <c r="D709" s="19">
        <v>1</v>
      </c>
      <c r="E709" s="6">
        <v>0.444444444444444</v>
      </c>
      <c r="F709" s="10">
        <f>F702+AC702</f>
        <v>0.0198176106358849</v>
      </c>
      <c r="G709">
        <f t="shared" si="2078"/>
        <v>0.00642348084784656</v>
      </c>
      <c r="H709">
        <f t="shared" si="2078"/>
        <v>0.199001263743062</v>
      </c>
      <c r="I709">
        <f t="shared" si="2078"/>
        <v>0.298668351657415</v>
      </c>
      <c r="J709">
        <f t="shared" si="2078"/>
        <v>0.686423480847847</v>
      </c>
      <c r="K709">
        <f t="shared" si="2078"/>
        <v>0.298668351657415</v>
      </c>
      <c r="L709">
        <f t="shared" si="2079"/>
        <v>0.707710169672607</v>
      </c>
      <c r="M709">
        <f t="shared" si="2080"/>
        <v>0.746587651122127</v>
      </c>
      <c r="N709" s="3">
        <f t="shared" si="2081"/>
        <v>0.669894993732222</v>
      </c>
      <c r="O709" s="3">
        <f t="shared" si="2081"/>
        <v>0.678434711270601</v>
      </c>
      <c r="P709" s="25">
        <f t="shared" si="2082"/>
        <v>0.408588808246383</v>
      </c>
      <c r="Q709" s="25">
        <f>Q702+W702</f>
        <v>-0.00208881831990604</v>
      </c>
      <c r="R709" s="25">
        <f t="shared" si="2083"/>
        <v>0.174313623749298</v>
      </c>
      <c r="S709" s="10">
        <f>R709+(N709*P709)+(O709*Q709)</f>
        <v>0.446608094034802</v>
      </c>
      <c r="T709" s="10">
        <f t="shared" si="2084"/>
        <v>0.609832475929864</v>
      </c>
      <c r="U709">
        <f>(E709-S709)*S709*(1-S709)</f>
        <v>-0.000534744491173414</v>
      </c>
      <c r="V709">
        <f t="shared" ref="V709:V711" si="2087">$S$3*U709*N709</f>
        <v>-3.58222657562954e-5</v>
      </c>
      <c r="W709">
        <f t="shared" ref="W709:W711" si="2088">$S$3*U709*O709</f>
        <v>-3.6278922447278e-5</v>
      </c>
      <c r="X709">
        <f t="shared" ref="X709:X711" si="2089">$S$3*U709*1</f>
        <v>-5.34744491173414e-5</v>
      </c>
      <c r="Y709">
        <f t="shared" ref="Y709:Y711" si="2090">U709*P709</f>
        <v>-0.000218490614364864</v>
      </c>
      <c r="Z709">
        <f t="shared" ref="Z709:Z711" si="2091">U709*Q709</f>
        <v>1.11698408963186e-6</v>
      </c>
      <c r="AA709">
        <f t="shared" ref="AA709:AB711" si="2092">Y709*N709*(1-N709)</f>
        <v>-4.83160730074708e-5</v>
      </c>
      <c r="AB709">
        <f t="shared" si="2092"/>
        <v>2.43682426087309e-7</v>
      </c>
      <c r="AC709">
        <f t="shared" ref="AC709:AC711" si="2093">$S$3*AA709*C709</f>
        <v>-3.62370547556031e-6</v>
      </c>
      <c r="AD709">
        <f t="shared" ref="AD709:AD711" si="2094">$S$3*AA709*D709</f>
        <v>-4.83160730074708e-6</v>
      </c>
      <c r="AE709">
        <f t="shared" ref="AE709:AE711" si="2095">$S$3*AB709*C709</f>
        <v>1.82761819565482e-8</v>
      </c>
      <c r="AF709">
        <f t="shared" ref="AF709:AF711" si="2096">$S$3*AB709*D709</f>
        <v>2.43682426087309e-8</v>
      </c>
      <c r="AG709">
        <f t="shared" ref="AG709:AH711" si="2097">$S$3*AA709*1</f>
        <v>-4.83160730074708e-6</v>
      </c>
      <c r="AH709">
        <f t="shared" si="2097"/>
        <v>2.43682426087309e-8</v>
      </c>
      <c r="AI709" s="3">
        <f t="shared" si="2085"/>
        <v>-0.00216364959035792</v>
      </c>
      <c r="AJ709" s="3">
        <f t="shared" si="2086"/>
        <v>4.68137954985599e-6</v>
      </c>
    </row>
    <row r="710" spans="2:36">
      <c r="B710" s="18">
        <v>4</v>
      </c>
      <c r="C710" s="19">
        <v>0.25</v>
      </c>
      <c r="D710" s="19">
        <v>0.5</v>
      </c>
      <c r="E710" s="20">
        <v>0.666666666666667</v>
      </c>
      <c r="F710" s="10">
        <f>F703+AC703</f>
        <v>0.0294892359455576</v>
      </c>
      <c r="G710">
        <f t="shared" si="2078"/>
        <v>0.0189784718911153</v>
      </c>
      <c r="H710">
        <f t="shared" si="2078"/>
        <v>0.199907085910642</v>
      </c>
      <c r="I710">
        <f>I703+AF703</f>
        <v>0.299814171821285</v>
      </c>
      <c r="J710">
        <f t="shared" si="2078"/>
        <v>0.69795694378223</v>
      </c>
      <c r="K710">
        <f t="shared" si="2078"/>
        <v>0.299628343642569</v>
      </c>
      <c r="L710">
        <f t="shared" si="2079"/>
        <v>0.714818488714178</v>
      </c>
      <c r="M710">
        <f t="shared" si="2080"/>
        <v>0.499512201030872</v>
      </c>
      <c r="N710" s="3">
        <f t="shared" si="2081"/>
        <v>0.671464994126352</v>
      </c>
      <c r="O710" s="3">
        <f t="shared" si="2081"/>
        <v>0.622344689787408</v>
      </c>
      <c r="P710" s="25">
        <f t="shared" si="2082"/>
        <v>0.487395631454246</v>
      </c>
      <c r="Q710" s="25">
        <f>Q703+W703</f>
        <v>0.0783218456367536</v>
      </c>
      <c r="R710" s="25">
        <f t="shared" si="2083"/>
        <v>0.291236955402212</v>
      </c>
      <c r="S710" s="10">
        <f>R710+(N710*P710)+(O710*Q710)</f>
        <v>0.667249244940229</v>
      </c>
      <c r="T710" s="10">
        <f t="shared" si="2084"/>
        <v>0.66088694575839</v>
      </c>
      <c r="U710">
        <f t="shared" ref="U710:U711" si="2098">(E710-S710)*S710*(1-S710)</f>
        <v>-0.000129348508362198</v>
      </c>
      <c r="V710">
        <f t="shared" si="2087"/>
        <v>-8.68529954076755e-6</v>
      </c>
      <c r="W710">
        <f t="shared" si="2088"/>
        <v>-8.0499357311136e-6</v>
      </c>
      <c r="X710">
        <f t="shared" si="2089"/>
        <v>-1.29348508362198e-5</v>
      </c>
      <c r="Y710">
        <f t="shared" si="2090"/>
        <v>-6.30438979108582e-5</v>
      </c>
      <c r="Z710">
        <f t="shared" si="2091"/>
        <v>-1.01308139052884e-5</v>
      </c>
      <c r="AA710">
        <f t="shared" si="2092"/>
        <v>-1.39074684831377e-5</v>
      </c>
      <c r="AB710">
        <f t="shared" si="2092"/>
        <v>-2.38106319340888e-6</v>
      </c>
      <c r="AC710">
        <f t="shared" si="2093"/>
        <v>-3.47686712078443e-7</v>
      </c>
      <c r="AD710">
        <f t="shared" si="2094"/>
        <v>-6.95373424156887e-7</v>
      </c>
      <c r="AE710">
        <f t="shared" si="2095"/>
        <v>-5.9526579835222e-8</v>
      </c>
      <c r="AF710">
        <f t="shared" si="2096"/>
        <v>-1.19053159670444e-7</v>
      </c>
      <c r="AG710">
        <f t="shared" si="2097"/>
        <v>-1.39074684831377e-6</v>
      </c>
      <c r="AH710">
        <f t="shared" si="2097"/>
        <v>-2.38106319340888e-7</v>
      </c>
      <c r="AI710" s="3">
        <f t="shared" si="2085"/>
        <v>-0.000582578273562229</v>
      </c>
      <c r="AJ710" s="3">
        <f t="shared" si="2086"/>
        <v>3.39397444826747e-7</v>
      </c>
    </row>
    <row r="711" spans="2:37">
      <c r="B711" s="18">
        <v>5</v>
      </c>
      <c r="C711" s="19">
        <v>1</v>
      </c>
      <c r="D711" s="19">
        <v>1</v>
      </c>
      <c r="E711" s="6">
        <v>1</v>
      </c>
      <c r="F711" s="10">
        <f>F704+AC704</f>
        <v>0.044209056722708</v>
      </c>
      <c r="G711">
        <f t="shared" si="2078"/>
        <v>0.034209056722708</v>
      </c>
      <c r="H711">
        <f t="shared" si="2078"/>
        <v>0.203401296781353</v>
      </c>
      <c r="I711">
        <f t="shared" si="2078"/>
        <v>0.303401296781353</v>
      </c>
      <c r="J711">
        <f t="shared" si="2078"/>
        <v>0.714209056722708</v>
      </c>
      <c r="K711">
        <f t="shared" si="2078"/>
        <v>0.303401296781353</v>
      </c>
      <c r="L711">
        <f t="shared" si="2079"/>
        <v>0.792627170168124</v>
      </c>
      <c r="M711">
        <f t="shared" si="2080"/>
        <v>0.810203890344058</v>
      </c>
      <c r="N711" s="3">
        <f t="shared" si="2081"/>
        <v>0.688395156409522</v>
      </c>
      <c r="O711" s="3">
        <f t="shared" si="2081"/>
        <v>0.692152950396294</v>
      </c>
      <c r="P711" s="25">
        <f t="shared" si="2082"/>
        <v>0.583097948702858</v>
      </c>
      <c r="Q711" s="25">
        <f>Q704+W704</f>
        <v>0.173989369216897</v>
      </c>
      <c r="R711" s="25">
        <f t="shared" si="2083"/>
        <v>0.431560748605558</v>
      </c>
      <c r="S711" s="10">
        <f>R711+(N711*P711)+(O711*Q711)</f>
        <v>0.953389807445999</v>
      </c>
      <c r="T711" s="10">
        <f t="shared" si="2084"/>
        <v>0.721796384440968</v>
      </c>
      <c r="U711">
        <f t="shared" si="2098"/>
        <v>0.00207124893816874</v>
      </c>
      <c r="V711">
        <f t="shared" si="2087"/>
        <v>0.000142583773675372</v>
      </c>
      <c r="W711">
        <f t="shared" si="2088"/>
        <v>0.000143362106355868</v>
      </c>
      <c r="X711">
        <f t="shared" si="2089"/>
        <v>0.000207124893816874</v>
      </c>
      <c r="Y711">
        <f t="shared" si="2090"/>
        <v>0.00120774100709916</v>
      </c>
      <c r="Z711">
        <f t="shared" si="2091"/>
        <v>0.000360375296243147</v>
      </c>
      <c r="AA711">
        <f t="shared" si="2092"/>
        <v>0.000259069220311226</v>
      </c>
      <c r="AB711">
        <f t="shared" si="2092"/>
        <v>7.67877748044832e-5</v>
      </c>
      <c r="AC711">
        <f t="shared" si="2093"/>
        <v>2.59069220311226e-5</v>
      </c>
      <c r="AD711">
        <f t="shared" si="2094"/>
        <v>2.59069220311226e-5</v>
      </c>
      <c r="AE711">
        <f t="shared" si="2095"/>
        <v>7.67877748044832e-6</v>
      </c>
      <c r="AF711">
        <f t="shared" si="2096"/>
        <v>7.67877748044832e-6</v>
      </c>
      <c r="AG711">
        <f t="shared" si="2097"/>
        <v>2.59069220311226e-5</v>
      </c>
      <c r="AH711">
        <f t="shared" si="2097"/>
        <v>7.67877748044832e-6</v>
      </c>
      <c r="AI711" s="3">
        <f t="shared" si="2085"/>
        <v>0.0466101925540011</v>
      </c>
      <c r="AJ711" s="3">
        <f t="shared" si="2086"/>
        <v>0.00217251004992106</v>
      </c>
      <c r="AK711">
        <f>SUM(AJ707:AJ711)/$S$4</f>
        <v>0.00154721944030945</v>
      </c>
    </row>
  </sheetData>
  <mergeCells count="901">
    <mergeCell ref="B12:E12"/>
    <mergeCell ref="F12:K12"/>
    <mergeCell ref="L12:M12"/>
    <mergeCell ref="N12:O12"/>
    <mergeCell ref="P12:R12"/>
    <mergeCell ref="S12:T12"/>
    <mergeCell ref="V12:X12"/>
    <mergeCell ref="Y12:AB12"/>
    <mergeCell ref="AC12:AH12"/>
    <mergeCell ref="B19:E19"/>
    <mergeCell ref="F19:K19"/>
    <mergeCell ref="L19:M19"/>
    <mergeCell ref="N19:O19"/>
    <mergeCell ref="P19:R19"/>
    <mergeCell ref="S19:T19"/>
    <mergeCell ref="V19:X19"/>
    <mergeCell ref="Y19:AB19"/>
    <mergeCell ref="AC19:AH19"/>
    <mergeCell ref="B26:E26"/>
    <mergeCell ref="F26:K26"/>
    <mergeCell ref="L26:M26"/>
    <mergeCell ref="N26:O26"/>
    <mergeCell ref="P26:R26"/>
    <mergeCell ref="S26:T26"/>
    <mergeCell ref="V26:X26"/>
    <mergeCell ref="Y26:AB26"/>
    <mergeCell ref="AC26:AH26"/>
    <mergeCell ref="B33:E33"/>
    <mergeCell ref="F33:K33"/>
    <mergeCell ref="L33:M33"/>
    <mergeCell ref="N33:O33"/>
    <mergeCell ref="P33:R33"/>
    <mergeCell ref="S33:T33"/>
    <mergeCell ref="V33:X33"/>
    <mergeCell ref="Y33:AB33"/>
    <mergeCell ref="AC33:AH33"/>
    <mergeCell ref="B40:E40"/>
    <mergeCell ref="F40:K40"/>
    <mergeCell ref="L40:M40"/>
    <mergeCell ref="N40:O40"/>
    <mergeCell ref="P40:R40"/>
    <mergeCell ref="S40:T40"/>
    <mergeCell ref="V40:X40"/>
    <mergeCell ref="Y40:AB40"/>
    <mergeCell ref="AC40:AH40"/>
    <mergeCell ref="B47:E47"/>
    <mergeCell ref="F47:K47"/>
    <mergeCell ref="L47:M47"/>
    <mergeCell ref="N47:O47"/>
    <mergeCell ref="P47:R47"/>
    <mergeCell ref="S47:T47"/>
    <mergeCell ref="V47:X47"/>
    <mergeCell ref="Y47:AB47"/>
    <mergeCell ref="AC47:AH47"/>
    <mergeCell ref="B54:E54"/>
    <mergeCell ref="F54:K54"/>
    <mergeCell ref="L54:M54"/>
    <mergeCell ref="N54:O54"/>
    <mergeCell ref="P54:R54"/>
    <mergeCell ref="S54:T54"/>
    <mergeCell ref="V54:X54"/>
    <mergeCell ref="Y54:AB54"/>
    <mergeCell ref="AC54:AH54"/>
    <mergeCell ref="B61:E61"/>
    <mergeCell ref="F61:K61"/>
    <mergeCell ref="L61:M61"/>
    <mergeCell ref="N61:O61"/>
    <mergeCell ref="P61:R61"/>
    <mergeCell ref="S61:T61"/>
    <mergeCell ref="V61:X61"/>
    <mergeCell ref="Y61:AB61"/>
    <mergeCell ref="AC61:AH61"/>
    <mergeCell ref="B68:E68"/>
    <mergeCell ref="F68:K68"/>
    <mergeCell ref="L68:M68"/>
    <mergeCell ref="N68:O68"/>
    <mergeCell ref="P68:R68"/>
    <mergeCell ref="S68:T68"/>
    <mergeCell ref="V68:X68"/>
    <mergeCell ref="Y68:AB68"/>
    <mergeCell ref="AC68:AH68"/>
    <mergeCell ref="B75:E75"/>
    <mergeCell ref="F75:K75"/>
    <mergeCell ref="L75:M75"/>
    <mergeCell ref="N75:O75"/>
    <mergeCell ref="P75:R75"/>
    <mergeCell ref="S75:T75"/>
    <mergeCell ref="V75:X75"/>
    <mergeCell ref="Y75:AB75"/>
    <mergeCell ref="AC75:AH75"/>
    <mergeCell ref="B82:E82"/>
    <mergeCell ref="F82:K82"/>
    <mergeCell ref="L82:M82"/>
    <mergeCell ref="N82:O82"/>
    <mergeCell ref="P82:R82"/>
    <mergeCell ref="S82:T82"/>
    <mergeCell ref="V82:X82"/>
    <mergeCell ref="Y82:AB82"/>
    <mergeCell ref="AC82:AH82"/>
    <mergeCell ref="B89:E89"/>
    <mergeCell ref="F89:K89"/>
    <mergeCell ref="L89:M89"/>
    <mergeCell ref="N89:O89"/>
    <mergeCell ref="P89:R89"/>
    <mergeCell ref="S89:T89"/>
    <mergeCell ref="V89:X89"/>
    <mergeCell ref="Y89:AB89"/>
    <mergeCell ref="AC89:AH89"/>
    <mergeCell ref="B96:E96"/>
    <mergeCell ref="F96:K96"/>
    <mergeCell ref="L96:M96"/>
    <mergeCell ref="N96:O96"/>
    <mergeCell ref="P96:R96"/>
    <mergeCell ref="S96:T96"/>
    <mergeCell ref="V96:X96"/>
    <mergeCell ref="Y96:AB96"/>
    <mergeCell ref="AC96:AH96"/>
    <mergeCell ref="B103:E103"/>
    <mergeCell ref="F103:K103"/>
    <mergeCell ref="L103:M103"/>
    <mergeCell ref="N103:O103"/>
    <mergeCell ref="P103:R103"/>
    <mergeCell ref="S103:T103"/>
    <mergeCell ref="V103:X103"/>
    <mergeCell ref="Y103:AB103"/>
    <mergeCell ref="AC103:AH103"/>
    <mergeCell ref="B110:E110"/>
    <mergeCell ref="F110:K110"/>
    <mergeCell ref="L110:M110"/>
    <mergeCell ref="N110:O110"/>
    <mergeCell ref="P110:R110"/>
    <mergeCell ref="S110:T110"/>
    <mergeCell ref="V110:X110"/>
    <mergeCell ref="Y110:AB110"/>
    <mergeCell ref="AC110:AH110"/>
    <mergeCell ref="B117:E117"/>
    <mergeCell ref="F117:K117"/>
    <mergeCell ref="L117:M117"/>
    <mergeCell ref="N117:O117"/>
    <mergeCell ref="P117:R117"/>
    <mergeCell ref="S117:T117"/>
    <mergeCell ref="V117:X117"/>
    <mergeCell ref="Y117:AB117"/>
    <mergeCell ref="AC117:AH117"/>
    <mergeCell ref="B124:E124"/>
    <mergeCell ref="F124:K124"/>
    <mergeCell ref="L124:M124"/>
    <mergeCell ref="N124:O124"/>
    <mergeCell ref="P124:R124"/>
    <mergeCell ref="S124:T124"/>
    <mergeCell ref="V124:X124"/>
    <mergeCell ref="Y124:AB124"/>
    <mergeCell ref="AC124:AH124"/>
    <mergeCell ref="B131:E131"/>
    <mergeCell ref="F131:K131"/>
    <mergeCell ref="L131:M131"/>
    <mergeCell ref="N131:O131"/>
    <mergeCell ref="P131:R131"/>
    <mergeCell ref="S131:T131"/>
    <mergeCell ref="V131:X131"/>
    <mergeCell ref="Y131:AB131"/>
    <mergeCell ref="AC131:AH131"/>
    <mergeCell ref="B138:E138"/>
    <mergeCell ref="F138:K138"/>
    <mergeCell ref="L138:M138"/>
    <mergeCell ref="N138:O138"/>
    <mergeCell ref="P138:R138"/>
    <mergeCell ref="S138:T138"/>
    <mergeCell ref="V138:X138"/>
    <mergeCell ref="Y138:AB138"/>
    <mergeCell ref="AC138:AH138"/>
    <mergeCell ref="B145:E145"/>
    <mergeCell ref="F145:K145"/>
    <mergeCell ref="L145:M145"/>
    <mergeCell ref="N145:O145"/>
    <mergeCell ref="P145:R145"/>
    <mergeCell ref="S145:T145"/>
    <mergeCell ref="V145:X145"/>
    <mergeCell ref="Y145:AB145"/>
    <mergeCell ref="AC145:AH145"/>
    <mergeCell ref="B152:E152"/>
    <mergeCell ref="F152:K152"/>
    <mergeCell ref="L152:M152"/>
    <mergeCell ref="N152:O152"/>
    <mergeCell ref="P152:R152"/>
    <mergeCell ref="S152:T152"/>
    <mergeCell ref="V152:X152"/>
    <mergeCell ref="Y152:AB152"/>
    <mergeCell ref="AC152:AH152"/>
    <mergeCell ref="B159:E159"/>
    <mergeCell ref="F159:K159"/>
    <mergeCell ref="L159:M159"/>
    <mergeCell ref="N159:O159"/>
    <mergeCell ref="P159:R159"/>
    <mergeCell ref="S159:T159"/>
    <mergeCell ref="V159:X159"/>
    <mergeCell ref="Y159:AB159"/>
    <mergeCell ref="AC159:AH159"/>
    <mergeCell ref="B166:E166"/>
    <mergeCell ref="F166:K166"/>
    <mergeCell ref="L166:M166"/>
    <mergeCell ref="N166:O166"/>
    <mergeCell ref="P166:R166"/>
    <mergeCell ref="S166:T166"/>
    <mergeCell ref="V166:X166"/>
    <mergeCell ref="Y166:AB166"/>
    <mergeCell ref="AC166:AH166"/>
    <mergeCell ref="B173:E173"/>
    <mergeCell ref="F173:K173"/>
    <mergeCell ref="L173:M173"/>
    <mergeCell ref="N173:O173"/>
    <mergeCell ref="P173:R173"/>
    <mergeCell ref="S173:T173"/>
    <mergeCell ref="V173:X173"/>
    <mergeCell ref="Y173:AB173"/>
    <mergeCell ref="AC173:AH173"/>
    <mergeCell ref="B180:E180"/>
    <mergeCell ref="F180:K180"/>
    <mergeCell ref="L180:M180"/>
    <mergeCell ref="N180:O180"/>
    <mergeCell ref="P180:R180"/>
    <mergeCell ref="S180:T180"/>
    <mergeCell ref="V180:X180"/>
    <mergeCell ref="Y180:AB180"/>
    <mergeCell ref="AC180:AH180"/>
    <mergeCell ref="B187:E187"/>
    <mergeCell ref="F187:K187"/>
    <mergeCell ref="L187:M187"/>
    <mergeCell ref="N187:O187"/>
    <mergeCell ref="P187:R187"/>
    <mergeCell ref="S187:T187"/>
    <mergeCell ref="V187:X187"/>
    <mergeCell ref="Y187:AB187"/>
    <mergeCell ref="AC187:AH187"/>
    <mergeCell ref="B194:E194"/>
    <mergeCell ref="F194:K194"/>
    <mergeCell ref="L194:M194"/>
    <mergeCell ref="N194:O194"/>
    <mergeCell ref="P194:R194"/>
    <mergeCell ref="S194:T194"/>
    <mergeCell ref="V194:X194"/>
    <mergeCell ref="Y194:AB194"/>
    <mergeCell ref="AC194:AH194"/>
    <mergeCell ref="B201:E201"/>
    <mergeCell ref="F201:K201"/>
    <mergeCell ref="L201:M201"/>
    <mergeCell ref="N201:O201"/>
    <mergeCell ref="P201:R201"/>
    <mergeCell ref="S201:T201"/>
    <mergeCell ref="V201:X201"/>
    <mergeCell ref="Y201:AB201"/>
    <mergeCell ref="AC201:AH201"/>
    <mergeCell ref="B208:E208"/>
    <mergeCell ref="F208:K208"/>
    <mergeCell ref="L208:M208"/>
    <mergeCell ref="N208:O208"/>
    <mergeCell ref="P208:R208"/>
    <mergeCell ref="S208:T208"/>
    <mergeCell ref="V208:X208"/>
    <mergeCell ref="Y208:AB208"/>
    <mergeCell ref="AC208:AH208"/>
    <mergeCell ref="B215:E215"/>
    <mergeCell ref="F215:K215"/>
    <mergeCell ref="L215:M215"/>
    <mergeCell ref="N215:O215"/>
    <mergeCell ref="P215:R215"/>
    <mergeCell ref="S215:T215"/>
    <mergeCell ref="V215:X215"/>
    <mergeCell ref="Y215:AB215"/>
    <mergeCell ref="AC215:AH215"/>
    <mergeCell ref="B222:E222"/>
    <mergeCell ref="F222:K222"/>
    <mergeCell ref="L222:M222"/>
    <mergeCell ref="N222:O222"/>
    <mergeCell ref="P222:R222"/>
    <mergeCell ref="S222:T222"/>
    <mergeCell ref="V222:X222"/>
    <mergeCell ref="Y222:AB222"/>
    <mergeCell ref="AC222:AH222"/>
    <mergeCell ref="B229:E229"/>
    <mergeCell ref="F229:K229"/>
    <mergeCell ref="L229:M229"/>
    <mergeCell ref="N229:O229"/>
    <mergeCell ref="P229:R229"/>
    <mergeCell ref="S229:T229"/>
    <mergeCell ref="V229:X229"/>
    <mergeCell ref="Y229:AB229"/>
    <mergeCell ref="AC229:AH229"/>
    <mergeCell ref="B236:E236"/>
    <mergeCell ref="F236:K236"/>
    <mergeCell ref="L236:M236"/>
    <mergeCell ref="N236:O236"/>
    <mergeCell ref="P236:R236"/>
    <mergeCell ref="S236:T236"/>
    <mergeCell ref="V236:X236"/>
    <mergeCell ref="Y236:AB236"/>
    <mergeCell ref="AC236:AH236"/>
    <mergeCell ref="B243:E243"/>
    <mergeCell ref="F243:K243"/>
    <mergeCell ref="L243:M243"/>
    <mergeCell ref="N243:O243"/>
    <mergeCell ref="P243:R243"/>
    <mergeCell ref="S243:T243"/>
    <mergeCell ref="V243:X243"/>
    <mergeCell ref="Y243:AB243"/>
    <mergeCell ref="AC243:AH243"/>
    <mergeCell ref="B250:E250"/>
    <mergeCell ref="F250:K250"/>
    <mergeCell ref="L250:M250"/>
    <mergeCell ref="N250:O250"/>
    <mergeCell ref="P250:R250"/>
    <mergeCell ref="S250:T250"/>
    <mergeCell ref="V250:X250"/>
    <mergeCell ref="Y250:AB250"/>
    <mergeCell ref="AC250:AH250"/>
    <mergeCell ref="B257:E257"/>
    <mergeCell ref="F257:K257"/>
    <mergeCell ref="L257:M257"/>
    <mergeCell ref="N257:O257"/>
    <mergeCell ref="P257:R257"/>
    <mergeCell ref="S257:T257"/>
    <mergeCell ref="V257:X257"/>
    <mergeCell ref="Y257:AB257"/>
    <mergeCell ref="AC257:AH257"/>
    <mergeCell ref="B264:E264"/>
    <mergeCell ref="F264:K264"/>
    <mergeCell ref="L264:M264"/>
    <mergeCell ref="N264:O264"/>
    <mergeCell ref="P264:R264"/>
    <mergeCell ref="S264:T264"/>
    <mergeCell ref="V264:X264"/>
    <mergeCell ref="Y264:AB264"/>
    <mergeCell ref="AC264:AH264"/>
    <mergeCell ref="B271:E271"/>
    <mergeCell ref="F271:K271"/>
    <mergeCell ref="L271:M271"/>
    <mergeCell ref="N271:O271"/>
    <mergeCell ref="P271:R271"/>
    <mergeCell ref="S271:T271"/>
    <mergeCell ref="V271:X271"/>
    <mergeCell ref="Y271:AB271"/>
    <mergeCell ref="AC271:AH271"/>
    <mergeCell ref="B278:E278"/>
    <mergeCell ref="F278:K278"/>
    <mergeCell ref="L278:M278"/>
    <mergeCell ref="N278:O278"/>
    <mergeCell ref="P278:R278"/>
    <mergeCell ref="S278:T278"/>
    <mergeCell ref="V278:X278"/>
    <mergeCell ref="Y278:AB278"/>
    <mergeCell ref="AC278:AH278"/>
    <mergeCell ref="B285:E285"/>
    <mergeCell ref="F285:K285"/>
    <mergeCell ref="L285:M285"/>
    <mergeCell ref="N285:O285"/>
    <mergeCell ref="P285:R285"/>
    <mergeCell ref="S285:T285"/>
    <mergeCell ref="V285:X285"/>
    <mergeCell ref="Y285:AB285"/>
    <mergeCell ref="AC285:AH285"/>
    <mergeCell ref="B292:E292"/>
    <mergeCell ref="F292:K292"/>
    <mergeCell ref="L292:M292"/>
    <mergeCell ref="N292:O292"/>
    <mergeCell ref="P292:R292"/>
    <mergeCell ref="S292:T292"/>
    <mergeCell ref="V292:X292"/>
    <mergeCell ref="Y292:AB292"/>
    <mergeCell ref="AC292:AH292"/>
    <mergeCell ref="B299:E299"/>
    <mergeCell ref="F299:K299"/>
    <mergeCell ref="L299:M299"/>
    <mergeCell ref="N299:O299"/>
    <mergeCell ref="P299:R299"/>
    <mergeCell ref="S299:T299"/>
    <mergeCell ref="V299:X299"/>
    <mergeCell ref="Y299:AB299"/>
    <mergeCell ref="AC299:AH299"/>
    <mergeCell ref="B306:E306"/>
    <mergeCell ref="F306:K306"/>
    <mergeCell ref="L306:M306"/>
    <mergeCell ref="N306:O306"/>
    <mergeCell ref="P306:R306"/>
    <mergeCell ref="S306:T306"/>
    <mergeCell ref="V306:X306"/>
    <mergeCell ref="Y306:AB306"/>
    <mergeCell ref="AC306:AH306"/>
    <mergeCell ref="B313:E313"/>
    <mergeCell ref="F313:K313"/>
    <mergeCell ref="L313:M313"/>
    <mergeCell ref="N313:O313"/>
    <mergeCell ref="P313:R313"/>
    <mergeCell ref="S313:T313"/>
    <mergeCell ref="V313:X313"/>
    <mergeCell ref="Y313:AB313"/>
    <mergeCell ref="AC313:AH313"/>
    <mergeCell ref="B320:E320"/>
    <mergeCell ref="F320:K320"/>
    <mergeCell ref="L320:M320"/>
    <mergeCell ref="N320:O320"/>
    <mergeCell ref="P320:R320"/>
    <mergeCell ref="S320:T320"/>
    <mergeCell ref="V320:X320"/>
    <mergeCell ref="Y320:AB320"/>
    <mergeCell ref="AC320:AH320"/>
    <mergeCell ref="B327:E327"/>
    <mergeCell ref="F327:K327"/>
    <mergeCell ref="L327:M327"/>
    <mergeCell ref="N327:O327"/>
    <mergeCell ref="P327:R327"/>
    <mergeCell ref="S327:T327"/>
    <mergeCell ref="V327:X327"/>
    <mergeCell ref="Y327:AB327"/>
    <mergeCell ref="AC327:AH327"/>
    <mergeCell ref="B334:E334"/>
    <mergeCell ref="F334:K334"/>
    <mergeCell ref="L334:M334"/>
    <mergeCell ref="N334:O334"/>
    <mergeCell ref="P334:R334"/>
    <mergeCell ref="S334:T334"/>
    <mergeCell ref="V334:X334"/>
    <mergeCell ref="Y334:AB334"/>
    <mergeCell ref="AC334:AH334"/>
    <mergeCell ref="B341:E341"/>
    <mergeCell ref="F341:K341"/>
    <mergeCell ref="L341:M341"/>
    <mergeCell ref="N341:O341"/>
    <mergeCell ref="P341:R341"/>
    <mergeCell ref="S341:T341"/>
    <mergeCell ref="V341:X341"/>
    <mergeCell ref="Y341:AB341"/>
    <mergeCell ref="AC341:AH341"/>
    <mergeCell ref="B348:E348"/>
    <mergeCell ref="F348:K348"/>
    <mergeCell ref="L348:M348"/>
    <mergeCell ref="N348:O348"/>
    <mergeCell ref="P348:R348"/>
    <mergeCell ref="S348:T348"/>
    <mergeCell ref="V348:X348"/>
    <mergeCell ref="Y348:AB348"/>
    <mergeCell ref="AC348:AH348"/>
    <mergeCell ref="B355:E355"/>
    <mergeCell ref="F355:K355"/>
    <mergeCell ref="L355:M355"/>
    <mergeCell ref="N355:O355"/>
    <mergeCell ref="P355:R355"/>
    <mergeCell ref="S355:T355"/>
    <mergeCell ref="V355:X355"/>
    <mergeCell ref="Y355:AB355"/>
    <mergeCell ref="AC355:AH355"/>
    <mergeCell ref="B362:E362"/>
    <mergeCell ref="F362:K362"/>
    <mergeCell ref="L362:M362"/>
    <mergeCell ref="N362:O362"/>
    <mergeCell ref="P362:R362"/>
    <mergeCell ref="S362:T362"/>
    <mergeCell ref="V362:X362"/>
    <mergeCell ref="Y362:AB362"/>
    <mergeCell ref="AC362:AH362"/>
    <mergeCell ref="B369:E369"/>
    <mergeCell ref="F369:K369"/>
    <mergeCell ref="L369:M369"/>
    <mergeCell ref="N369:O369"/>
    <mergeCell ref="P369:R369"/>
    <mergeCell ref="S369:T369"/>
    <mergeCell ref="V369:X369"/>
    <mergeCell ref="Y369:AB369"/>
    <mergeCell ref="AC369:AH369"/>
    <mergeCell ref="B376:E376"/>
    <mergeCell ref="F376:K376"/>
    <mergeCell ref="L376:M376"/>
    <mergeCell ref="N376:O376"/>
    <mergeCell ref="P376:R376"/>
    <mergeCell ref="S376:T376"/>
    <mergeCell ref="V376:X376"/>
    <mergeCell ref="Y376:AB376"/>
    <mergeCell ref="AC376:AH376"/>
    <mergeCell ref="B383:E383"/>
    <mergeCell ref="F383:K383"/>
    <mergeCell ref="L383:M383"/>
    <mergeCell ref="N383:O383"/>
    <mergeCell ref="P383:R383"/>
    <mergeCell ref="S383:T383"/>
    <mergeCell ref="V383:X383"/>
    <mergeCell ref="Y383:AB383"/>
    <mergeCell ref="AC383:AH383"/>
    <mergeCell ref="B390:E390"/>
    <mergeCell ref="F390:K390"/>
    <mergeCell ref="L390:M390"/>
    <mergeCell ref="N390:O390"/>
    <mergeCell ref="P390:R390"/>
    <mergeCell ref="S390:T390"/>
    <mergeCell ref="V390:X390"/>
    <mergeCell ref="Y390:AB390"/>
    <mergeCell ref="AC390:AH390"/>
    <mergeCell ref="B397:E397"/>
    <mergeCell ref="F397:K397"/>
    <mergeCell ref="L397:M397"/>
    <mergeCell ref="N397:O397"/>
    <mergeCell ref="P397:R397"/>
    <mergeCell ref="S397:T397"/>
    <mergeCell ref="V397:X397"/>
    <mergeCell ref="Y397:AB397"/>
    <mergeCell ref="AC397:AH397"/>
    <mergeCell ref="B404:E404"/>
    <mergeCell ref="F404:K404"/>
    <mergeCell ref="L404:M404"/>
    <mergeCell ref="N404:O404"/>
    <mergeCell ref="P404:R404"/>
    <mergeCell ref="S404:T404"/>
    <mergeCell ref="V404:X404"/>
    <mergeCell ref="Y404:AB404"/>
    <mergeCell ref="AC404:AH404"/>
    <mergeCell ref="B411:E411"/>
    <mergeCell ref="F411:K411"/>
    <mergeCell ref="L411:M411"/>
    <mergeCell ref="N411:O411"/>
    <mergeCell ref="P411:R411"/>
    <mergeCell ref="S411:T411"/>
    <mergeCell ref="V411:X411"/>
    <mergeCell ref="Y411:AB411"/>
    <mergeCell ref="AC411:AH411"/>
    <mergeCell ref="B418:E418"/>
    <mergeCell ref="F418:K418"/>
    <mergeCell ref="L418:M418"/>
    <mergeCell ref="N418:O418"/>
    <mergeCell ref="P418:R418"/>
    <mergeCell ref="S418:T418"/>
    <mergeCell ref="V418:X418"/>
    <mergeCell ref="Y418:AB418"/>
    <mergeCell ref="AC418:AH418"/>
    <mergeCell ref="B425:E425"/>
    <mergeCell ref="F425:K425"/>
    <mergeCell ref="L425:M425"/>
    <mergeCell ref="N425:O425"/>
    <mergeCell ref="P425:R425"/>
    <mergeCell ref="S425:T425"/>
    <mergeCell ref="V425:X425"/>
    <mergeCell ref="Y425:AB425"/>
    <mergeCell ref="AC425:AH425"/>
    <mergeCell ref="B432:E432"/>
    <mergeCell ref="F432:K432"/>
    <mergeCell ref="L432:M432"/>
    <mergeCell ref="N432:O432"/>
    <mergeCell ref="P432:R432"/>
    <mergeCell ref="S432:T432"/>
    <mergeCell ref="V432:X432"/>
    <mergeCell ref="Y432:AB432"/>
    <mergeCell ref="AC432:AH432"/>
    <mergeCell ref="B439:E439"/>
    <mergeCell ref="F439:K439"/>
    <mergeCell ref="L439:M439"/>
    <mergeCell ref="N439:O439"/>
    <mergeCell ref="P439:R439"/>
    <mergeCell ref="S439:T439"/>
    <mergeCell ref="V439:X439"/>
    <mergeCell ref="Y439:AB439"/>
    <mergeCell ref="AC439:AH439"/>
    <mergeCell ref="B446:E446"/>
    <mergeCell ref="F446:K446"/>
    <mergeCell ref="L446:M446"/>
    <mergeCell ref="N446:O446"/>
    <mergeCell ref="P446:R446"/>
    <mergeCell ref="S446:T446"/>
    <mergeCell ref="V446:X446"/>
    <mergeCell ref="Y446:AB446"/>
    <mergeCell ref="AC446:AH446"/>
    <mergeCell ref="B453:E453"/>
    <mergeCell ref="F453:K453"/>
    <mergeCell ref="L453:M453"/>
    <mergeCell ref="N453:O453"/>
    <mergeCell ref="P453:R453"/>
    <mergeCell ref="S453:T453"/>
    <mergeCell ref="V453:X453"/>
    <mergeCell ref="Y453:AB453"/>
    <mergeCell ref="AC453:AH453"/>
    <mergeCell ref="B460:E460"/>
    <mergeCell ref="F460:K460"/>
    <mergeCell ref="L460:M460"/>
    <mergeCell ref="N460:O460"/>
    <mergeCell ref="P460:R460"/>
    <mergeCell ref="S460:T460"/>
    <mergeCell ref="V460:X460"/>
    <mergeCell ref="Y460:AB460"/>
    <mergeCell ref="AC460:AH460"/>
    <mergeCell ref="B467:E467"/>
    <mergeCell ref="F467:K467"/>
    <mergeCell ref="L467:M467"/>
    <mergeCell ref="N467:O467"/>
    <mergeCell ref="P467:R467"/>
    <mergeCell ref="S467:T467"/>
    <mergeCell ref="V467:X467"/>
    <mergeCell ref="Y467:AB467"/>
    <mergeCell ref="AC467:AH467"/>
    <mergeCell ref="B474:E474"/>
    <mergeCell ref="F474:K474"/>
    <mergeCell ref="L474:M474"/>
    <mergeCell ref="N474:O474"/>
    <mergeCell ref="P474:R474"/>
    <mergeCell ref="S474:T474"/>
    <mergeCell ref="V474:X474"/>
    <mergeCell ref="Y474:AB474"/>
    <mergeCell ref="AC474:AH474"/>
    <mergeCell ref="B481:E481"/>
    <mergeCell ref="F481:K481"/>
    <mergeCell ref="L481:M481"/>
    <mergeCell ref="N481:O481"/>
    <mergeCell ref="P481:R481"/>
    <mergeCell ref="S481:T481"/>
    <mergeCell ref="V481:X481"/>
    <mergeCell ref="Y481:AB481"/>
    <mergeCell ref="AC481:AH481"/>
    <mergeCell ref="B488:E488"/>
    <mergeCell ref="F488:K488"/>
    <mergeCell ref="L488:M488"/>
    <mergeCell ref="N488:O488"/>
    <mergeCell ref="P488:R488"/>
    <mergeCell ref="S488:T488"/>
    <mergeCell ref="V488:X488"/>
    <mergeCell ref="Y488:AB488"/>
    <mergeCell ref="AC488:AH488"/>
    <mergeCell ref="B495:E495"/>
    <mergeCell ref="F495:K495"/>
    <mergeCell ref="L495:M495"/>
    <mergeCell ref="N495:O495"/>
    <mergeCell ref="P495:R495"/>
    <mergeCell ref="S495:T495"/>
    <mergeCell ref="V495:X495"/>
    <mergeCell ref="Y495:AB495"/>
    <mergeCell ref="AC495:AH495"/>
    <mergeCell ref="B502:E502"/>
    <mergeCell ref="F502:K502"/>
    <mergeCell ref="L502:M502"/>
    <mergeCell ref="N502:O502"/>
    <mergeCell ref="P502:R502"/>
    <mergeCell ref="S502:T502"/>
    <mergeCell ref="V502:X502"/>
    <mergeCell ref="Y502:AB502"/>
    <mergeCell ref="AC502:AH502"/>
    <mergeCell ref="B509:E509"/>
    <mergeCell ref="F509:K509"/>
    <mergeCell ref="L509:M509"/>
    <mergeCell ref="N509:O509"/>
    <mergeCell ref="P509:R509"/>
    <mergeCell ref="S509:T509"/>
    <mergeCell ref="V509:X509"/>
    <mergeCell ref="Y509:AB509"/>
    <mergeCell ref="AC509:AH509"/>
    <mergeCell ref="B516:E516"/>
    <mergeCell ref="F516:K516"/>
    <mergeCell ref="L516:M516"/>
    <mergeCell ref="N516:O516"/>
    <mergeCell ref="P516:R516"/>
    <mergeCell ref="S516:T516"/>
    <mergeCell ref="V516:X516"/>
    <mergeCell ref="Y516:AB516"/>
    <mergeCell ref="AC516:AH516"/>
    <mergeCell ref="B523:E523"/>
    <mergeCell ref="F523:K523"/>
    <mergeCell ref="L523:M523"/>
    <mergeCell ref="N523:O523"/>
    <mergeCell ref="P523:R523"/>
    <mergeCell ref="S523:T523"/>
    <mergeCell ref="V523:X523"/>
    <mergeCell ref="Y523:AB523"/>
    <mergeCell ref="AC523:AH523"/>
    <mergeCell ref="B530:E530"/>
    <mergeCell ref="F530:K530"/>
    <mergeCell ref="L530:M530"/>
    <mergeCell ref="N530:O530"/>
    <mergeCell ref="P530:R530"/>
    <mergeCell ref="S530:T530"/>
    <mergeCell ref="V530:X530"/>
    <mergeCell ref="Y530:AB530"/>
    <mergeCell ref="AC530:AH530"/>
    <mergeCell ref="B537:E537"/>
    <mergeCell ref="F537:K537"/>
    <mergeCell ref="L537:M537"/>
    <mergeCell ref="N537:O537"/>
    <mergeCell ref="P537:R537"/>
    <mergeCell ref="S537:T537"/>
    <mergeCell ref="V537:X537"/>
    <mergeCell ref="Y537:AB537"/>
    <mergeCell ref="AC537:AH537"/>
    <mergeCell ref="B544:E544"/>
    <mergeCell ref="F544:K544"/>
    <mergeCell ref="L544:M544"/>
    <mergeCell ref="N544:O544"/>
    <mergeCell ref="P544:R544"/>
    <mergeCell ref="S544:T544"/>
    <mergeCell ref="V544:X544"/>
    <mergeCell ref="Y544:AB544"/>
    <mergeCell ref="AC544:AH544"/>
    <mergeCell ref="B551:E551"/>
    <mergeCell ref="F551:K551"/>
    <mergeCell ref="L551:M551"/>
    <mergeCell ref="N551:O551"/>
    <mergeCell ref="P551:R551"/>
    <mergeCell ref="S551:T551"/>
    <mergeCell ref="V551:X551"/>
    <mergeCell ref="Y551:AB551"/>
    <mergeCell ref="AC551:AH551"/>
    <mergeCell ref="B558:E558"/>
    <mergeCell ref="F558:K558"/>
    <mergeCell ref="L558:M558"/>
    <mergeCell ref="N558:O558"/>
    <mergeCell ref="P558:R558"/>
    <mergeCell ref="S558:T558"/>
    <mergeCell ref="V558:X558"/>
    <mergeCell ref="Y558:AB558"/>
    <mergeCell ref="AC558:AH558"/>
    <mergeCell ref="B565:E565"/>
    <mergeCell ref="F565:K565"/>
    <mergeCell ref="L565:M565"/>
    <mergeCell ref="N565:O565"/>
    <mergeCell ref="P565:R565"/>
    <mergeCell ref="S565:T565"/>
    <mergeCell ref="V565:X565"/>
    <mergeCell ref="Y565:AB565"/>
    <mergeCell ref="AC565:AH565"/>
    <mergeCell ref="B572:E572"/>
    <mergeCell ref="F572:K572"/>
    <mergeCell ref="L572:M572"/>
    <mergeCell ref="N572:O572"/>
    <mergeCell ref="P572:R572"/>
    <mergeCell ref="S572:T572"/>
    <mergeCell ref="V572:X572"/>
    <mergeCell ref="Y572:AB572"/>
    <mergeCell ref="AC572:AH572"/>
    <mergeCell ref="B579:E579"/>
    <mergeCell ref="F579:K579"/>
    <mergeCell ref="L579:M579"/>
    <mergeCell ref="N579:O579"/>
    <mergeCell ref="P579:R579"/>
    <mergeCell ref="S579:T579"/>
    <mergeCell ref="V579:X579"/>
    <mergeCell ref="Y579:AB579"/>
    <mergeCell ref="AC579:AH579"/>
    <mergeCell ref="B586:E586"/>
    <mergeCell ref="F586:K586"/>
    <mergeCell ref="L586:M586"/>
    <mergeCell ref="N586:O586"/>
    <mergeCell ref="P586:R586"/>
    <mergeCell ref="S586:T586"/>
    <mergeCell ref="V586:X586"/>
    <mergeCell ref="Y586:AB586"/>
    <mergeCell ref="AC586:AH586"/>
    <mergeCell ref="B593:E593"/>
    <mergeCell ref="F593:K593"/>
    <mergeCell ref="L593:M593"/>
    <mergeCell ref="N593:O593"/>
    <mergeCell ref="P593:R593"/>
    <mergeCell ref="S593:T593"/>
    <mergeCell ref="V593:X593"/>
    <mergeCell ref="Y593:AB593"/>
    <mergeCell ref="AC593:AH593"/>
    <mergeCell ref="B600:E600"/>
    <mergeCell ref="F600:K600"/>
    <mergeCell ref="L600:M600"/>
    <mergeCell ref="N600:O600"/>
    <mergeCell ref="P600:R600"/>
    <mergeCell ref="S600:T600"/>
    <mergeCell ref="V600:X600"/>
    <mergeCell ref="Y600:AB600"/>
    <mergeCell ref="AC600:AH600"/>
    <mergeCell ref="B607:E607"/>
    <mergeCell ref="F607:K607"/>
    <mergeCell ref="L607:M607"/>
    <mergeCell ref="N607:O607"/>
    <mergeCell ref="P607:R607"/>
    <mergeCell ref="S607:T607"/>
    <mergeCell ref="V607:X607"/>
    <mergeCell ref="Y607:AB607"/>
    <mergeCell ref="AC607:AH607"/>
    <mergeCell ref="B614:E614"/>
    <mergeCell ref="F614:K614"/>
    <mergeCell ref="L614:M614"/>
    <mergeCell ref="N614:O614"/>
    <mergeCell ref="P614:R614"/>
    <mergeCell ref="S614:T614"/>
    <mergeCell ref="V614:X614"/>
    <mergeCell ref="Y614:AB614"/>
    <mergeCell ref="AC614:AH614"/>
    <mergeCell ref="B621:E621"/>
    <mergeCell ref="F621:K621"/>
    <mergeCell ref="L621:M621"/>
    <mergeCell ref="N621:O621"/>
    <mergeCell ref="P621:R621"/>
    <mergeCell ref="S621:T621"/>
    <mergeCell ref="V621:X621"/>
    <mergeCell ref="Y621:AB621"/>
    <mergeCell ref="AC621:AH621"/>
    <mergeCell ref="B628:E628"/>
    <mergeCell ref="F628:K628"/>
    <mergeCell ref="L628:M628"/>
    <mergeCell ref="N628:O628"/>
    <mergeCell ref="P628:R628"/>
    <mergeCell ref="S628:T628"/>
    <mergeCell ref="V628:X628"/>
    <mergeCell ref="Y628:AB628"/>
    <mergeCell ref="AC628:AH628"/>
    <mergeCell ref="B635:E635"/>
    <mergeCell ref="F635:K635"/>
    <mergeCell ref="L635:M635"/>
    <mergeCell ref="N635:O635"/>
    <mergeCell ref="P635:R635"/>
    <mergeCell ref="S635:T635"/>
    <mergeCell ref="V635:X635"/>
    <mergeCell ref="Y635:AB635"/>
    <mergeCell ref="AC635:AH635"/>
    <mergeCell ref="B642:E642"/>
    <mergeCell ref="F642:K642"/>
    <mergeCell ref="L642:M642"/>
    <mergeCell ref="N642:O642"/>
    <mergeCell ref="P642:R642"/>
    <mergeCell ref="S642:T642"/>
    <mergeCell ref="V642:X642"/>
    <mergeCell ref="Y642:AB642"/>
    <mergeCell ref="AC642:AH642"/>
    <mergeCell ref="B649:E649"/>
    <mergeCell ref="F649:K649"/>
    <mergeCell ref="L649:M649"/>
    <mergeCell ref="N649:O649"/>
    <mergeCell ref="P649:R649"/>
    <mergeCell ref="S649:T649"/>
    <mergeCell ref="V649:X649"/>
    <mergeCell ref="Y649:AB649"/>
    <mergeCell ref="AC649:AH649"/>
    <mergeCell ref="B656:E656"/>
    <mergeCell ref="F656:K656"/>
    <mergeCell ref="L656:M656"/>
    <mergeCell ref="N656:O656"/>
    <mergeCell ref="P656:R656"/>
    <mergeCell ref="S656:T656"/>
    <mergeCell ref="V656:X656"/>
    <mergeCell ref="Y656:AB656"/>
    <mergeCell ref="AC656:AH656"/>
    <mergeCell ref="B663:E663"/>
    <mergeCell ref="F663:K663"/>
    <mergeCell ref="L663:M663"/>
    <mergeCell ref="N663:O663"/>
    <mergeCell ref="P663:R663"/>
    <mergeCell ref="S663:T663"/>
    <mergeCell ref="V663:X663"/>
    <mergeCell ref="Y663:AB663"/>
    <mergeCell ref="AC663:AH663"/>
    <mergeCell ref="B670:E670"/>
    <mergeCell ref="F670:K670"/>
    <mergeCell ref="L670:M670"/>
    <mergeCell ref="N670:O670"/>
    <mergeCell ref="P670:R670"/>
    <mergeCell ref="S670:T670"/>
    <mergeCell ref="V670:X670"/>
    <mergeCell ref="Y670:AB670"/>
    <mergeCell ref="AC670:AH670"/>
    <mergeCell ref="B677:E677"/>
    <mergeCell ref="F677:K677"/>
    <mergeCell ref="L677:M677"/>
    <mergeCell ref="N677:O677"/>
    <mergeCell ref="P677:R677"/>
    <mergeCell ref="S677:T677"/>
    <mergeCell ref="V677:X677"/>
    <mergeCell ref="Y677:AB677"/>
    <mergeCell ref="AC677:AH677"/>
    <mergeCell ref="B684:E684"/>
    <mergeCell ref="F684:K684"/>
    <mergeCell ref="L684:M684"/>
    <mergeCell ref="N684:O684"/>
    <mergeCell ref="P684:R684"/>
    <mergeCell ref="S684:T684"/>
    <mergeCell ref="V684:X684"/>
    <mergeCell ref="Y684:AB684"/>
    <mergeCell ref="AC684:AH684"/>
    <mergeCell ref="B691:E691"/>
    <mergeCell ref="F691:K691"/>
    <mergeCell ref="L691:M691"/>
    <mergeCell ref="N691:O691"/>
    <mergeCell ref="P691:R691"/>
    <mergeCell ref="S691:T691"/>
    <mergeCell ref="V691:X691"/>
    <mergeCell ref="Y691:AB691"/>
    <mergeCell ref="AC691:AH691"/>
    <mergeCell ref="B698:E698"/>
    <mergeCell ref="F698:K698"/>
    <mergeCell ref="L698:M698"/>
    <mergeCell ref="N698:O698"/>
    <mergeCell ref="P698:R698"/>
    <mergeCell ref="S698:T698"/>
    <mergeCell ref="V698:X698"/>
    <mergeCell ref="Y698:AB698"/>
    <mergeCell ref="AC698:AH698"/>
    <mergeCell ref="B705:E705"/>
    <mergeCell ref="F705:K705"/>
    <mergeCell ref="L705:M705"/>
    <mergeCell ref="N705:O705"/>
    <mergeCell ref="P705:R705"/>
    <mergeCell ref="S705:T705"/>
    <mergeCell ref="V705:X705"/>
    <mergeCell ref="Y705:AB705"/>
    <mergeCell ref="AC705:AH705"/>
    <mergeCell ref="A309:A312"/>
  </mergeCell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workbookViewId="0">
      <selection activeCell="D11" sqref="D11"/>
    </sheetView>
  </sheetViews>
  <sheetFormatPr defaultColWidth="9" defaultRowHeight="14.4"/>
  <cols>
    <col min="18" max="18" width="13.5740740740741" customWidth="1"/>
  </cols>
  <sheetData>
    <row r="1" spans="1:1">
      <c r="A1" t="s">
        <v>86</v>
      </c>
    </row>
    <row r="2" ht="43.2" spans="1:8">
      <c r="A2" s="1" t="s">
        <v>10</v>
      </c>
      <c r="B2" s="1" t="s">
        <v>11</v>
      </c>
      <c r="D2" s="2" t="s">
        <v>8</v>
      </c>
      <c r="E2" s="1" t="s">
        <v>10</v>
      </c>
      <c r="F2" s="1" t="s">
        <v>11</v>
      </c>
      <c r="H2" t="s">
        <v>17</v>
      </c>
    </row>
    <row r="3" spans="1:12">
      <c r="A3">
        <v>4</v>
      </c>
      <c r="B3">
        <v>3</v>
      </c>
      <c r="E3" s="3">
        <f>(((A3-pelatihan!$F$7)/(pelatihan!$F$8-pelatihan!$F$7)*($I$4-$I$3))+$I$3)</f>
        <v>0.75</v>
      </c>
      <c r="F3" s="3">
        <f>(((B3-pelatihan!$G$7)/(pelatihan!$G$8-pelatihan!$G$7)*($I$4-$I$3))+$I$3)</f>
        <v>0.75</v>
      </c>
      <c r="H3" t="s">
        <v>23</v>
      </c>
      <c r="I3" s="7">
        <v>0</v>
      </c>
      <c r="L3" t="s">
        <v>51</v>
      </c>
    </row>
    <row r="4" spans="8:9">
      <c r="H4" t="s">
        <v>29</v>
      </c>
      <c r="I4" s="7">
        <v>1</v>
      </c>
    </row>
    <row r="6" spans="1:1">
      <c r="A6" t="s">
        <v>87</v>
      </c>
    </row>
    <row r="7" spans="1:1">
      <c r="A7" t="s">
        <v>88</v>
      </c>
    </row>
    <row r="9" spans="1:18">
      <c r="A9" s="4" t="s">
        <v>40</v>
      </c>
      <c r="B9" s="4"/>
      <c r="C9" s="5" t="s">
        <v>41</v>
      </c>
      <c r="D9" s="5"/>
      <c r="E9" s="5"/>
      <c r="F9" s="5"/>
      <c r="G9" s="5"/>
      <c r="H9" s="5"/>
      <c r="I9" s="5" t="s">
        <v>42</v>
      </c>
      <c r="J9" s="5"/>
      <c r="K9" s="5" t="s">
        <v>43</v>
      </c>
      <c r="L9" s="5"/>
      <c r="M9" s="5" t="s">
        <v>44</v>
      </c>
      <c r="N9" s="5"/>
      <c r="O9" s="5"/>
      <c r="P9" s="8" t="s">
        <v>45</v>
      </c>
      <c r="R9" s="11" t="s">
        <v>89</v>
      </c>
    </row>
    <row r="10" spans="1:18">
      <c r="A10" s="4" t="s">
        <v>51</v>
      </c>
      <c r="B10" s="4" t="s">
        <v>52</v>
      </c>
      <c r="C10" s="5" t="s">
        <v>54</v>
      </c>
      <c r="D10" s="5" t="s">
        <v>55</v>
      </c>
      <c r="E10" s="5" t="s">
        <v>56</v>
      </c>
      <c r="F10" s="5" t="s">
        <v>57</v>
      </c>
      <c r="G10" s="5" t="s">
        <v>58</v>
      </c>
      <c r="H10" s="5" t="s">
        <v>59</v>
      </c>
      <c r="I10" s="5" t="s">
        <v>60</v>
      </c>
      <c r="J10" s="5" t="s">
        <v>61</v>
      </c>
      <c r="K10" s="5" t="s">
        <v>60</v>
      </c>
      <c r="L10" s="5" t="s">
        <v>61</v>
      </c>
      <c r="M10" s="5" t="s">
        <v>62</v>
      </c>
      <c r="N10" s="5" t="s">
        <v>63</v>
      </c>
      <c r="O10" s="5" t="s">
        <v>64</v>
      </c>
      <c r="P10" s="5" t="s">
        <v>65</v>
      </c>
      <c r="R10" s="12" t="s">
        <v>7</v>
      </c>
    </row>
    <row r="11" spans="1:18">
      <c r="A11" s="6">
        <f>E3</f>
        <v>0.75</v>
      </c>
      <c r="B11" s="6">
        <f>F3</f>
        <v>0.75</v>
      </c>
      <c r="C11">
        <f>pelatihan!F309</f>
        <v>0.03</v>
      </c>
      <c r="D11">
        <f>pelatihan!G309</f>
        <v>0.02</v>
      </c>
      <c r="E11">
        <f>pelatihan!H309</f>
        <v>0.2</v>
      </c>
      <c r="F11">
        <f>pelatihan!I309</f>
        <v>0.3</v>
      </c>
      <c r="G11">
        <f>pelatihan!J309</f>
        <v>0.672715849401665</v>
      </c>
      <c r="H11">
        <f>pelatihan!K309</f>
        <v>0.299607212119133</v>
      </c>
      <c r="I11">
        <f>G11+(A11*C11)+(B11*D11)</f>
        <v>0.710215849401665</v>
      </c>
      <c r="J11">
        <f>H11+(A11*E11)+(B11*F11)</f>
        <v>0.674607212119133</v>
      </c>
      <c r="K11" s="3">
        <f>1/(1+EXP(-(I11)))</f>
        <v>0.670448852881821</v>
      </c>
      <c r="L11" s="3">
        <f>1/(1+EXP(-(J11)))</f>
        <v>0.662534022205799</v>
      </c>
      <c r="M11" s="9">
        <f>pelatihan!P309</f>
        <v>0.297166915546751</v>
      </c>
      <c r="N11" s="9">
        <f>pelatihan!Q309</f>
        <v>-0.0851164466744698</v>
      </c>
      <c r="O11" s="9">
        <f>pelatihan!R309</f>
        <v>0.0049884283011915</v>
      </c>
      <c r="P11" s="10">
        <f>O11+(K11*M11)+(L11*N11)</f>
        <v>0.147831104172838</v>
      </c>
      <c r="R11" s="3">
        <f>(pelatihan!H8-pelatihan!H7)*P11+pelatihan!H7</f>
        <v>2.66095987511108</v>
      </c>
    </row>
    <row r="13" spans="13:13">
      <c r="M13" t="s">
        <v>90</v>
      </c>
    </row>
  </sheetData>
  <mergeCells count="5">
    <mergeCell ref="A9:B9"/>
    <mergeCell ref="C9:H9"/>
    <mergeCell ref="I9:J9"/>
    <mergeCell ref="K9:L9"/>
    <mergeCell ref="M9:O9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pelatihan</vt:lpstr>
      <vt:lpstr>prediksi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2021-08-18T13:20:00Z</dcterms:created>
  <dcterms:modified xsi:type="dcterms:W3CDTF">2021-08-22T19:27:07Z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8F4DFA5A626844C19DAD45D4F330D57B</vt:lpwstr>
  </property>
  <property fmtid="{D5CDD505-2E9C-101B-9397-08002B2CF9AE}" pid="3" name="KSOProductBuildVer">
    <vt:lpwstr>1033-11.2.0.10265</vt:lpwstr>
  </property>
</Properties>
</file>