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2.99.234\Users\PSTI2\Google Drive\Data TI\ADMINISTRASI PSTI\REKAPITULASI ABSEN PSTI\"/>
    </mc:Choice>
  </mc:AlternateContent>
  <xr:revisionPtr revIDLastSave="0" documentId="13_ncr:1_{238C7DBC-5570-4B14-89CD-48889009DFAA}" xr6:coauthVersionLast="41" xr6:coauthVersionMax="41" xr10:uidLastSave="{00000000-0000-0000-0000-000000000000}"/>
  <bookViews>
    <workbookView xWindow="-120" yWindow="-120" windowWidth="20730" windowHeight="11160" activeTab="8" xr2:uid="{00000000-000D-0000-FFFF-FFFF00000000}"/>
  </bookViews>
  <sheets>
    <sheet name="Januari" sheetId="44" r:id="rId1"/>
    <sheet name="Februari" sheetId="45" r:id="rId2"/>
    <sheet name="Maret" sheetId="46" r:id="rId3"/>
    <sheet name="April" sheetId="47" r:id="rId4"/>
    <sheet name="Mei" sheetId="48" r:id="rId5"/>
    <sheet name="Juni" sheetId="49" r:id="rId6"/>
    <sheet name="Juli" sheetId="50" r:id="rId7"/>
    <sheet name="Agustus" sheetId="53" r:id="rId8"/>
    <sheet name="September" sheetId="51" r:id="rId9"/>
  </sheets>
  <definedNames>
    <definedName name="_xlnm.Print_Area" localSheetId="7">Agustus!$A:$M</definedName>
    <definedName name="_xlnm.Print_Area" localSheetId="3">April!$A:$M</definedName>
    <definedName name="_xlnm.Print_Area" localSheetId="1">Februari!$A:$M</definedName>
    <definedName name="_xlnm.Print_Area" localSheetId="0">Januari!$A:$M</definedName>
    <definedName name="_xlnm.Print_Area" localSheetId="6">Juli!$A:$M</definedName>
    <definedName name="_xlnm.Print_Area" localSheetId="5">Juni!$A:$M</definedName>
    <definedName name="_xlnm.Print_Area" localSheetId="2">Maret!$A:$M</definedName>
    <definedName name="_xlnm.Print_Area" localSheetId="4">Mei!$A:$M</definedName>
    <definedName name="_xlnm.Print_Area" localSheetId="8">September!$A:$M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51" l="1"/>
  <c r="F6" i="53" l="1"/>
  <c r="L6" i="53" s="1"/>
  <c r="E6" i="53"/>
  <c r="E7" i="53" s="1"/>
  <c r="F5" i="53"/>
  <c r="F7" i="53" l="1"/>
  <c r="L7" i="53" s="1"/>
  <c r="E8" i="53"/>
  <c r="L5" i="53"/>
  <c r="E6" i="51"/>
  <c r="E9" i="53" l="1"/>
  <c r="F8" i="53"/>
  <c r="L8" i="53" s="1"/>
  <c r="F6" i="51"/>
  <c r="L6" i="51" s="1"/>
  <c r="E7" i="51"/>
  <c r="F5" i="51"/>
  <c r="L5" i="51" s="1"/>
  <c r="E6" i="50"/>
  <c r="E7" i="50" s="1"/>
  <c r="F5" i="50"/>
  <c r="E6" i="49"/>
  <c r="F6" i="49" s="1"/>
  <c r="F5" i="49"/>
  <c r="L5" i="49" s="1"/>
  <c r="E10" i="53" l="1"/>
  <c r="F9" i="53"/>
  <c r="L9" i="53" s="1"/>
  <c r="F6" i="50"/>
  <c r="L6" i="50" s="1"/>
  <c r="F7" i="51"/>
  <c r="L7" i="51" s="1"/>
  <c r="E8" i="51"/>
  <c r="E7" i="49"/>
  <c r="E8" i="49" s="1"/>
  <c r="F7" i="50"/>
  <c r="L7" i="50" s="1"/>
  <c r="E8" i="50"/>
  <c r="L5" i="50"/>
  <c r="E9" i="49"/>
  <c r="F8" i="49"/>
  <c r="L8" i="49" s="1"/>
  <c r="L6" i="49"/>
  <c r="F7" i="49"/>
  <c r="L7" i="49" s="1"/>
  <c r="E6" i="48"/>
  <c r="F6" i="48" s="1"/>
  <c r="L6" i="48" s="1"/>
  <c r="F5" i="48"/>
  <c r="E6" i="47"/>
  <c r="F6" i="47" s="1"/>
  <c r="L6" i="47" s="1"/>
  <c r="F5" i="47"/>
  <c r="E6" i="46"/>
  <c r="F6" i="46" s="1"/>
  <c r="L6" i="46" s="1"/>
  <c r="F5" i="46"/>
  <c r="E11" i="53" l="1"/>
  <c r="F10" i="53"/>
  <c r="E7" i="48"/>
  <c r="F7" i="48" s="1"/>
  <c r="L7" i="48" s="1"/>
  <c r="E9" i="51"/>
  <c r="F8" i="51"/>
  <c r="F8" i="50"/>
  <c r="L8" i="50" s="1"/>
  <c r="E9" i="50"/>
  <c r="F9" i="49"/>
  <c r="L9" i="49" s="1"/>
  <c r="E10" i="49"/>
  <c r="E8" i="48"/>
  <c r="E9" i="48" s="1"/>
  <c r="E10" i="48" s="1"/>
  <c r="E7" i="47"/>
  <c r="L9" i="48"/>
  <c r="L5" i="48"/>
  <c r="L5" i="47"/>
  <c r="E7" i="46"/>
  <c r="F7" i="46" s="1"/>
  <c r="L7" i="46" s="1"/>
  <c r="L5" i="46"/>
  <c r="F5" i="45"/>
  <c r="L5" i="45" s="1"/>
  <c r="E6" i="45"/>
  <c r="F6" i="45" s="1"/>
  <c r="L10" i="53" l="1"/>
  <c r="F11" i="53"/>
  <c r="L11" i="53" s="1"/>
  <c r="E12" i="53"/>
  <c r="L8" i="51"/>
  <c r="E10" i="51"/>
  <c r="F9" i="51"/>
  <c r="L9" i="51" s="1"/>
  <c r="E10" i="50"/>
  <c r="L9" i="50"/>
  <c r="E11" i="49"/>
  <c r="F10" i="49"/>
  <c r="L10" i="49" s="1"/>
  <c r="F8" i="48"/>
  <c r="L8" i="48" s="1"/>
  <c r="F7" i="47"/>
  <c r="L7" i="47" s="1"/>
  <c r="E8" i="47"/>
  <c r="F10" i="48"/>
  <c r="E11" i="48"/>
  <c r="E8" i="46"/>
  <c r="F8" i="46" s="1"/>
  <c r="L8" i="46" s="1"/>
  <c r="E7" i="45"/>
  <c r="E8" i="45" s="1"/>
  <c r="F8" i="45" s="1"/>
  <c r="L8" i="45" s="1"/>
  <c r="L6" i="45"/>
  <c r="E9" i="45"/>
  <c r="F7" i="45"/>
  <c r="L7" i="45" s="1"/>
  <c r="F5" i="44"/>
  <c r="L5" i="44" s="1"/>
  <c r="E6" i="44"/>
  <c r="E7" i="44" s="1"/>
  <c r="F12" i="53" l="1"/>
  <c r="L12" i="53" s="1"/>
  <c r="E13" i="53"/>
  <c r="F10" i="51"/>
  <c r="E11" i="51"/>
  <c r="E11" i="50"/>
  <c r="F10" i="50"/>
  <c r="L10" i="50" s="1"/>
  <c r="E12" i="49"/>
  <c r="F11" i="49"/>
  <c r="L11" i="49" s="1"/>
  <c r="F8" i="47"/>
  <c r="L8" i="47" s="1"/>
  <c r="E9" i="47"/>
  <c r="F11" i="48"/>
  <c r="L11" i="48" s="1"/>
  <c r="E12" i="48"/>
  <c r="L10" i="48"/>
  <c r="E9" i="46"/>
  <c r="E10" i="46" s="1"/>
  <c r="F9" i="45"/>
  <c r="L9" i="45" s="1"/>
  <c r="E10" i="45"/>
  <c r="E8" i="44"/>
  <c r="F7" i="44"/>
  <c r="L7" i="44" s="1"/>
  <c r="F6" i="44"/>
  <c r="L6" i="44" s="1"/>
  <c r="E14" i="53" l="1"/>
  <c r="F13" i="53"/>
  <c r="L13" i="53" s="1"/>
  <c r="F11" i="51"/>
  <c r="L11" i="51" s="1"/>
  <c r="E12" i="51"/>
  <c r="L10" i="51"/>
  <c r="L11" i="50"/>
  <c r="E12" i="50"/>
  <c r="E13" i="49"/>
  <c r="F12" i="49"/>
  <c r="E10" i="47"/>
  <c r="F9" i="47"/>
  <c r="L9" i="47" s="1"/>
  <c r="E13" i="48"/>
  <c r="F12" i="48"/>
  <c r="L12" i="48" s="1"/>
  <c r="F9" i="46"/>
  <c r="L9" i="46" s="1"/>
  <c r="E11" i="46"/>
  <c r="F10" i="46"/>
  <c r="L10" i="46" s="1"/>
  <c r="F10" i="45"/>
  <c r="E11" i="45"/>
  <c r="E9" i="44"/>
  <c r="F8" i="44"/>
  <c r="E15" i="53" l="1"/>
  <c r="F14" i="53"/>
  <c r="L14" i="53" s="1"/>
  <c r="E13" i="51"/>
  <c r="F12" i="51"/>
  <c r="L12" i="51" s="1"/>
  <c r="F12" i="50"/>
  <c r="L12" i="50" s="1"/>
  <c r="E13" i="50"/>
  <c r="L12" i="49"/>
  <c r="F13" i="49"/>
  <c r="L13" i="49" s="1"/>
  <c r="E14" i="49"/>
  <c r="F10" i="47"/>
  <c r="L10" i="47" s="1"/>
  <c r="E11" i="47"/>
  <c r="E14" i="48"/>
  <c r="F13" i="48"/>
  <c r="F11" i="46"/>
  <c r="L11" i="46" s="1"/>
  <c r="E12" i="46"/>
  <c r="E12" i="45"/>
  <c r="F11" i="45"/>
  <c r="L11" i="45" s="1"/>
  <c r="L10" i="45"/>
  <c r="E10" i="44"/>
  <c r="F9" i="44"/>
  <c r="L9" i="44" s="1"/>
  <c r="L8" i="44"/>
  <c r="F15" i="53" l="1"/>
  <c r="L15" i="53" s="1"/>
  <c r="E16" i="53"/>
  <c r="F13" i="51"/>
  <c r="L13" i="51" s="1"/>
  <c r="E14" i="50"/>
  <c r="F13" i="50"/>
  <c r="L13" i="50" s="1"/>
  <c r="F14" i="49"/>
  <c r="L14" i="49" s="1"/>
  <c r="E15" i="49"/>
  <c r="F11" i="47"/>
  <c r="L11" i="47" s="1"/>
  <c r="E12" i="47"/>
  <c r="L13" i="48"/>
  <c r="F14" i="48"/>
  <c r="L14" i="48" s="1"/>
  <c r="E15" i="48"/>
  <c r="F12" i="46"/>
  <c r="L12" i="46" s="1"/>
  <c r="E13" i="46"/>
  <c r="E13" i="45"/>
  <c r="F12" i="45"/>
  <c r="E11" i="44"/>
  <c r="F10" i="44"/>
  <c r="F16" i="53" l="1"/>
  <c r="L16" i="53" s="1"/>
  <c r="E17" i="53"/>
  <c r="F14" i="50"/>
  <c r="L14" i="50" s="1"/>
  <c r="E15" i="50"/>
  <c r="E16" i="49"/>
  <c r="F15" i="49"/>
  <c r="L15" i="49" s="1"/>
  <c r="E13" i="47"/>
  <c r="F12" i="47"/>
  <c r="L12" i="47" s="1"/>
  <c r="F15" i="48"/>
  <c r="L15" i="48" s="1"/>
  <c r="E16" i="48"/>
  <c r="E14" i="46"/>
  <c r="F13" i="46"/>
  <c r="L13" i="46" s="1"/>
  <c r="F13" i="45"/>
  <c r="L13" i="45" s="1"/>
  <c r="E14" i="45"/>
  <c r="L12" i="45"/>
  <c r="E12" i="44"/>
  <c r="F11" i="44"/>
  <c r="L11" i="44" s="1"/>
  <c r="L10" i="44"/>
  <c r="E18" i="53" l="1"/>
  <c r="F17" i="53"/>
  <c r="L17" i="53" s="1"/>
  <c r="F14" i="51"/>
  <c r="L14" i="51" s="1"/>
  <c r="E15" i="51"/>
  <c r="F15" i="50"/>
  <c r="L15" i="50" s="1"/>
  <c r="E16" i="50"/>
  <c r="F16" i="49"/>
  <c r="L16" i="49" s="1"/>
  <c r="E17" i="49"/>
  <c r="E14" i="47"/>
  <c r="F13" i="47"/>
  <c r="L13" i="47" s="1"/>
  <c r="E17" i="48"/>
  <c r="F16" i="48"/>
  <c r="L16" i="48" s="1"/>
  <c r="E15" i="46"/>
  <c r="F14" i="46"/>
  <c r="L14" i="46" s="1"/>
  <c r="F14" i="45"/>
  <c r="L14" i="45" s="1"/>
  <c r="E15" i="45"/>
  <c r="E13" i="44"/>
  <c r="F12" i="44"/>
  <c r="L12" i="44" s="1"/>
  <c r="E19" i="53" l="1"/>
  <c r="F18" i="53"/>
  <c r="L18" i="53" s="1"/>
  <c r="E16" i="51"/>
  <c r="F15" i="51"/>
  <c r="L15" i="51" s="1"/>
  <c r="F16" i="50"/>
  <c r="L16" i="50" s="1"/>
  <c r="E17" i="50"/>
  <c r="F17" i="49"/>
  <c r="L17" i="49" s="1"/>
  <c r="E18" i="49"/>
  <c r="E15" i="47"/>
  <c r="F14" i="47"/>
  <c r="L14" i="47" s="1"/>
  <c r="E18" i="48"/>
  <c r="F17" i="48"/>
  <c r="L17" i="48" s="1"/>
  <c r="F15" i="46"/>
  <c r="L15" i="46" s="1"/>
  <c r="E16" i="46"/>
  <c r="E16" i="45"/>
  <c r="F15" i="45"/>
  <c r="L15" i="45" s="1"/>
  <c r="E14" i="44"/>
  <c r="F13" i="44"/>
  <c r="L13" i="44" s="1"/>
  <c r="F19" i="53" l="1"/>
  <c r="L19" i="53" s="1"/>
  <c r="E20" i="53"/>
  <c r="E17" i="51"/>
  <c r="F16" i="51"/>
  <c r="L16" i="51" s="1"/>
  <c r="E18" i="50"/>
  <c r="F17" i="50"/>
  <c r="L17" i="50" s="1"/>
  <c r="F18" i="49"/>
  <c r="L18" i="49" s="1"/>
  <c r="E19" i="49"/>
  <c r="E16" i="47"/>
  <c r="F15" i="47"/>
  <c r="L15" i="47" s="1"/>
  <c r="F18" i="48"/>
  <c r="L18" i="48" s="1"/>
  <c r="E19" i="48"/>
  <c r="F16" i="46"/>
  <c r="E17" i="46"/>
  <c r="E17" i="45"/>
  <c r="F16" i="45"/>
  <c r="L16" i="45" s="1"/>
  <c r="E15" i="44"/>
  <c r="F14" i="44"/>
  <c r="F20" i="53" l="1"/>
  <c r="L20" i="53" s="1"/>
  <c r="E21" i="53"/>
  <c r="F21" i="53" s="1"/>
  <c r="F17" i="51"/>
  <c r="L17" i="51" s="1"/>
  <c r="E18" i="51"/>
  <c r="E19" i="50"/>
  <c r="F18" i="50"/>
  <c r="L18" i="50" s="1"/>
  <c r="E20" i="49"/>
  <c r="F19" i="49"/>
  <c r="L19" i="49" s="1"/>
  <c r="E17" i="47"/>
  <c r="F16" i="47"/>
  <c r="L16" i="47" s="1"/>
  <c r="F19" i="48"/>
  <c r="L19" i="48" s="1"/>
  <c r="E20" i="48"/>
  <c r="E18" i="46"/>
  <c r="L17" i="46"/>
  <c r="L16" i="46"/>
  <c r="F17" i="45"/>
  <c r="L17" i="45" s="1"/>
  <c r="E18" i="45"/>
  <c r="F18" i="45" s="1"/>
  <c r="E16" i="44"/>
  <c r="F15" i="44"/>
  <c r="L15" i="44" s="1"/>
  <c r="L14" i="44"/>
  <c r="L21" i="53" l="1"/>
  <c r="F22" i="53"/>
  <c r="F18" i="51"/>
  <c r="L18" i="51" s="1"/>
  <c r="E19" i="51"/>
  <c r="F19" i="51" s="1"/>
  <c r="F19" i="50"/>
  <c r="L19" i="50" s="1"/>
  <c r="E20" i="50"/>
  <c r="E21" i="49"/>
  <c r="F21" i="49" s="1"/>
  <c r="F20" i="49"/>
  <c r="L20" i="49" s="1"/>
  <c r="E18" i="47"/>
  <c r="F17" i="47"/>
  <c r="L17" i="47" s="1"/>
  <c r="E21" i="48"/>
  <c r="F21" i="48" s="1"/>
  <c r="L20" i="48"/>
  <c r="E19" i="46"/>
  <c r="F18" i="46"/>
  <c r="L18" i="45"/>
  <c r="F20" i="45"/>
  <c r="E17" i="44"/>
  <c r="F16" i="44"/>
  <c r="L16" i="44" s="1"/>
  <c r="L19" i="51" l="1"/>
  <c r="F20" i="51"/>
  <c r="F20" i="50"/>
  <c r="L20" i="50" s="1"/>
  <c r="E21" i="50"/>
  <c r="F21" i="50" s="1"/>
  <c r="L21" i="49"/>
  <c r="F22" i="49"/>
  <c r="E19" i="47"/>
  <c r="F18" i="47"/>
  <c r="L18" i="47" s="1"/>
  <c r="L21" i="48"/>
  <c r="F22" i="48"/>
  <c r="F19" i="46"/>
  <c r="L19" i="46" s="1"/>
  <c r="E20" i="46"/>
  <c r="L18" i="46"/>
  <c r="E18" i="44"/>
  <c r="F18" i="44" s="1"/>
  <c r="F17" i="44"/>
  <c r="L17" i="44" s="1"/>
  <c r="L21" i="50" l="1"/>
  <c r="F22" i="50"/>
  <c r="F19" i="47"/>
  <c r="L19" i="47" s="1"/>
  <c r="E20" i="47"/>
  <c r="F20" i="46"/>
  <c r="L20" i="46" s="1"/>
  <c r="E21" i="46"/>
  <c r="F21" i="46" s="1"/>
  <c r="L21" i="46" s="1"/>
  <c r="L18" i="44"/>
  <c r="F20" i="44"/>
  <c r="F20" i="47" l="1"/>
  <c r="L20" i="47" s="1"/>
  <c r="E21" i="47"/>
  <c r="F21" i="47" s="1"/>
  <c r="L21" i="47" s="1"/>
  <c r="F22" i="46"/>
  <c r="F22" i="47" l="1"/>
</calcChain>
</file>

<file path=xl/sharedStrings.xml><?xml version="1.0" encoding="utf-8"?>
<sst xmlns="http://schemas.openxmlformats.org/spreadsheetml/2006/main" count="492" uniqueCount="73">
  <si>
    <t>No</t>
  </si>
  <si>
    <t>NIP</t>
  </si>
  <si>
    <t>Nama</t>
  </si>
  <si>
    <t>197005141999031002</t>
  </si>
  <si>
    <t>Ida Bagus Ketut Widiartha,  ST.,MT</t>
  </si>
  <si>
    <t>196604032006042001</t>
  </si>
  <si>
    <t>Ir. Sri Endang Anjarwani, M.Kom</t>
  </si>
  <si>
    <t>197311302000031001</t>
  </si>
  <si>
    <t>I Gede Pasek Suta Wijaya,  ST.,MT.,D.Eng</t>
  </si>
  <si>
    <t xml:space="preserve">199012182012121002  </t>
  </si>
  <si>
    <t>Ario Yudo Husodo, ST.,MT.</t>
  </si>
  <si>
    <t>198312092012121001</t>
  </si>
  <si>
    <t>Andy Hidayat Jatmika,ST.,M.Kom</t>
  </si>
  <si>
    <t>KetidakHadiran</t>
  </si>
  <si>
    <t>T O T A L</t>
  </si>
  <si>
    <t>Royana Afwani, ST., MT</t>
  </si>
  <si>
    <t>198507072014042001</t>
  </si>
  <si>
    <t>Ariyan Zubaidi, S.Kom., M.T.</t>
  </si>
  <si>
    <t>Nadiyasari Agitha, S.Kom., M.MT.</t>
  </si>
  <si>
    <t>Moh. Ali Albar, ST., M.Eng</t>
  </si>
  <si>
    <t>198609132015041001</t>
  </si>
  <si>
    <t>198606222015041002</t>
  </si>
  <si>
    <t>198211182015041001</t>
  </si>
  <si>
    <t>198311252015041002</t>
  </si>
  <si>
    <t>Fitri Bimantoro ST, M.Kom</t>
  </si>
  <si>
    <t>197210191999032001</t>
  </si>
  <si>
    <t>Dr.Eng. Budi Irmawati, S.Kom.,MT.</t>
  </si>
  <si>
    <t>198608132018032001</t>
  </si>
  <si>
    <t>Dr.Eng. I Gde Putu Wirarama WW., ST., MT</t>
  </si>
  <si>
    <t>198409192018031001</t>
  </si>
  <si>
    <t>I Wayan Agus Arimbawa., ST., M.Eng</t>
  </si>
  <si>
    <t>Ahmad Zafrullah M., ST., M.Eng</t>
  </si>
  <si>
    <t>Jumlah Hari Kerja</t>
  </si>
  <si>
    <t>Gol</t>
  </si>
  <si>
    <t>H</t>
  </si>
  <si>
    <t>S</t>
  </si>
  <si>
    <t>I</t>
  </si>
  <si>
    <t>C</t>
  </si>
  <si>
    <t>TK</t>
  </si>
  <si>
    <t>T</t>
  </si>
  <si>
    <t>%</t>
  </si>
  <si>
    <t>Ket.</t>
  </si>
  <si>
    <t>REKAP KEHADIRAN DOSEN TEKNIK INFORMATIKA UNRAM TANGGAL 02 S/D 31 JANUARI 2019</t>
  </si>
  <si>
    <t>H   : Hadir</t>
  </si>
  <si>
    <t>S    : Sakit</t>
  </si>
  <si>
    <t>I     : Izin</t>
  </si>
  <si>
    <t>C    : Cuti</t>
  </si>
  <si>
    <t>TK  : Tanpa Keterangan</t>
  </si>
  <si>
    <t>T    : Tugas Dinas</t>
  </si>
  <si>
    <t>REKAP KEHADIRAN DOSEN TEKNIK INFORMATIKA UNRAM TANGGAL 01 S/D 28 PEBRUARI 2019</t>
  </si>
  <si>
    <t>Ketidakhadiran</t>
  </si>
  <si>
    <t>Gibran Satya Nugraha, S.Kom., M.Eng.</t>
  </si>
  <si>
    <t>Ramaditia Dwiyansaputra, S.T., M.Eng</t>
  </si>
  <si>
    <t>Arik Aranta, S.Kom., M.Kom</t>
  </si>
  <si>
    <t>REKAP KEHADIRAN DOSEN TEKNIK INFORMATIKA UNRAM TANGGAL 01 S/D 31 MARET 2019</t>
  </si>
  <si>
    <t>REKAP KEHADIRAN DOSEN TEKNIK INFORMATIKA UNRAM TANGGAL 01 S/D 30 APRIL 2019</t>
  </si>
  <si>
    <t>REKAP KEHADIRAN DOSEN TEKNIK INFORMATIKA UNRAM TANGGAL 01 S/D 31 MEI 2019</t>
  </si>
  <si>
    <t xml:space="preserve">Kuliah </t>
  </si>
  <si>
    <t>Belajar</t>
  </si>
  <si>
    <t>Anak Sakit</t>
  </si>
  <si>
    <t>Hadir Wisuda</t>
  </si>
  <si>
    <t>REKAP KEHADIRAN DOSEN TEKNIK INFORMATIKA UNRAM TANGGAL 01 S/D 30 JUNI 2019</t>
  </si>
  <si>
    <t>Izin Belajar</t>
  </si>
  <si>
    <t>Izin Mudik</t>
  </si>
  <si>
    <t>Umroh</t>
  </si>
  <si>
    <t>Acara Keluarga</t>
  </si>
  <si>
    <t>REKAP KEHADIRAN DOSEN TEKNIK INFORMATIKA UNRAM TANGGAL 01 S/D 31 JULI 2019</t>
  </si>
  <si>
    <t>1994022020190310004</t>
  </si>
  <si>
    <t>Prof. I Gede Pasek Suta Wijaya,  ST.,MT.,D.Eng</t>
  </si>
  <si>
    <t>199203232019031012</t>
  </si>
  <si>
    <t>199402202019031004</t>
  </si>
  <si>
    <t>REKAP KEHADIRAN DOSEN TEKNIK INFORMATIKA UNRAM TANGGAL 01 S/D 31 AGUSTUS 2019</t>
  </si>
  <si>
    <t>REKAP KEHADIRAN DOSEN TEKNIK INFORMATIKA UNRAM TANGGAL 01 S/D 30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</si>
</sst>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49" fontId="3" fillId="0" borderId="1" xfId="0" quotePrefix="1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/>
    <xf numFmtId="49" fontId="2" fillId="0" borderId="3" xfId="0" applyNumberFormat="1" applyFont="1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49" fontId="3" fillId="0" borderId="4" xfId="0" quotePrefix="1" applyNumberFormat="1" applyFont="1" applyBorder="1"/>
    <xf numFmtId="0" fontId="3" fillId="0" borderId="4" xfId="0" applyFont="1" applyBorder="1"/>
    <xf numFmtId="0" fontId="0" fillId="0" borderId="9" xfId="0" applyBorder="1"/>
    <xf numFmtId="49" fontId="3" fillId="0" borderId="8" xfId="0" quotePrefix="1" applyNumberFormat="1" applyFont="1" applyBorder="1"/>
    <xf numFmtId="0" fontId="3" fillId="0" borderId="8" xfId="0" applyFont="1" applyBorder="1"/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3" fillId="0" borderId="1" xfId="0" quotePrefix="1" applyFont="1" applyBorder="1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130517</xdr:rowOff>
    </xdr:from>
    <xdr:to>
      <xdr:col>13</xdr:col>
      <xdr:colOff>19050</xdr:colOff>
      <xdr:row>0</xdr:row>
      <xdr:rowOff>1209675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AF35DF3-C3F9-43AF-86D6-909CD1FAD940}"/>
            </a:ext>
          </a:extLst>
        </xdr:cNvPr>
        <xdr:cNvGrpSpPr>
          <a:grpSpLocks/>
        </xdr:cNvGrpSpPr>
      </xdr:nvGrpSpPr>
      <xdr:grpSpPr bwMode="auto">
        <a:xfrm>
          <a:off x="2" y="130517"/>
          <a:ext cx="9925048" cy="1079158"/>
          <a:chOff x="1701" y="656"/>
          <a:chExt cx="8778" cy="1821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62E420E0-775F-4FDA-9281-8B25FD82E9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6" y="677"/>
            <a:ext cx="6563" cy="17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id-ID" sz="1200" b="1" kern="0">
                <a:effectLst/>
                <a:latin typeface="Arial"/>
              </a:rPr>
              <a:t>KEMENTERIAN </a:t>
            </a:r>
            <a:r>
              <a:rPr lang="en-US" sz="1200" b="1" kern="0">
                <a:effectLst/>
                <a:latin typeface="Arial"/>
              </a:rPr>
              <a:t>RISET,</a:t>
            </a:r>
            <a:r>
              <a:rPr lang="en-US" sz="1200" b="1" kern="0" baseline="0">
                <a:effectLst/>
                <a:latin typeface="Arial"/>
              </a:rPr>
              <a:t> TEKNOLOGI DAN PENDIDIKAN TINGGI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UNIVERSITAS MATARAM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FAKULTAS TEKNIK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PROGRAM STUDI TEKNIK INFORMATIKA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900">
                <a:effectLst/>
                <a:latin typeface="Arial Narrow"/>
                <a:ea typeface="Times New Roman"/>
                <a:cs typeface="Arial"/>
              </a:rPr>
              <a:t>Jalan Majapahit No. 62 Mataram 83125 Telpon (0370)  636126, Fax (0370) 636523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4" name="Line 3">
            <a:extLst>
              <a:ext uri="{FF2B5EF4-FFF2-40B4-BE49-F238E27FC236}">
                <a16:creationId xmlns:a16="http://schemas.microsoft.com/office/drawing/2014/main" id="{F18152BA-C7CA-471D-BE4E-EEC093FA9476}"/>
              </a:ext>
            </a:extLst>
          </xdr:cNvPr>
          <xdr:cNvCxnSpPr/>
        </xdr:nvCxnSpPr>
        <xdr:spPr bwMode="auto">
          <a:xfrm>
            <a:off x="1701" y="2476"/>
            <a:ext cx="8778" cy="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 descr="logo">
            <a:extLst>
              <a:ext uri="{FF2B5EF4-FFF2-40B4-BE49-F238E27FC236}">
                <a16:creationId xmlns:a16="http://schemas.microsoft.com/office/drawing/2014/main" id="{E33E169C-3866-48BD-B35A-27D40CBD1E0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" y="656"/>
            <a:ext cx="874" cy="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400050</xdr:colOff>
      <xdr:row>20</xdr:row>
      <xdr:rowOff>152400</xdr:rowOff>
    </xdr:from>
    <xdr:to>
      <xdr:col>12</xdr:col>
      <xdr:colOff>266699</xdr:colOff>
      <xdr:row>29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A88FCE3-B6FF-4B4F-8C44-260F16AF5419}"/>
            </a:ext>
          </a:extLst>
        </xdr:cNvPr>
        <xdr:cNvSpPr txBox="1"/>
      </xdr:nvSpPr>
      <xdr:spPr>
        <a:xfrm>
          <a:off x="6972300" y="5448300"/>
          <a:ext cx="2247899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Mataram,  4 Februari 2019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Ketua,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Dr.Eng. Budi Irmawati, S.Kom.,MT.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NIP.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197210 19199903 2 001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130517</xdr:rowOff>
    </xdr:from>
    <xdr:to>
      <xdr:col>13</xdr:col>
      <xdr:colOff>19050</xdr:colOff>
      <xdr:row>0</xdr:row>
      <xdr:rowOff>1209675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ACF4434-9C42-4B9B-941B-0A28EC6009BB}"/>
            </a:ext>
          </a:extLst>
        </xdr:cNvPr>
        <xdr:cNvGrpSpPr>
          <a:grpSpLocks/>
        </xdr:cNvGrpSpPr>
      </xdr:nvGrpSpPr>
      <xdr:grpSpPr bwMode="auto">
        <a:xfrm>
          <a:off x="2" y="130517"/>
          <a:ext cx="9925048" cy="1079158"/>
          <a:chOff x="1701" y="656"/>
          <a:chExt cx="8778" cy="1821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B1355A8A-0B35-4B06-8B7F-6A4F1CCE6D4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6" y="677"/>
            <a:ext cx="6563" cy="17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id-ID" sz="1200" b="1" kern="0">
                <a:effectLst/>
                <a:latin typeface="Arial"/>
              </a:rPr>
              <a:t>KEMENTERIAN </a:t>
            </a:r>
            <a:r>
              <a:rPr lang="en-US" sz="1200" b="1" kern="0">
                <a:effectLst/>
                <a:latin typeface="Arial"/>
              </a:rPr>
              <a:t>RISET,</a:t>
            </a:r>
            <a:r>
              <a:rPr lang="en-US" sz="1200" b="1" kern="0" baseline="0">
                <a:effectLst/>
                <a:latin typeface="Arial"/>
              </a:rPr>
              <a:t> TEKNOLOGI DAN PENDIDIKAN TINGGI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UNIVERSITAS MATARAM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FAKULTAS TEKNIK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PROGRAM STUDI TEKNIK INFORMATIKA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900">
                <a:effectLst/>
                <a:latin typeface="Arial Narrow"/>
                <a:ea typeface="Times New Roman"/>
                <a:cs typeface="Arial"/>
              </a:rPr>
              <a:t>Jalan Majapahit No. 62 Mataram 83125 Telpon (0370)  636126, Fax (0370) 636523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4" name="Line 3">
            <a:extLst>
              <a:ext uri="{FF2B5EF4-FFF2-40B4-BE49-F238E27FC236}">
                <a16:creationId xmlns:a16="http://schemas.microsoft.com/office/drawing/2014/main" id="{8DF0C2A2-4897-4CBE-8CC0-A1E878D5AE40}"/>
              </a:ext>
            </a:extLst>
          </xdr:cNvPr>
          <xdr:cNvCxnSpPr/>
        </xdr:nvCxnSpPr>
        <xdr:spPr bwMode="auto">
          <a:xfrm>
            <a:off x="1701" y="2476"/>
            <a:ext cx="8778" cy="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 descr="logo">
            <a:extLst>
              <a:ext uri="{FF2B5EF4-FFF2-40B4-BE49-F238E27FC236}">
                <a16:creationId xmlns:a16="http://schemas.microsoft.com/office/drawing/2014/main" id="{E806C110-B43A-4437-9D90-EAD7365E492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" y="656"/>
            <a:ext cx="874" cy="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400050</xdr:colOff>
      <xdr:row>20</xdr:row>
      <xdr:rowOff>152400</xdr:rowOff>
    </xdr:from>
    <xdr:to>
      <xdr:col>12</xdr:col>
      <xdr:colOff>266699</xdr:colOff>
      <xdr:row>29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FE5295-19DD-4EC4-953D-3E9BB4948EC5}"/>
            </a:ext>
          </a:extLst>
        </xdr:cNvPr>
        <xdr:cNvSpPr txBox="1"/>
      </xdr:nvSpPr>
      <xdr:spPr>
        <a:xfrm>
          <a:off x="6972300" y="5448300"/>
          <a:ext cx="2247899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Mataram,  5 Maret 2019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Ketua,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Dr.Eng. Budi Irmawati, S.Kom.,MT.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NIP.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197210 19199903 2 001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130517</xdr:rowOff>
    </xdr:from>
    <xdr:to>
      <xdr:col>13</xdr:col>
      <xdr:colOff>19050</xdr:colOff>
      <xdr:row>0</xdr:row>
      <xdr:rowOff>1209675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5DAFD2D-45ED-4C26-8069-E1DEB9D8D4E5}"/>
            </a:ext>
          </a:extLst>
        </xdr:cNvPr>
        <xdr:cNvGrpSpPr>
          <a:grpSpLocks/>
        </xdr:cNvGrpSpPr>
      </xdr:nvGrpSpPr>
      <xdr:grpSpPr bwMode="auto">
        <a:xfrm>
          <a:off x="2" y="130517"/>
          <a:ext cx="9788977" cy="1079158"/>
          <a:chOff x="1701" y="656"/>
          <a:chExt cx="8778" cy="1821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E71AC92A-25F4-4837-BE31-CD1638CB8E7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6" y="677"/>
            <a:ext cx="6563" cy="17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id-ID" sz="1200" b="1" kern="0">
                <a:effectLst/>
                <a:latin typeface="Arial"/>
              </a:rPr>
              <a:t>KEMENTERIAN </a:t>
            </a:r>
            <a:r>
              <a:rPr lang="en-US" sz="1200" b="1" kern="0">
                <a:effectLst/>
                <a:latin typeface="Arial"/>
              </a:rPr>
              <a:t>RISET,</a:t>
            </a:r>
            <a:r>
              <a:rPr lang="en-US" sz="1200" b="1" kern="0" baseline="0">
                <a:effectLst/>
                <a:latin typeface="Arial"/>
              </a:rPr>
              <a:t> TEKNOLOGI DAN PENDIDIKAN TINGGI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UNIVERSITAS MATARAM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FAKULTAS TEKNIK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PROGRAM STUDI TEKNIK INFORMATIKA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900">
                <a:effectLst/>
                <a:latin typeface="Arial Narrow"/>
                <a:ea typeface="Times New Roman"/>
                <a:cs typeface="Arial"/>
              </a:rPr>
              <a:t>Jalan Majapahit No. 62 Mataram 83125 Telpon (0370)  636126, Fax (0370) 636523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4" name="Line 3">
            <a:extLst>
              <a:ext uri="{FF2B5EF4-FFF2-40B4-BE49-F238E27FC236}">
                <a16:creationId xmlns:a16="http://schemas.microsoft.com/office/drawing/2014/main" id="{7590EC1A-AAFC-400F-A160-9AAAB1781306}"/>
              </a:ext>
            </a:extLst>
          </xdr:cNvPr>
          <xdr:cNvCxnSpPr/>
        </xdr:nvCxnSpPr>
        <xdr:spPr bwMode="auto">
          <a:xfrm>
            <a:off x="1701" y="2476"/>
            <a:ext cx="8778" cy="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 descr="logo">
            <a:extLst>
              <a:ext uri="{FF2B5EF4-FFF2-40B4-BE49-F238E27FC236}">
                <a16:creationId xmlns:a16="http://schemas.microsoft.com/office/drawing/2014/main" id="{F2200770-95B5-4EB6-8860-D52C8747067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" y="656"/>
            <a:ext cx="874" cy="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400050</xdr:colOff>
      <xdr:row>25</xdr:row>
      <xdr:rowOff>116682</xdr:rowOff>
    </xdr:from>
    <xdr:to>
      <xdr:col>12</xdr:col>
      <xdr:colOff>266699</xdr:colOff>
      <xdr:row>34</xdr:row>
      <xdr:rowOff>40482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DC2376-B2C4-4365-B4A4-37ACABAD70C5}"/>
            </a:ext>
          </a:extLst>
        </xdr:cNvPr>
        <xdr:cNvSpPr txBox="1"/>
      </xdr:nvSpPr>
      <xdr:spPr>
        <a:xfrm>
          <a:off x="6984206" y="6034088"/>
          <a:ext cx="2247899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Mataram,  4 April 2019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Ketua,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Dr.Eng. Budi Irmawati, S.Kom.,MT.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NIP.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197210 19199903 2 001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130517</xdr:rowOff>
    </xdr:from>
    <xdr:to>
      <xdr:col>13</xdr:col>
      <xdr:colOff>19050</xdr:colOff>
      <xdr:row>0</xdr:row>
      <xdr:rowOff>1209675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1A1240-6085-4B93-A78B-86A82F955309}"/>
            </a:ext>
          </a:extLst>
        </xdr:cNvPr>
        <xdr:cNvGrpSpPr>
          <a:grpSpLocks/>
        </xdr:cNvGrpSpPr>
      </xdr:nvGrpSpPr>
      <xdr:grpSpPr bwMode="auto">
        <a:xfrm>
          <a:off x="2" y="130517"/>
          <a:ext cx="9925048" cy="1079158"/>
          <a:chOff x="1701" y="656"/>
          <a:chExt cx="8778" cy="1821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9CE6E661-C4FB-4B59-B8DE-814404B831F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6" y="677"/>
            <a:ext cx="6563" cy="17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id-ID" sz="1200" b="1" kern="0">
                <a:effectLst/>
                <a:latin typeface="Arial"/>
              </a:rPr>
              <a:t>KEMENTERIAN </a:t>
            </a:r>
            <a:r>
              <a:rPr lang="en-US" sz="1200" b="1" kern="0">
                <a:effectLst/>
                <a:latin typeface="Arial"/>
              </a:rPr>
              <a:t>RISET,</a:t>
            </a:r>
            <a:r>
              <a:rPr lang="en-US" sz="1200" b="1" kern="0" baseline="0">
                <a:effectLst/>
                <a:latin typeface="Arial"/>
              </a:rPr>
              <a:t> TEKNOLOGI DAN PENDIDIKAN TINGGI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UNIVERSITAS MATARAM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FAKULTAS TEKNIK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PROGRAM STUDI TEKNIK INFORMATIKA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900">
                <a:effectLst/>
                <a:latin typeface="Arial Narrow"/>
                <a:ea typeface="Times New Roman"/>
                <a:cs typeface="Arial"/>
              </a:rPr>
              <a:t>Jalan Majapahit No. 62 Mataram 83125 Telpon (0370)  636126, Fax (0370) 636523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4" name="Line 3">
            <a:extLst>
              <a:ext uri="{FF2B5EF4-FFF2-40B4-BE49-F238E27FC236}">
                <a16:creationId xmlns:a16="http://schemas.microsoft.com/office/drawing/2014/main" id="{4BD56F94-21B8-4F0C-905D-C13BAF9ED7ED}"/>
              </a:ext>
            </a:extLst>
          </xdr:cNvPr>
          <xdr:cNvCxnSpPr/>
        </xdr:nvCxnSpPr>
        <xdr:spPr bwMode="auto">
          <a:xfrm>
            <a:off x="1701" y="2476"/>
            <a:ext cx="8778" cy="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 descr="logo">
            <a:extLst>
              <a:ext uri="{FF2B5EF4-FFF2-40B4-BE49-F238E27FC236}">
                <a16:creationId xmlns:a16="http://schemas.microsoft.com/office/drawing/2014/main" id="{614F0753-2A13-41CC-9AE1-BCE45AE3511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" y="656"/>
            <a:ext cx="874" cy="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400050</xdr:colOff>
      <xdr:row>25</xdr:row>
      <xdr:rowOff>116682</xdr:rowOff>
    </xdr:from>
    <xdr:to>
      <xdr:col>12</xdr:col>
      <xdr:colOff>266699</xdr:colOff>
      <xdr:row>34</xdr:row>
      <xdr:rowOff>40482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ACEAD8-EA19-4685-9351-901FF9A08C7A}"/>
            </a:ext>
          </a:extLst>
        </xdr:cNvPr>
        <xdr:cNvSpPr txBox="1"/>
      </xdr:nvSpPr>
      <xdr:spPr>
        <a:xfrm>
          <a:off x="6972300" y="6365082"/>
          <a:ext cx="2247899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Mataram,  6 Mei 2019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Ketua,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Dr.Eng. Budi Irmawati, S.Kom.,MT.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NIP.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197210 19199903 2 001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130517</xdr:rowOff>
    </xdr:from>
    <xdr:to>
      <xdr:col>13</xdr:col>
      <xdr:colOff>19050</xdr:colOff>
      <xdr:row>0</xdr:row>
      <xdr:rowOff>1209675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94E4A1-1988-4BC6-87AD-DDF891BB218D}"/>
            </a:ext>
          </a:extLst>
        </xdr:cNvPr>
        <xdr:cNvGrpSpPr>
          <a:grpSpLocks/>
        </xdr:cNvGrpSpPr>
      </xdr:nvGrpSpPr>
      <xdr:grpSpPr bwMode="auto">
        <a:xfrm>
          <a:off x="2" y="130517"/>
          <a:ext cx="9925048" cy="1079158"/>
          <a:chOff x="1701" y="656"/>
          <a:chExt cx="8778" cy="1821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3E1C6AEA-08C7-4C8A-B26D-E09E259F3BD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6" y="677"/>
            <a:ext cx="6563" cy="17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id-ID" sz="1200" b="1" kern="0">
                <a:effectLst/>
                <a:latin typeface="Arial"/>
              </a:rPr>
              <a:t>KEMENTERIAN </a:t>
            </a:r>
            <a:r>
              <a:rPr lang="en-US" sz="1200" b="1" kern="0">
                <a:effectLst/>
                <a:latin typeface="Arial"/>
              </a:rPr>
              <a:t>RISET,</a:t>
            </a:r>
            <a:r>
              <a:rPr lang="en-US" sz="1200" b="1" kern="0" baseline="0">
                <a:effectLst/>
                <a:latin typeface="Arial"/>
              </a:rPr>
              <a:t> TEKNOLOGI DAN PENDIDIKAN TINGGI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UNIVERSITAS MATARAM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FAKULTAS TEKNIK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PROGRAM STUDI TEKNIK INFORMATIKA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900">
                <a:effectLst/>
                <a:latin typeface="Arial Narrow"/>
                <a:ea typeface="Times New Roman"/>
                <a:cs typeface="Arial"/>
              </a:rPr>
              <a:t>Jalan Majapahit No. 62 Mataram 83125 Telpon (0370)  636126, Fax (0370) 636523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4" name="Line 3">
            <a:extLst>
              <a:ext uri="{FF2B5EF4-FFF2-40B4-BE49-F238E27FC236}">
                <a16:creationId xmlns:a16="http://schemas.microsoft.com/office/drawing/2014/main" id="{36B0350D-C8DE-49A8-A8C8-4B17BA1BF27C}"/>
              </a:ext>
            </a:extLst>
          </xdr:cNvPr>
          <xdr:cNvCxnSpPr/>
        </xdr:nvCxnSpPr>
        <xdr:spPr bwMode="auto">
          <a:xfrm>
            <a:off x="1701" y="2476"/>
            <a:ext cx="8778" cy="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 descr="logo">
            <a:extLst>
              <a:ext uri="{FF2B5EF4-FFF2-40B4-BE49-F238E27FC236}">
                <a16:creationId xmlns:a16="http://schemas.microsoft.com/office/drawing/2014/main" id="{09F62ED0-F58C-4AF6-AF5A-6D9D60753B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" y="656"/>
            <a:ext cx="874" cy="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400050</xdr:colOff>
      <xdr:row>25</xdr:row>
      <xdr:rowOff>116682</xdr:rowOff>
    </xdr:from>
    <xdr:to>
      <xdr:col>12</xdr:col>
      <xdr:colOff>266699</xdr:colOff>
      <xdr:row>34</xdr:row>
      <xdr:rowOff>40482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6BA563C-6911-4400-ACC8-9293DA74FBFC}"/>
            </a:ext>
          </a:extLst>
        </xdr:cNvPr>
        <xdr:cNvSpPr txBox="1"/>
      </xdr:nvSpPr>
      <xdr:spPr>
        <a:xfrm>
          <a:off x="6972300" y="6365082"/>
          <a:ext cx="2247899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Mataram,  10 Juni 2019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Ketua,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Dr.Eng. Budi Irmawati, S.Kom.,MT.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NIP.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197210 19199903 2 001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130517</xdr:rowOff>
    </xdr:from>
    <xdr:to>
      <xdr:col>13</xdr:col>
      <xdr:colOff>19050</xdr:colOff>
      <xdr:row>0</xdr:row>
      <xdr:rowOff>1209675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0537589-32B6-46C2-8BC0-4D9A55C3612E}"/>
            </a:ext>
          </a:extLst>
        </xdr:cNvPr>
        <xdr:cNvGrpSpPr>
          <a:grpSpLocks/>
        </xdr:cNvGrpSpPr>
      </xdr:nvGrpSpPr>
      <xdr:grpSpPr bwMode="auto">
        <a:xfrm>
          <a:off x="2" y="130517"/>
          <a:ext cx="9993084" cy="1079158"/>
          <a:chOff x="1701" y="656"/>
          <a:chExt cx="8778" cy="1821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521361D4-8DB2-43FE-BC4D-7BC5F6B67AF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6" y="677"/>
            <a:ext cx="6563" cy="17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id-ID" sz="1200" b="1" kern="0">
                <a:effectLst/>
                <a:latin typeface="Arial"/>
              </a:rPr>
              <a:t>KEMENTERIAN </a:t>
            </a:r>
            <a:r>
              <a:rPr lang="en-US" sz="1200" b="1" kern="0">
                <a:effectLst/>
                <a:latin typeface="Arial"/>
              </a:rPr>
              <a:t>RISET,</a:t>
            </a:r>
            <a:r>
              <a:rPr lang="en-US" sz="1200" b="1" kern="0" baseline="0">
                <a:effectLst/>
                <a:latin typeface="Arial"/>
              </a:rPr>
              <a:t> TEKNOLOGI DAN PENDIDIKAN TINGGI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UNIVERSITAS MATARAM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FAKULTAS TEKNIK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PROGRAM STUDI TEKNIK INFORMATIKA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900">
                <a:effectLst/>
                <a:latin typeface="Arial Narrow"/>
                <a:ea typeface="Times New Roman"/>
                <a:cs typeface="Arial"/>
              </a:rPr>
              <a:t>Jalan Majapahit No. 62 Mataram 83125 Telpon (0370)  636126, Fax (0370) 636523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4" name="Line 3">
            <a:extLst>
              <a:ext uri="{FF2B5EF4-FFF2-40B4-BE49-F238E27FC236}">
                <a16:creationId xmlns:a16="http://schemas.microsoft.com/office/drawing/2014/main" id="{F1CA874C-354C-4F38-903C-F1BF43381B95}"/>
              </a:ext>
            </a:extLst>
          </xdr:cNvPr>
          <xdr:cNvCxnSpPr/>
        </xdr:nvCxnSpPr>
        <xdr:spPr bwMode="auto">
          <a:xfrm>
            <a:off x="1701" y="2476"/>
            <a:ext cx="8778" cy="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 descr="logo">
            <a:extLst>
              <a:ext uri="{FF2B5EF4-FFF2-40B4-BE49-F238E27FC236}">
                <a16:creationId xmlns:a16="http://schemas.microsoft.com/office/drawing/2014/main" id="{0E18027B-A0AB-4FF1-BFB9-4E0F77644E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" y="656"/>
            <a:ext cx="874" cy="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400050</xdr:colOff>
      <xdr:row>25</xdr:row>
      <xdr:rowOff>116682</xdr:rowOff>
    </xdr:from>
    <xdr:to>
      <xdr:col>12</xdr:col>
      <xdr:colOff>266699</xdr:colOff>
      <xdr:row>34</xdr:row>
      <xdr:rowOff>40482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D200AF-B147-46F1-8247-1EE562C930DF}"/>
            </a:ext>
          </a:extLst>
        </xdr:cNvPr>
        <xdr:cNvSpPr txBox="1"/>
      </xdr:nvSpPr>
      <xdr:spPr>
        <a:xfrm>
          <a:off x="6972300" y="6365082"/>
          <a:ext cx="2247899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Mataram,  3 Juli 2019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Sekretaris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Prodi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Andy Hidayat Jatmika,ST.,M.Kom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NIP.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198312092012121001</a:t>
          </a:r>
          <a:r>
            <a:rPr lang="en-ID"/>
            <a:t>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130517</xdr:rowOff>
    </xdr:from>
    <xdr:to>
      <xdr:col>13</xdr:col>
      <xdr:colOff>19050</xdr:colOff>
      <xdr:row>0</xdr:row>
      <xdr:rowOff>1209675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373170A-BABE-4384-864E-304A92FF02A7}"/>
            </a:ext>
          </a:extLst>
        </xdr:cNvPr>
        <xdr:cNvGrpSpPr>
          <a:grpSpLocks/>
        </xdr:cNvGrpSpPr>
      </xdr:nvGrpSpPr>
      <xdr:grpSpPr bwMode="auto">
        <a:xfrm>
          <a:off x="2" y="130517"/>
          <a:ext cx="9925048" cy="1079158"/>
          <a:chOff x="1701" y="656"/>
          <a:chExt cx="8778" cy="1821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6992D31E-E8F0-4A61-8FA2-77E41C1D59D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6" y="677"/>
            <a:ext cx="6563" cy="17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id-ID" sz="1200" b="1" kern="0">
                <a:effectLst/>
                <a:latin typeface="Arial"/>
              </a:rPr>
              <a:t>KEMENTERIAN </a:t>
            </a:r>
            <a:r>
              <a:rPr lang="en-US" sz="1200" b="1" kern="0">
                <a:effectLst/>
                <a:latin typeface="Arial"/>
              </a:rPr>
              <a:t>RISET,</a:t>
            </a:r>
            <a:r>
              <a:rPr lang="en-US" sz="1200" b="1" kern="0" baseline="0">
                <a:effectLst/>
                <a:latin typeface="Arial"/>
              </a:rPr>
              <a:t> TEKNOLOGI DAN PENDIDIKAN TINGGI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UNIVERSITAS MATARAM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FAKULTAS TEKNIK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PROGRAM STUDI TEKNIK INFORMATIKA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900">
                <a:effectLst/>
                <a:latin typeface="Arial Narrow"/>
                <a:ea typeface="Times New Roman"/>
                <a:cs typeface="Arial"/>
              </a:rPr>
              <a:t>Jalan Majapahit No. 62 Mataram 83125 Telpon (0370)  636126, Fax (0370) 636523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4" name="Line 3">
            <a:extLst>
              <a:ext uri="{FF2B5EF4-FFF2-40B4-BE49-F238E27FC236}">
                <a16:creationId xmlns:a16="http://schemas.microsoft.com/office/drawing/2014/main" id="{1FC54BF8-9D84-445E-87AB-B3D9CBA4A33F}"/>
              </a:ext>
            </a:extLst>
          </xdr:cNvPr>
          <xdr:cNvCxnSpPr/>
        </xdr:nvCxnSpPr>
        <xdr:spPr bwMode="auto">
          <a:xfrm>
            <a:off x="1701" y="2476"/>
            <a:ext cx="8778" cy="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 descr="logo">
            <a:extLst>
              <a:ext uri="{FF2B5EF4-FFF2-40B4-BE49-F238E27FC236}">
                <a16:creationId xmlns:a16="http://schemas.microsoft.com/office/drawing/2014/main" id="{72835113-1BAC-41F0-90A0-FD1B486E2E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" y="656"/>
            <a:ext cx="874" cy="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394608</xdr:colOff>
      <xdr:row>23</xdr:row>
      <xdr:rowOff>108858</xdr:rowOff>
    </xdr:from>
    <xdr:to>
      <xdr:col>12</xdr:col>
      <xdr:colOff>261257</xdr:colOff>
      <xdr:row>32</xdr:row>
      <xdr:rowOff>32658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FA75B4-9268-4EA2-A714-0BAFFA1664FB}"/>
            </a:ext>
          </a:extLst>
        </xdr:cNvPr>
        <xdr:cNvSpPr txBox="1"/>
      </xdr:nvSpPr>
      <xdr:spPr>
        <a:xfrm>
          <a:off x="6980465" y="6055179"/>
          <a:ext cx="2247899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Mataram,  31 Juli 2019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Ketua,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Dr.Eng. Budi Irmawati, S.Kom.,MT.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NIP.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197210 19199903 2 001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130517</xdr:rowOff>
    </xdr:from>
    <xdr:to>
      <xdr:col>13</xdr:col>
      <xdr:colOff>19050</xdr:colOff>
      <xdr:row>0</xdr:row>
      <xdr:rowOff>1209675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757AA25-B8E0-46B3-A66D-0BAE3C2CBA1B}"/>
            </a:ext>
          </a:extLst>
        </xdr:cNvPr>
        <xdr:cNvGrpSpPr>
          <a:grpSpLocks/>
        </xdr:cNvGrpSpPr>
      </xdr:nvGrpSpPr>
      <xdr:grpSpPr bwMode="auto">
        <a:xfrm>
          <a:off x="2" y="130517"/>
          <a:ext cx="10292441" cy="1079158"/>
          <a:chOff x="1701" y="656"/>
          <a:chExt cx="8778" cy="1821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AF27FC64-C6AF-4D04-B63D-0B485387C82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6" y="677"/>
            <a:ext cx="6563" cy="17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id-ID" sz="1200" b="1" kern="0">
                <a:effectLst/>
                <a:latin typeface="Arial"/>
              </a:rPr>
              <a:t>KEMENTERIAN </a:t>
            </a:r>
            <a:r>
              <a:rPr lang="en-US" sz="1200" b="1" kern="0">
                <a:effectLst/>
                <a:latin typeface="Arial"/>
              </a:rPr>
              <a:t>RISET,</a:t>
            </a:r>
            <a:r>
              <a:rPr lang="en-US" sz="1200" b="1" kern="0" baseline="0">
                <a:effectLst/>
                <a:latin typeface="Arial"/>
              </a:rPr>
              <a:t> TEKNOLOGI DAN PENDIDIKAN TINGGI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UNIVERSITAS MATARAM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FAKULTAS TEKNIK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PROGRAM STUDI TEKNIK INFORMATIKA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900">
                <a:effectLst/>
                <a:latin typeface="Arial Narrow"/>
                <a:ea typeface="Times New Roman"/>
                <a:cs typeface="Arial"/>
              </a:rPr>
              <a:t>Jalan Majapahit No. 62 Mataram 83125 Telpon (0370)  636126, Fax (0370) 636523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4" name="Line 3">
            <a:extLst>
              <a:ext uri="{FF2B5EF4-FFF2-40B4-BE49-F238E27FC236}">
                <a16:creationId xmlns:a16="http://schemas.microsoft.com/office/drawing/2014/main" id="{534FA8E3-9335-4BAF-9FC0-0DFDFFEB51FE}"/>
              </a:ext>
            </a:extLst>
          </xdr:cNvPr>
          <xdr:cNvCxnSpPr/>
        </xdr:nvCxnSpPr>
        <xdr:spPr bwMode="auto">
          <a:xfrm>
            <a:off x="1701" y="2476"/>
            <a:ext cx="8778" cy="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 descr="logo">
            <a:extLst>
              <a:ext uri="{FF2B5EF4-FFF2-40B4-BE49-F238E27FC236}">
                <a16:creationId xmlns:a16="http://schemas.microsoft.com/office/drawing/2014/main" id="{8DBC0FF6-9052-4478-BB1C-D0194B638E4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" y="656"/>
            <a:ext cx="874" cy="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27215</xdr:colOff>
      <xdr:row>25</xdr:row>
      <xdr:rowOff>54429</xdr:rowOff>
    </xdr:from>
    <xdr:to>
      <xdr:col>12</xdr:col>
      <xdr:colOff>370114</xdr:colOff>
      <xdr:row>33</xdr:row>
      <xdr:rowOff>168729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E6B8F9E-6A30-4366-8B23-09ACDB5351CA}"/>
            </a:ext>
          </a:extLst>
        </xdr:cNvPr>
        <xdr:cNvSpPr txBox="1"/>
      </xdr:nvSpPr>
      <xdr:spPr>
        <a:xfrm>
          <a:off x="7456715" y="6381750"/>
          <a:ext cx="2247899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Mataram,  2 September 2019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Sekretaris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Prodi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Andy Hidayat Jatmika,ST.,M.Kom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NIP.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198312092012121001</a:t>
          </a:r>
          <a:r>
            <a:rPr lang="en-ID"/>
            <a:t>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130517</xdr:rowOff>
    </xdr:from>
    <xdr:to>
      <xdr:col>13</xdr:col>
      <xdr:colOff>19050</xdr:colOff>
      <xdr:row>0</xdr:row>
      <xdr:rowOff>1209675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2D94B3D-4565-44F3-832C-570EE7F401AC}"/>
            </a:ext>
          </a:extLst>
        </xdr:cNvPr>
        <xdr:cNvGrpSpPr>
          <a:grpSpLocks/>
        </xdr:cNvGrpSpPr>
      </xdr:nvGrpSpPr>
      <xdr:grpSpPr bwMode="auto">
        <a:xfrm>
          <a:off x="2" y="130517"/>
          <a:ext cx="10401298" cy="1079158"/>
          <a:chOff x="1701" y="656"/>
          <a:chExt cx="8778" cy="1821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71F6204E-9854-4ED3-B32C-1D9D4DAEBA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6" y="677"/>
            <a:ext cx="6563" cy="17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id-ID" sz="1200" b="1" kern="0">
                <a:effectLst/>
                <a:latin typeface="Arial"/>
              </a:rPr>
              <a:t>KEMENTERIAN </a:t>
            </a:r>
            <a:r>
              <a:rPr lang="en-US" sz="1200" b="1" kern="0">
                <a:effectLst/>
                <a:latin typeface="Arial"/>
              </a:rPr>
              <a:t>RISET,</a:t>
            </a:r>
            <a:r>
              <a:rPr lang="en-US" sz="1200" b="1" kern="0" baseline="0">
                <a:effectLst/>
                <a:latin typeface="Arial"/>
              </a:rPr>
              <a:t> TEKNOLOGI DAN PENDIDIKAN TINGGI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UNIVERSITAS MATARAM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FAKULTAS TEKNIK 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1200" b="1" kern="0">
                <a:effectLst/>
                <a:latin typeface="Arial"/>
              </a:rPr>
              <a:t>PROGRAM STUDI TEKNIK INFORMATIKA</a:t>
            </a:r>
            <a:endParaRPr lang="en-US" sz="1200" b="1" kern="0">
              <a:effectLst/>
              <a:latin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900">
                <a:effectLst/>
                <a:latin typeface="Arial Narrow"/>
                <a:ea typeface="Times New Roman"/>
                <a:cs typeface="Arial"/>
              </a:rPr>
              <a:t>Jalan Majapahit No. 62 Mataram 83125 Telpon (0370)  636126, Fax (0370) 636523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4" name="Line 3">
            <a:extLst>
              <a:ext uri="{FF2B5EF4-FFF2-40B4-BE49-F238E27FC236}">
                <a16:creationId xmlns:a16="http://schemas.microsoft.com/office/drawing/2014/main" id="{C89FD060-8313-4302-8897-40E3C2AC7F6B}"/>
              </a:ext>
            </a:extLst>
          </xdr:cNvPr>
          <xdr:cNvCxnSpPr/>
        </xdr:nvCxnSpPr>
        <xdr:spPr bwMode="auto">
          <a:xfrm>
            <a:off x="1701" y="2476"/>
            <a:ext cx="8778" cy="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 descr="logo">
            <a:extLst>
              <a:ext uri="{FF2B5EF4-FFF2-40B4-BE49-F238E27FC236}">
                <a16:creationId xmlns:a16="http://schemas.microsoft.com/office/drawing/2014/main" id="{35737F76-4FC6-4542-8CA7-2553463F08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5" y="656"/>
            <a:ext cx="874" cy="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435429</xdr:colOff>
      <xdr:row>23</xdr:row>
      <xdr:rowOff>54428</xdr:rowOff>
    </xdr:from>
    <xdr:to>
      <xdr:col>12</xdr:col>
      <xdr:colOff>302078</xdr:colOff>
      <xdr:row>31</xdr:row>
      <xdr:rowOff>168728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AEF6E0-8777-4342-B252-D72C934214B6}"/>
            </a:ext>
          </a:extLst>
        </xdr:cNvPr>
        <xdr:cNvSpPr txBox="1"/>
      </xdr:nvSpPr>
      <xdr:spPr>
        <a:xfrm>
          <a:off x="7388679" y="5973535"/>
          <a:ext cx="2247899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Mataram,  1 Oktober 2019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Sekretaris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Prodi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Andy Hidayat Jatmika,ST.,M.Kom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NIP.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198312092012121001</a:t>
          </a:r>
          <a:r>
            <a:rPr lang="en-ID"/>
            <a:t>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5E69-6A15-488B-969D-54DB523F3308}">
  <sheetPr>
    <pageSetUpPr fitToPage="1"/>
  </sheetPr>
  <dimension ref="A1:M28"/>
  <sheetViews>
    <sheetView topLeftCell="A10" zoomScale="90" zoomScaleNormal="90" workbookViewId="0">
      <selection activeCell="C11" sqref="C11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40.140625" bestFit="1" customWidth="1"/>
    <col min="4" max="4" width="6.7109375" bestFit="1" customWidth="1"/>
    <col min="5" max="5" width="10.7109375" customWidth="1"/>
    <col min="6" max="12" width="7.140625" customWidth="1"/>
    <col min="13" max="13" width="14.140625" customWidth="1"/>
  </cols>
  <sheetData>
    <row r="1" spans="1:13" ht="108" customHeight="1" x14ac:dyDescent="0.25"/>
    <row r="2" spans="1:13" ht="24" customHeight="1" x14ac:dyDescent="0.25">
      <c r="A2" s="28" t="s">
        <v>42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5.75" x14ac:dyDescent="0.25">
      <c r="A3" s="29" t="s">
        <v>0</v>
      </c>
      <c r="B3" s="30" t="s">
        <v>1</v>
      </c>
      <c r="C3" s="29" t="s">
        <v>2</v>
      </c>
      <c r="D3" s="29" t="s">
        <v>33</v>
      </c>
      <c r="E3" s="36" t="s">
        <v>32</v>
      </c>
      <c r="F3" s="31" t="s">
        <v>50</v>
      </c>
      <c r="G3" s="32"/>
      <c r="H3" s="32"/>
      <c r="I3" s="32"/>
      <c r="J3" s="32"/>
      <c r="K3" s="32"/>
      <c r="L3" s="33"/>
      <c r="M3" s="34" t="s">
        <v>41</v>
      </c>
    </row>
    <row r="4" spans="1:13" ht="15.75" x14ac:dyDescent="0.25">
      <c r="A4" s="29"/>
      <c r="B4" s="30"/>
      <c r="C4" s="29"/>
      <c r="D4" s="29"/>
      <c r="E4" s="36"/>
      <c r="F4" s="15" t="s">
        <v>34</v>
      </c>
      <c r="G4" s="15" t="s">
        <v>35</v>
      </c>
      <c r="H4" s="15" t="s">
        <v>36</v>
      </c>
      <c r="I4" s="15" t="s">
        <v>37</v>
      </c>
      <c r="J4" s="15" t="s">
        <v>38</v>
      </c>
      <c r="K4" s="15" t="s">
        <v>39</v>
      </c>
      <c r="L4" s="15" t="s">
        <v>40</v>
      </c>
      <c r="M4" s="35"/>
    </row>
    <row r="5" spans="1:13" ht="15.75" x14ac:dyDescent="0.25">
      <c r="A5" s="1">
        <v>1</v>
      </c>
      <c r="B5" s="2" t="s">
        <v>3</v>
      </c>
      <c r="C5" s="3" t="s">
        <v>4</v>
      </c>
      <c r="D5" s="3"/>
      <c r="E5" s="8">
        <v>26</v>
      </c>
      <c r="F5" s="8">
        <f t="shared" ref="F5:F14" si="0">E5-G5-H5-I5-J5-K5</f>
        <v>26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16">
        <f>(F5/E5)*100</f>
        <v>100</v>
      </c>
      <c r="M5" s="4"/>
    </row>
    <row r="6" spans="1:13" ht="15.75" x14ac:dyDescent="0.25">
      <c r="A6" s="1">
        <v>2</v>
      </c>
      <c r="B6" s="2" t="s">
        <v>5</v>
      </c>
      <c r="C6" s="3" t="s">
        <v>6</v>
      </c>
      <c r="D6" s="3"/>
      <c r="E6" s="8">
        <f>E5</f>
        <v>26</v>
      </c>
      <c r="F6" s="8">
        <f t="shared" si="0"/>
        <v>26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16">
        <f t="shared" ref="L6:L18" si="1">(F6/E6)*100</f>
        <v>100</v>
      </c>
      <c r="M6" s="4"/>
    </row>
    <row r="7" spans="1:13" ht="15.75" x14ac:dyDescent="0.25">
      <c r="A7" s="1">
        <v>3</v>
      </c>
      <c r="B7" s="2" t="s">
        <v>7</v>
      </c>
      <c r="C7" s="3" t="s">
        <v>8</v>
      </c>
      <c r="D7" s="3"/>
      <c r="E7" s="8">
        <f t="shared" ref="E7:E18" si="2">E6</f>
        <v>26</v>
      </c>
      <c r="F7" s="8">
        <f t="shared" si="0"/>
        <v>26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6">
        <f t="shared" si="1"/>
        <v>100</v>
      </c>
      <c r="M7" s="4"/>
    </row>
    <row r="8" spans="1:13" ht="15.75" x14ac:dyDescent="0.25">
      <c r="A8" s="1">
        <v>4</v>
      </c>
      <c r="B8" s="10" t="s">
        <v>25</v>
      </c>
      <c r="C8" s="11" t="s">
        <v>26</v>
      </c>
      <c r="D8" s="11"/>
      <c r="E8" s="8">
        <f t="shared" si="2"/>
        <v>26</v>
      </c>
      <c r="F8" s="8">
        <f t="shared" si="0"/>
        <v>26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16">
        <f t="shared" si="1"/>
        <v>100</v>
      </c>
      <c r="M8" s="4"/>
    </row>
    <row r="9" spans="1:13" ht="15.75" x14ac:dyDescent="0.25">
      <c r="A9" s="1">
        <v>5</v>
      </c>
      <c r="B9" s="2" t="s">
        <v>9</v>
      </c>
      <c r="C9" s="3" t="s">
        <v>10</v>
      </c>
      <c r="D9" s="3"/>
      <c r="E9" s="8">
        <f t="shared" si="2"/>
        <v>26</v>
      </c>
      <c r="F9" s="8">
        <f t="shared" si="0"/>
        <v>14</v>
      </c>
      <c r="G9" s="8">
        <v>0</v>
      </c>
      <c r="H9" s="8">
        <v>12</v>
      </c>
      <c r="I9" s="8">
        <v>0</v>
      </c>
      <c r="J9" s="8">
        <v>0</v>
      </c>
      <c r="K9" s="8">
        <v>0</v>
      </c>
      <c r="L9" s="16">
        <f t="shared" si="1"/>
        <v>53.846153846153847</v>
      </c>
      <c r="M9" s="4"/>
    </row>
    <row r="10" spans="1:13" ht="15.75" x14ac:dyDescent="0.25">
      <c r="A10" s="1">
        <v>6</v>
      </c>
      <c r="B10" s="2" t="s">
        <v>11</v>
      </c>
      <c r="C10" s="3" t="s">
        <v>12</v>
      </c>
      <c r="D10" s="3"/>
      <c r="E10" s="8">
        <f t="shared" si="2"/>
        <v>26</v>
      </c>
      <c r="F10" s="8">
        <f t="shared" si="0"/>
        <v>26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16">
        <f t="shared" si="1"/>
        <v>100</v>
      </c>
      <c r="M10" s="4"/>
    </row>
    <row r="11" spans="1:13" ht="15.75" x14ac:dyDescent="0.25">
      <c r="A11" s="1">
        <v>7</v>
      </c>
      <c r="B11" s="2" t="s">
        <v>16</v>
      </c>
      <c r="C11" s="3" t="s">
        <v>15</v>
      </c>
      <c r="D11" s="3"/>
      <c r="E11" s="8">
        <f t="shared" si="2"/>
        <v>26</v>
      </c>
      <c r="F11" s="8">
        <f t="shared" si="0"/>
        <v>24</v>
      </c>
      <c r="G11" s="8">
        <v>1</v>
      </c>
      <c r="H11" s="8">
        <v>1</v>
      </c>
      <c r="I11" s="8">
        <v>0</v>
      </c>
      <c r="J11" s="8">
        <v>0</v>
      </c>
      <c r="K11" s="8">
        <v>0</v>
      </c>
      <c r="L11" s="16">
        <f t="shared" si="1"/>
        <v>92.307692307692307</v>
      </c>
      <c r="M11" s="4"/>
    </row>
    <row r="12" spans="1:13" ht="15.75" x14ac:dyDescent="0.25">
      <c r="A12" s="1">
        <v>8</v>
      </c>
      <c r="B12" s="2" t="s">
        <v>27</v>
      </c>
      <c r="C12" s="3" t="s">
        <v>18</v>
      </c>
      <c r="D12" s="3"/>
      <c r="E12" s="8">
        <f t="shared" si="2"/>
        <v>26</v>
      </c>
      <c r="F12" s="8">
        <f t="shared" si="0"/>
        <v>26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6">
        <f t="shared" si="1"/>
        <v>100</v>
      </c>
      <c r="M12" s="4"/>
    </row>
    <row r="13" spans="1:13" ht="15.75" x14ac:dyDescent="0.25">
      <c r="A13" s="1">
        <v>9</v>
      </c>
      <c r="B13" s="10" t="s">
        <v>20</v>
      </c>
      <c r="C13" s="11" t="s">
        <v>17</v>
      </c>
      <c r="D13" s="11"/>
      <c r="E13" s="8">
        <f t="shared" si="2"/>
        <v>26</v>
      </c>
      <c r="F13" s="8">
        <f t="shared" si="0"/>
        <v>25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16">
        <f t="shared" si="1"/>
        <v>96.15384615384616</v>
      </c>
      <c r="M13" s="9"/>
    </row>
    <row r="14" spans="1:13" ht="15.75" x14ac:dyDescent="0.25">
      <c r="A14" s="1">
        <v>10</v>
      </c>
      <c r="B14" s="2" t="s">
        <v>21</v>
      </c>
      <c r="C14" s="3" t="s">
        <v>24</v>
      </c>
      <c r="D14" s="3"/>
      <c r="E14" s="8">
        <f t="shared" si="2"/>
        <v>26</v>
      </c>
      <c r="F14" s="8">
        <f t="shared" si="0"/>
        <v>26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6">
        <f t="shared" si="1"/>
        <v>100</v>
      </c>
      <c r="M14" s="4"/>
    </row>
    <row r="15" spans="1:13" ht="15.75" x14ac:dyDescent="0.25">
      <c r="A15" s="1">
        <v>11</v>
      </c>
      <c r="B15" s="2" t="s">
        <v>22</v>
      </c>
      <c r="C15" s="3" t="s">
        <v>30</v>
      </c>
      <c r="D15" s="3"/>
      <c r="E15" s="8">
        <f t="shared" si="2"/>
        <v>26</v>
      </c>
      <c r="F15" s="8">
        <f>E15-G15-H15-I15-J15-K15</f>
        <v>25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16">
        <f t="shared" si="1"/>
        <v>96.15384615384616</v>
      </c>
      <c r="M15" s="4"/>
    </row>
    <row r="16" spans="1:13" ht="15.75" x14ac:dyDescent="0.25">
      <c r="A16" s="1">
        <v>12</v>
      </c>
      <c r="B16" s="2" t="s">
        <v>23</v>
      </c>
      <c r="C16" s="3" t="s">
        <v>19</v>
      </c>
      <c r="D16" s="3"/>
      <c r="E16" s="8">
        <f t="shared" si="2"/>
        <v>26</v>
      </c>
      <c r="F16" s="8">
        <f t="shared" ref="F16:F18" si="3">E16-G16-H16-I16-J16-K16</f>
        <v>25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16">
        <f t="shared" si="1"/>
        <v>96.15384615384616</v>
      </c>
      <c r="M16" s="4"/>
    </row>
    <row r="17" spans="1:13" ht="15.75" x14ac:dyDescent="0.25">
      <c r="A17" s="1">
        <v>13</v>
      </c>
      <c r="B17" s="13"/>
      <c r="C17" s="14" t="s">
        <v>31</v>
      </c>
      <c r="D17" s="14"/>
      <c r="E17" s="8">
        <f t="shared" si="2"/>
        <v>26</v>
      </c>
      <c r="F17" s="8">
        <f t="shared" si="3"/>
        <v>24</v>
      </c>
      <c r="G17" s="8">
        <v>1</v>
      </c>
      <c r="H17" s="8">
        <v>1</v>
      </c>
      <c r="I17" s="8">
        <v>0</v>
      </c>
      <c r="J17" s="8">
        <v>0</v>
      </c>
      <c r="K17" s="8">
        <v>0</v>
      </c>
      <c r="L17" s="16">
        <f t="shared" si="1"/>
        <v>92.307692307692307</v>
      </c>
      <c r="M17" s="4"/>
    </row>
    <row r="18" spans="1:13" ht="15.75" x14ac:dyDescent="0.25">
      <c r="A18" s="1">
        <v>14</v>
      </c>
      <c r="B18" s="13" t="s">
        <v>29</v>
      </c>
      <c r="C18" s="14" t="s">
        <v>28</v>
      </c>
      <c r="D18" s="14"/>
      <c r="E18" s="8">
        <f t="shared" si="2"/>
        <v>26</v>
      </c>
      <c r="F18" s="8">
        <f t="shared" si="3"/>
        <v>23</v>
      </c>
      <c r="G18" s="8">
        <v>0</v>
      </c>
      <c r="H18" s="8">
        <v>3</v>
      </c>
      <c r="I18" s="8">
        <v>0</v>
      </c>
      <c r="J18" s="8">
        <v>0</v>
      </c>
      <c r="K18" s="8">
        <v>0</v>
      </c>
      <c r="L18" s="16">
        <f t="shared" si="1"/>
        <v>88.461538461538453</v>
      </c>
      <c r="M18" s="4"/>
    </row>
    <row r="19" spans="1:13" ht="16.5" thickBot="1" x14ac:dyDescent="0.3">
      <c r="A19" s="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6.5" thickTop="1" x14ac:dyDescent="0.25">
      <c r="A20" s="5"/>
      <c r="B20" s="6" t="s">
        <v>14</v>
      </c>
      <c r="C20" s="5"/>
      <c r="D20" s="5"/>
      <c r="E20" s="5"/>
      <c r="F20" s="7">
        <f>SUM(F5:F19)</f>
        <v>342</v>
      </c>
      <c r="G20" s="7"/>
      <c r="H20" s="7"/>
      <c r="I20" s="7"/>
      <c r="J20" s="7"/>
      <c r="K20" s="7"/>
      <c r="L20" s="7"/>
      <c r="M20" s="7"/>
    </row>
    <row r="22" spans="1:13" x14ac:dyDescent="0.25">
      <c r="B22" t="s">
        <v>41</v>
      </c>
    </row>
    <row r="23" spans="1:13" x14ac:dyDescent="0.25">
      <c r="B23" t="s">
        <v>43</v>
      </c>
    </row>
    <row r="24" spans="1:13" x14ac:dyDescent="0.25">
      <c r="B24" t="s">
        <v>44</v>
      </c>
    </row>
    <row r="25" spans="1:13" x14ac:dyDescent="0.25">
      <c r="B25" t="s">
        <v>45</v>
      </c>
    </row>
    <row r="26" spans="1:13" x14ac:dyDescent="0.25">
      <c r="B26" t="s">
        <v>46</v>
      </c>
    </row>
    <row r="27" spans="1:13" x14ac:dyDescent="0.25">
      <c r="B27" t="s">
        <v>47</v>
      </c>
    </row>
    <row r="28" spans="1:13" x14ac:dyDescent="0.25">
      <c r="B28" t="s">
        <v>48</v>
      </c>
    </row>
  </sheetData>
  <mergeCells count="8">
    <mergeCell ref="A2:M2"/>
    <mergeCell ref="A3:A4"/>
    <mergeCell ref="B3:B4"/>
    <mergeCell ref="C3:C4"/>
    <mergeCell ref="F3:L3"/>
    <mergeCell ref="M3:M4"/>
    <mergeCell ref="D3:D4"/>
    <mergeCell ref="E3:E4"/>
  </mergeCells>
  <printOptions horizontalCentered="1"/>
  <pageMargins left="0.21" right="0.18" top="0.34" bottom="0.75" header="0.3" footer="0.3"/>
  <pageSetup paperSize="9" scale="95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5309-82A6-4804-B9D3-2742B1583FAD}">
  <sheetPr>
    <pageSetUpPr fitToPage="1"/>
  </sheetPr>
  <dimension ref="A1:M28"/>
  <sheetViews>
    <sheetView topLeftCell="A7" zoomScale="80" zoomScaleNormal="80" workbookViewId="0">
      <selection activeCell="E8" sqref="E8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40.140625" bestFit="1" customWidth="1"/>
    <col min="4" max="4" width="6.7109375" bestFit="1" customWidth="1"/>
    <col min="5" max="5" width="10.7109375" customWidth="1"/>
    <col min="6" max="12" width="7.140625" customWidth="1"/>
    <col min="13" max="13" width="14.140625" customWidth="1"/>
  </cols>
  <sheetData>
    <row r="1" spans="1:13" ht="108" customHeight="1" x14ac:dyDescent="0.25"/>
    <row r="2" spans="1:13" ht="24" customHeight="1" x14ac:dyDescent="0.25">
      <c r="A2" s="28" t="s">
        <v>49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5.75" x14ac:dyDescent="0.25">
      <c r="A3" s="29" t="s">
        <v>0</v>
      </c>
      <c r="B3" s="30" t="s">
        <v>1</v>
      </c>
      <c r="C3" s="29" t="s">
        <v>2</v>
      </c>
      <c r="D3" s="29" t="s">
        <v>33</v>
      </c>
      <c r="E3" s="36" t="s">
        <v>32</v>
      </c>
      <c r="F3" s="31" t="s">
        <v>13</v>
      </c>
      <c r="G3" s="32"/>
      <c r="H3" s="32"/>
      <c r="I3" s="32"/>
      <c r="J3" s="32"/>
      <c r="K3" s="32"/>
      <c r="L3" s="33"/>
      <c r="M3" s="34" t="s">
        <v>41</v>
      </c>
    </row>
    <row r="4" spans="1:13" ht="15.75" x14ac:dyDescent="0.25">
      <c r="A4" s="29"/>
      <c r="B4" s="30"/>
      <c r="C4" s="29"/>
      <c r="D4" s="29"/>
      <c r="E4" s="36"/>
      <c r="F4" s="15" t="s">
        <v>34</v>
      </c>
      <c r="G4" s="15" t="s">
        <v>35</v>
      </c>
      <c r="H4" s="15" t="s">
        <v>36</v>
      </c>
      <c r="I4" s="15" t="s">
        <v>37</v>
      </c>
      <c r="J4" s="15" t="s">
        <v>38</v>
      </c>
      <c r="K4" s="15" t="s">
        <v>39</v>
      </c>
      <c r="L4" s="15" t="s">
        <v>40</v>
      </c>
      <c r="M4" s="35"/>
    </row>
    <row r="5" spans="1:13" ht="15.75" x14ac:dyDescent="0.25">
      <c r="A5" s="1">
        <v>1</v>
      </c>
      <c r="B5" s="2" t="s">
        <v>3</v>
      </c>
      <c r="C5" s="3" t="s">
        <v>4</v>
      </c>
      <c r="D5" s="3"/>
      <c r="E5" s="8">
        <v>19</v>
      </c>
      <c r="F5" s="8">
        <f>E5-G5-H5-I5-J5-K5</f>
        <v>19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16">
        <f>(F5/E5)*100</f>
        <v>100</v>
      </c>
      <c r="M5" s="4"/>
    </row>
    <row r="6" spans="1:13" ht="15.75" x14ac:dyDescent="0.25">
      <c r="A6" s="1">
        <v>2</v>
      </c>
      <c r="B6" s="2" t="s">
        <v>5</v>
      </c>
      <c r="C6" s="3" t="s">
        <v>6</v>
      </c>
      <c r="D6" s="3"/>
      <c r="E6" s="8">
        <f>E5</f>
        <v>19</v>
      </c>
      <c r="F6" s="8">
        <f t="shared" ref="F6:F14" si="0">E6-G6-H6-I6-J6-K6</f>
        <v>19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16">
        <f t="shared" ref="L6:L18" si="1">(F6/E6)*100</f>
        <v>100</v>
      </c>
      <c r="M6" s="4"/>
    </row>
    <row r="7" spans="1:13" ht="15.75" x14ac:dyDescent="0.25">
      <c r="A7" s="1">
        <v>3</v>
      </c>
      <c r="B7" s="2" t="s">
        <v>7</v>
      </c>
      <c r="C7" s="3" t="s">
        <v>8</v>
      </c>
      <c r="D7" s="3"/>
      <c r="E7" s="8">
        <f t="shared" ref="E7:E18" si="2">E6</f>
        <v>19</v>
      </c>
      <c r="F7" s="8">
        <f t="shared" si="0"/>
        <v>19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6">
        <f t="shared" si="1"/>
        <v>100</v>
      </c>
      <c r="M7" s="4"/>
    </row>
    <row r="8" spans="1:13" ht="15.75" x14ac:dyDescent="0.25">
      <c r="A8" s="1">
        <v>4</v>
      </c>
      <c r="B8" s="10" t="s">
        <v>25</v>
      </c>
      <c r="C8" s="11" t="s">
        <v>26</v>
      </c>
      <c r="D8" s="11"/>
      <c r="E8" s="8">
        <f t="shared" si="2"/>
        <v>19</v>
      </c>
      <c r="F8" s="8">
        <f t="shared" si="0"/>
        <v>18</v>
      </c>
      <c r="G8" s="8">
        <v>0</v>
      </c>
      <c r="H8" s="8">
        <v>0</v>
      </c>
      <c r="I8" s="8">
        <v>0</v>
      </c>
      <c r="J8" s="8">
        <v>1</v>
      </c>
      <c r="K8" s="8">
        <v>0</v>
      </c>
      <c r="L8" s="16">
        <f t="shared" si="1"/>
        <v>94.73684210526315</v>
      </c>
      <c r="M8" s="4"/>
    </row>
    <row r="9" spans="1:13" ht="15.75" x14ac:dyDescent="0.25">
      <c r="A9" s="1">
        <v>5</v>
      </c>
      <c r="B9" s="2" t="s">
        <v>9</v>
      </c>
      <c r="C9" s="3" t="s">
        <v>10</v>
      </c>
      <c r="D9" s="3"/>
      <c r="E9" s="8">
        <f t="shared" si="2"/>
        <v>19</v>
      </c>
      <c r="F9" s="8">
        <f t="shared" si="0"/>
        <v>2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16">
        <f t="shared" si="1"/>
        <v>10.526315789473683</v>
      </c>
      <c r="M9" s="4"/>
    </row>
    <row r="10" spans="1:13" ht="15.75" x14ac:dyDescent="0.25">
      <c r="A10" s="1">
        <v>6</v>
      </c>
      <c r="B10" s="2" t="s">
        <v>11</v>
      </c>
      <c r="C10" s="3" t="s">
        <v>12</v>
      </c>
      <c r="D10" s="3"/>
      <c r="E10" s="8">
        <f t="shared" si="2"/>
        <v>19</v>
      </c>
      <c r="F10" s="8">
        <f t="shared" si="0"/>
        <v>17</v>
      </c>
      <c r="G10" s="8">
        <v>0</v>
      </c>
      <c r="H10" s="8">
        <v>0</v>
      </c>
      <c r="I10" s="8">
        <v>0</v>
      </c>
      <c r="J10" s="8">
        <v>2</v>
      </c>
      <c r="K10" s="8">
        <v>0</v>
      </c>
      <c r="L10" s="16">
        <f t="shared" si="1"/>
        <v>89.473684210526315</v>
      </c>
      <c r="M10" s="4"/>
    </row>
    <row r="11" spans="1:13" ht="15.75" x14ac:dyDescent="0.25">
      <c r="A11" s="1">
        <v>7</v>
      </c>
      <c r="B11" s="2" t="s">
        <v>16</v>
      </c>
      <c r="C11" s="3" t="s">
        <v>15</v>
      </c>
      <c r="D11" s="3"/>
      <c r="E11" s="8">
        <f t="shared" si="2"/>
        <v>19</v>
      </c>
      <c r="F11" s="8">
        <f t="shared" si="0"/>
        <v>17</v>
      </c>
      <c r="G11" s="8">
        <v>0</v>
      </c>
      <c r="H11" s="8">
        <v>0</v>
      </c>
      <c r="I11" s="8">
        <v>0</v>
      </c>
      <c r="J11" s="8">
        <v>2</v>
      </c>
      <c r="K11" s="8">
        <v>0</v>
      </c>
      <c r="L11" s="16">
        <f t="shared" si="1"/>
        <v>89.473684210526315</v>
      </c>
      <c r="M11" s="4"/>
    </row>
    <row r="12" spans="1:13" ht="15.75" x14ac:dyDescent="0.25">
      <c r="A12" s="1">
        <v>8</v>
      </c>
      <c r="B12" s="2" t="s">
        <v>27</v>
      </c>
      <c r="C12" s="3" t="s">
        <v>18</v>
      </c>
      <c r="D12" s="3"/>
      <c r="E12" s="8">
        <f t="shared" si="2"/>
        <v>19</v>
      </c>
      <c r="F12" s="8">
        <f t="shared" si="0"/>
        <v>19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6">
        <f t="shared" si="1"/>
        <v>100</v>
      </c>
      <c r="M12" s="4"/>
    </row>
    <row r="13" spans="1:13" ht="15.75" x14ac:dyDescent="0.25">
      <c r="A13" s="1">
        <v>9</v>
      </c>
      <c r="B13" s="10" t="s">
        <v>20</v>
      </c>
      <c r="C13" s="11" t="s">
        <v>17</v>
      </c>
      <c r="D13" s="11"/>
      <c r="E13" s="8">
        <f t="shared" si="2"/>
        <v>19</v>
      </c>
      <c r="F13" s="8">
        <f t="shared" si="0"/>
        <v>19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16">
        <f t="shared" si="1"/>
        <v>100</v>
      </c>
      <c r="M13" s="9"/>
    </row>
    <row r="14" spans="1:13" ht="15.75" x14ac:dyDescent="0.25">
      <c r="A14" s="1">
        <v>10</v>
      </c>
      <c r="B14" s="2" t="s">
        <v>21</v>
      </c>
      <c r="C14" s="3" t="s">
        <v>24</v>
      </c>
      <c r="D14" s="3"/>
      <c r="E14" s="8">
        <f t="shared" si="2"/>
        <v>19</v>
      </c>
      <c r="F14" s="8">
        <f t="shared" si="0"/>
        <v>17</v>
      </c>
      <c r="G14" s="8">
        <v>1</v>
      </c>
      <c r="H14" s="8">
        <v>1</v>
      </c>
      <c r="I14" s="8">
        <v>0</v>
      </c>
      <c r="J14" s="8">
        <v>0</v>
      </c>
      <c r="K14" s="8">
        <v>0</v>
      </c>
      <c r="L14" s="16">
        <f t="shared" si="1"/>
        <v>89.473684210526315</v>
      </c>
      <c r="M14" s="4"/>
    </row>
    <row r="15" spans="1:13" ht="15.75" x14ac:dyDescent="0.25">
      <c r="A15" s="1">
        <v>11</v>
      </c>
      <c r="B15" s="2" t="s">
        <v>22</v>
      </c>
      <c r="C15" s="3" t="s">
        <v>30</v>
      </c>
      <c r="D15" s="3"/>
      <c r="E15" s="8">
        <f t="shared" si="2"/>
        <v>19</v>
      </c>
      <c r="F15" s="8">
        <f>E15-G15-H15-I15-J15-K15</f>
        <v>19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6">
        <f t="shared" si="1"/>
        <v>100</v>
      </c>
      <c r="M15" s="4"/>
    </row>
    <row r="16" spans="1:13" ht="15.75" x14ac:dyDescent="0.25">
      <c r="A16" s="1">
        <v>12</v>
      </c>
      <c r="B16" s="2" t="s">
        <v>23</v>
      </c>
      <c r="C16" s="3" t="s">
        <v>19</v>
      </c>
      <c r="D16" s="3"/>
      <c r="E16" s="8">
        <f t="shared" si="2"/>
        <v>19</v>
      </c>
      <c r="F16" s="8">
        <f t="shared" ref="F16:F18" si="3">E16-G16-H16-I16-J16-K16</f>
        <v>15</v>
      </c>
      <c r="G16" s="8">
        <v>0</v>
      </c>
      <c r="H16" s="8">
        <v>0</v>
      </c>
      <c r="I16" s="8">
        <v>0</v>
      </c>
      <c r="J16" s="8">
        <v>4</v>
      </c>
      <c r="K16" s="8">
        <v>0</v>
      </c>
      <c r="L16" s="16">
        <f t="shared" si="1"/>
        <v>78.94736842105263</v>
      </c>
      <c r="M16" s="4"/>
    </row>
    <row r="17" spans="1:13" ht="15.75" x14ac:dyDescent="0.25">
      <c r="A17" s="1">
        <v>13</v>
      </c>
      <c r="B17" s="13"/>
      <c r="C17" s="14" t="s">
        <v>31</v>
      </c>
      <c r="D17" s="14"/>
      <c r="E17" s="8">
        <f t="shared" si="2"/>
        <v>19</v>
      </c>
      <c r="F17" s="8">
        <f t="shared" si="3"/>
        <v>17</v>
      </c>
      <c r="G17" s="8">
        <v>0</v>
      </c>
      <c r="H17" s="8">
        <v>2</v>
      </c>
      <c r="I17" s="8">
        <v>0</v>
      </c>
      <c r="J17" s="8">
        <v>0</v>
      </c>
      <c r="K17" s="8">
        <v>0</v>
      </c>
      <c r="L17" s="16">
        <f t="shared" si="1"/>
        <v>89.473684210526315</v>
      </c>
      <c r="M17" s="4"/>
    </row>
    <row r="18" spans="1:13" ht="15.75" x14ac:dyDescent="0.25">
      <c r="A18" s="1">
        <v>14</v>
      </c>
      <c r="B18" s="13" t="s">
        <v>29</v>
      </c>
      <c r="C18" s="14" t="s">
        <v>28</v>
      </c>
      <c r="D18" s="14"/>
      <c r="E18" s="8">
        <f t="shared" si="2"/>
        <v>19</v>
      </c>
      <c r="F18" s="8">
        <f t="shared" si="3"/>
        <v>16</v>
      </c>
      <c r="G18" s="8">
        <v>0</v>
      </c>
      <c r="H18" s="8">
        <v>3</v>
      </c>
      <c r="I18" s="8">
        <v>0</v>
      </c>
      <c r="J18" s="8">
        <v>0</v>
      </c>
      <c r="K18" s="8">
        <v>0</v>
      </c>
      <c r="L18" s="16">
        <f t="shared" si="1"/>
        <v>84.210526315789465</v>
      </c>
      <c r="M18" s="4"/>
    </row>
    <row r="19" spans="1:13" ht="16.5" thickBot="1" x14ac:dyDescent="0.3">
      <c r="A19" s="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6.5" thickTop="1" x14ac:dyDescent="0.25">
      <c r="A20" s="5"/>
      <c r="B20" s="6" t="s">
        <v>14</v>
      </c>
      <c r="C20" s="5"/>
      <c r="D20" s="5"/>
      <c r="E20" s="5"/>
      <c r="F20" s="7">
        <f>SUM(F5:F19)</f>
        <v>233</v>
      </c>
      <c r="G20" s="7"/>
      <c r="H20" s="7"/>
      <c r="I20" s="7"/>
      <c r="J20" s="7"/>
      <c r="K20" s="7"/>
      <c r="L20" s="7"/>
      <c r="M20" s="7"/>
    </row>
    <row r="22" spans="1:13" x14ac:dyDescent="0.25">
      <c r="B22" t="s">
        <v>41</v>
      </c>
    </row>
    <row r="23" spans="1:13" x14ac:dyDescent="0.25">
      <c r="B23" t="s">
        <v>43</v>
      </c>
    </row>
    <row r="24" spans="1:13" x14ac:dyDescent="0.25">
      <c r="B24" t="s">
        <v>44</v>
      </c>
    </row>
    <row r="25" spans="1:13" x14ac:dyDescent="0.25">
      <c r="B25" t="s">
        <v>45</v>
      </c>
    </row>
    <row r="26" spans="1:13" x14ac:dyDescent="0.25">
      <c r="B26" t="s">
        <v>46</v>
      </c>
    </row>
    <row r="27" spans="1:13" x14ac:dyDescent="0.25">
      <c r="B27" t="s">
        <v>47</v>
      </c>
    </row>
    <row r="28" spans="1:13" x14ac:dyDescent="0.25">
      <c r="B28" t="s">
        <v>48</v>
      </c>
    </row>
  </sheetData>
  <mergeCells count="8">
    <mergeCell ref="A2:M2"/>
    <mergeCell ref="A3:A4"/>
    <mergeCell ref="B3:B4"/>
    <mergeCell ref="C3:C4"/>
    <mergeCell ref="D3:D4"/>
    <mergeCell ref="E3:E4"/>
    <mergeCell ref="F3:L3"/>
    <mergeCell ref="M3:M4"/>
  </mergeCells>
  <printOptions horizontalCentered="1"/>
  <pageMargins left="0.21" right="0.18" top="0.34" bottom="0.75" header="0.3" footer="0.3"/>
  <pageSetup paperSize="9" scale="95" orientation="landscape" horizontalDpi="4294967293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930C-67E7-4BA8-8B56-FCD1A44F447F}">
  <sheetPr>
    <pageSetUpPr fitToPage="1"/>
  </sheetPr>
  <dimension ref="A1:M33"/>
  <sheetViews>
    <sheetView topLeftCell="A16" zoomScale="70" zoomScaleNormal="70" workbookViewId="0">
      <selection activeCell="N19" sqref="N19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40.140625" bestFit="1" customWidth="1"/>
    <col min="4" max="4" width="6.7109375" bestFit="1" customWidth="1"/>
    <col min="5" max="5" width="10.7109375" customWidth="1"/>
    <col min="6" max="12" width="7.140625" customWidth="1"/>
    <col min="13" max="13" width="12" customWidth="1"/>
  </cols>
  <sheetData>
    <row r="1" spans="1:13" ht="108" customHeight="1" x14ac:dyDescent="0.25"/>
    <row r="2" spans="1:13" ht="24" customHeight="1" x14ac:dyDescent="0.25">
      <c r="A2" s="37" t="s">
        <v>54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15.75" x14ac:dyDescent="0.25">
      <c r="A3" s="29" t="s">
        <v>0</v>
      </c>
      <c r="B3" s="30" t="s">
        <v>1</v>
      </c>
      <c r="C3" s="29" t="s">
        <v>2</v>
      </c>
      <c r="D3" s="29" t="s">
        <v>33</v>
      </c>
      <c r="E3" s="36" t="s">
        <v>32</v>
      </c>
      <c r="F3" s="29" t="s">
        <v>13</v>
      </c>
      <c r="G3" s="29"/>
      <c r="H3" s="29"/>
      <c r="I3" s="29"/>
      <c r="J3" s="29"/>
      <c r="K3" s="29"/>
      <c r="L3" s="29"/>
      <c r="M3" s="29" t="s">
        <v>41</v>
      </c>
    </row>
    <row r="4" spans="1:13" ht="15.75" x14ac:dyDescent="0.25">
      <c r="A4" s="29"/>
      <c r="B4" s="30"/>
      <c r="C4" s="29"/>
      <c r="D4" s="29"/>
      <c r="E4" s="36"/>
      <c r="F4" s="18" t="s">
        <v>34</v>
      </c>
      <c r="G4" s="18" t="s">
        <v>35</v>
      </c>
      <c r="H4" s="18" t="s">
        <v>36</v>
      </c>
      <c r="I4" s="18" t="s">
        <v>37</v>
      </c>
      <c r="J4" s="18" t="s">
        <v>38</v>
      </c>
      <c r="K4" s="18" t="s">
        <v>39</v>
      </c>
      <c r="L4" s="18" t="s">
        <v>40</v>
      </c>
      <c r="M4" s="29"/>
    </row>
    <row r="5" spans="1:13" ht="15.75" x14ac:dyDescent="0.25">
      <c r="A5" s="1">
        <v>1</v>
      </c>
      <c r="B5" s="2" t="s">
        <v>3</v>
      </c>
      <c r="C5" s="3" t="s">
        <v>4</v>
      </c>
      <c r="D5" s="3"/>
      <c r="E5" s="8">
        <v>20</v>
      </c>
      <c r="F5" s="8">
        <f>E5-G5-H5-I5-J5-K5</f>
        <v>20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16">
        <f>(F5/E5)*100</f>
        <v>100</v>
      </c>
      <c r="M5" s="4"/>
    </row>
    <row r="6" spans="1:13" ht="15.75" x14ac:dyDescent="0.25">
      <c r="A6" s="1">
        <v>2</v>
      </c>
      <c r="B6" s="2" t="s">
        <v>5</v>
      </c>
      <c r="C6" s="3" t="s">
        <v>6</v>
      </c>
      <c r="D6" s="3"/>
      <c r="E6" s="8">
        <f>E5</f>
        <v>20</v>
      </c>
      <c r="F6" s="8">
        <f>E6-G6-H6-I6-J6-K6</f>
        <v>18</v>
      </c>
      <c r="G6" s="8">
        <v>0</v>
      </c>
      <c r="H6" s="8">
        <v>2</v>
      </c>
      <c r="I6" s="8">
        <v>0</v>
      </c>
      <c r="J6" s="8">
        <v>0</v>
      </c>
      <c r="K6" s="8">
        <v>0</v>
      </c>
      <c r="L6" s="16">
        <f t="shared" ref="L6:L21" si="0">(F6/E6)*100</f>
        <v>90</v>
      </c>
      <c r="M6" s="4"/>
    </row>
    <row r="7" spans="1:13" ht="15.75" x14ac:dyDescent="0.25">
      <c r="A7" s="1">
        <v>3</v>
      </c>
      <c r="B7" s="2" t="s">
        <v>7</v>
      </c>
      <c r="C7" s="3" t="s">
        <v>8</v>
      </c>
      <c r="D7" s="3"/>
      <c r="E7" s="8">
        <f t="shared" ref="E7:E17" si="1">E6</f>
        <v>20</v>
      </c>
      <c r="F7" s="8">
        <f t="shared" ref="F7:F14" si="2">E7-G7-H7-I7-J7-K7</f>
        <v>20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6">
        <f t="shared" si="0"/>
        <v>100</v>
      </c>
      <c r="M7" s="4"/>
    </row>
    <row r="8" spans="1:13" ht="15.75" x14ac:dyDescent="0.25">
      <c r="A8" s="1">
        <v>4</v>
      </c>
      <c r="B8" s="2" t="s">
        <v>25</v>
      </c>
      <c r="C8" s="3" t="s">
        <v>26</v>
      </c>
      <c r="D8" s="3"/>
      <c r="E8" s="8">
        <f t="shared" si="1"/>
        <v>20</v>
      </c>
      <c r="F8" s="8">
        <f t="shared" si="2"/>
        <v>20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16">
        <f t="shared" si="0"/>
        <v>100</v>
      </c>
      <c r="M8" s="4"/>
    </row>
    <row r="9" spans="1:13" ht="15.75" x14ac:dyDescent="0.25">
      <c r="A9" s="1">
        <v>5</v>
      </c>
      <c r="B9" s="2" t="s">
        <v>9</v>
      </c>
      <c r="C9" s="3" t="s">
        <v>10</v>
      </c>
      <c r="D9" s="3"/>
      <c r="E9" s="8">
        <f t="shared" si="1"/>
        <v>20</v>
      </c>
      <c r="F9" s="8">
        <f t="shared" si="2"/>
        <v>11</v>
      </c>
      <c r="G9" s="8">
        <v>0</v>
      </c>
      <c r="H9" s="8">
        <v>9</v>
      </c>
      <c r="I9" s="8">
        <v>0</v>
      </c>
      <c r="J9" s="8">
        <v>0</v>
      </c>
      <c r="K9" s="8">
        <v>0</v>
      </c>
      <c r="L9" s="16">
        <f t="shared" si="0"/>
        <v>55.000000000000007</v>
      </c>
      <c r="M9" s="4" t="s">
        <v>57</v>
      </c>
    </row>
    <row r="10" spans="1:13" ht="15.75" x14ac:dyDescent="0.25">
      <c r="A10" s="1">
        <v>6</v>
      </c>
      <c r="B10" s="2" t="s">
        <v>11</v>
      </c>
      <c r="C10" s="3" t="s">
        <v>12</v>
      </c>
      <c r="D10" s="3"/>
      <c r="E10" s="8">
        <f t="shared" si="1"/>
        <v>20</v>
      </c>
      <c r="F10" s="8">
        <f t="shared" si="2"/>
        <v>20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16">
        <f t="shared" si="0"/>
        <v>100</v>
      </c>
      <c r="M10" s="4"/>
    </row>
    <row r="11" spans="1:13" ht="15.75" x14ac:dyDescent="0.25">
      <c r="A11" s="1">
        <v>7</v>
      </c>
      <c r="B11" s="2" t="s">
        <v>16</v>
      </c>
      <c r="C11" s="3" t="s">
        <v>15</v>
      </c>
      <c r="D11" s="3"/>
      <c r="E11" s="8">
        <f t="shared" si="1"/>
        <v>20</v>
      </c>
      <c r="F11" s="8">
        <f t="shared" si="2"/>
        <v>18</v>
      </c>
      <c r="G11" s="8">
        <v>0</v>
      </c>
      <c r="H11" s="8">
        <v>2</v>
      </c>
      <c r="I11" s="8">
        <v>0</v>
      </c>
      <c r="J11" s="8">
        <v>0</v>
      </c>
      <c r="K11" s="8">
        <v>0</v>
      </c>
      <c r="L11" s="16">
        <f t="shared" si="0"/>
        <v>90</v>
      </c>
      <c r="M11" s="4"/>
    </row>
    <row r="12" spans="1:13" ht="15.75" x14ac:dyDescent="0.25">
      <c r="A12" s="1">
        <v>8</v>
      </c>
      <c r="B12" s="2" t="s">
        <v>27</v>
      </c>
      <c r="C12" s="3" t="s">
        <v>18</v>
      </c>
      <c r="D12" s="3"/>
      <c r="E12" s="8">
        <f t="shared" si="1"/>
        <v>20</v>
      </c>
      <c r="F12" s="8">
        <f t="shared" si="2"/>
        <v>20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6">
        <f t="shared" si="0"/>
        <v>100</v>
      </c>
      <c r="M12" s="4"/>
    </row>
    <row r="13" spans="1:13" ht="15.75" x14ac:dyDescent="0.25">
      <c r="A13" s="1">
        <v>9</v>
      </c>
      <c r="B13" s="2" t="s">
        <v>20</v>
      </c>
      <c r="C13" s="3" t="s">
        <v>17</v>
      </c>
      <c r="D13" s="3"/>
      <c r="E13" s="8">
        <f t="shared" si="1"/>
        <v>20</v>
      </c>
      <c r="F13" s="8">
        <f t="shared" si="2"/>
        <v>19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16">
        <f t="shared" si="0"/>
        <v>95</v>
      </c>
      <c r="M13" s="4"/>
    </row>
    <row r="14" spans="1:13" ht="15.75" x14ac:dyDescent="0.25">
      <c r="A14" s="1">
        <v>10</v>
      </c>
      <c r="B14" s="2" t="s">
        <v>21</v>
      </c>
      <c r="C14" s="3" t="s">
        <v>24</v>
      </c>
      <c r="D14" s="3"/>
      <c r="E14" s="8">
        <f t="shared" si="1"/>
        <v>20</v>
      </c>
      <c r="F14" s="8">
        <f t="shared" si="2"/>
        <v>19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16">
        <f t="shared" si="0"/>
        <v>95</v>
      </c>
      <c r="M14" s="4"/>
    </row>
    <row r="15" spans="1:13" ht="15.75" x14ac:dyDescent="0.25">
      <c r="A15" s="1">
        <v>11</v>
      </c>
      <c r="B15" s="2" t="s">
        <v>22</v>
      </c>
      <c r="C15" s="3" t="s">
        <v>30</v>
      </c>
      <c r="D15" s="3"/>
      <c r="E15" s="8">
        <f t="shared" si="1"/>
        <v>20</v>
      </c>
      <c r="F15" s="8">
        <f>E15-G15-H15-I15-J15-K15</f>
        <v>20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6">
        <f t="shared" si="0"/>
        <v>100</v>
      </c>
      <c r="M15" s="4"/>
    </row>
    <row r="16" spans="1:13" ht="15.75" x14ac:dyDescent="0.25">
      <c r="A16" s="1">
        <v>12</v>
      </c>
      <c r="B16" s="2" t="s">
        <v>23</v>
      </c>
      <c r="C16" s="3" t="s">
        <v>19</v>
      </c>
      <c r="D16" s="3"/>
      <c r="E16" s="8">
        <f t="shared" si="1"/>
        <v>20</v>
      </c>
      <c r="F16" s="8">
        <f t="shared" ref="F16:F18" si="3">E16-G16-H16-I16-J16-K16</f>
        <v>15</v>
      </c>
      <c r="G16" s="8">
        <v>0</v>
      </c>
      <c r="H16" s="8">
        <v>5</v>
      </c>
      <c r="I16" s="8">
        <v>0</v>
      </c>
      <c r="J16" s="8">
        <v>0</v>
      </c>
      <c r="K16" s="8">
        <v>0</v>
      </c>
      <c r="L16" s="16">
        <f t="shared" si="0"/>
        <v>75</v>
      </c>
      <c r="M16" s="4"/>
    </row>
    <row r="17" spans="1:13" ht="15.75" x14ac:dyDescent="0.25">
      <c r="A17" s="1">
        <v>13</v>
      </c>
      <c r="B17" s="2"/>
      <c r="C17" s="3" t="s">
        <v>31</v>
      </c>
      <c r="D17" s="3"/>
      <c r="E17" s="8">
        <f t="shared" si="1"/>
        <v>20</v>
      </c>
      <c r="F17" s="8">
        <v>20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16">
        <f t="shared" si="0"/>
        <v>100</v>
      </c>
      <c r="M17" s="4"/>
    </row>
    <row r="18" spans="1:13" ht="15.75" x14ac:dyDescent="0.25">
      <c r="A18" s="1">
        <v>14</v>
      </c>
      <c r="B18" s="2" t="s">
        <v>29</v>
      </c>
      <c r="C18" s="3" t="s">
        <v>28</v>
      </c>
      <c r="D18" s="3"/>
      <c r="E18" s="8">
        <f>E17</f>
        <v>20</v>
      </c>
      <c r="F18" s="8">
        <f t="shared" si="3"/>
        <v>20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16">
        <f t="shared" si="0"/>
        <v>100</v>
      </c>
      <c r="M18" s="4"/>
    </row>
    <row r="19" spans="1:13" ht="15.75" x14ac:dyDescent="0.25">
      <c r="A19" s="1">
        <v>15</v>
      </c>
      <c r="B19" s="2"/>
      <c r="C19" s="3" t="s">
        <v>51</v>
      </c>
      <c r="D19" s="3"/>
      <c r="E19" s="8">
        <f>E18</f>
        <v>20</v>
      </c>
      <c r="F19" s="8">
        <f>E19-G19-H19-I19-J19-K19</f>
        <v>19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16">
        <f t="shared" si="0"/>
        <v>95</v>
      </c>
      <c r="M19" s="4"/>
    </row>
    <row r="20" spans="1:13" ht="15.75" x14ac:dyDescent="0.25">
      <c r="A20" s="1">
        <v>16</v>
      </c>
      <c r="B20" s="2"/>
      <c r="C20" s="3" t="s">
        <v>52</v>
      </c>
      <c r="D20" s="3"/>
      <c r="E20" s="8">
        <f>E19</f>
        <v>20</v>
      </c>
      <c r="F20" s="8">
        <f>E20-G20-H20-I20-J20-K20</f>
        <v>19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16">
        <f t="shared" si="0"/>
        <v>95</v>
      </c>
      <c r="M20" s="4"/>
    </row>
    <row r="21" spans="1:13" ht="15.75" x14ac:dyDescent="0.25">
      <c r="A21" s="1">
        <v>17</v>
      </c>
      <c r="B21" s="21"/>
      <c r="C21" s="22" t="s">
        <v>53</v>
      </c>
      <c r="D21" s="21"/>
      <c r="E21" s="8">
        <f>E20</f>
        <v>20</v>
      </c>
      <c r="F21" s="8">
        <f>E21-G21-H21-I21-J21-K21</f>
        <v>18</v>
      </c>
      <c r="G21" s="8">
        <v>0</v>
      </c>
      <c r="H21" s="8">
        <v>2</v>
      </c>
      <c r="I21" s="8">
        <v>0</v>
      </c>
      <c r="J21" s="8">
        <v>0</v>
      </c>
      <c r="K21" s="8">
        <v>0</v>
      </c>
      <c r="L21" s="8">
        <f t="shared" si="0"/>
        <v>90</v>
      </c>
      <c r="M21" s="21"/>
    </row>
    <row r="22" spans="1:13" ht="15.75" x14ac:dyDescent="0.25">
      <c r="A22" s="19"/>
      <c r="B22" s="20" t="s">
        <v>14</v>
      </c>
      <c r="C22" s="19"/>
      <c r="D22" s="19"/>
      <c r="E22" s="19"/>
      <c r="F22" s="18">
        <f>SUM(F5:F21)</f>
        <v>316</v>
      </c>
      <c r="G22" s="18"/>
      <c r="H22" s="18"/>
      <c r="I22" s="18"/>
      <c r="J22" s="18"/>
      <c r="K22" s="18"/>
      <c r="L22" s="18"/>
      <c r="M22" s="18"/>
    </row>
    <row r="27" spans="1:13" x14ac:dyDescent="0.25">
      <c r="B27" t="s">
        <v>41</v>
      </c>
    </row>
    <row r="28" spans="1:13" x14ac:dyDescent="0.25">
      <c r="B28" t="s">
        <v>43</v>
      </c>
    </row>
    <row r="29" spans="1:13" x14ac:dyDescent="0.25">
      <c r="B29" t="s">
        <v>44</v>
      </c>
    </row>
    <row r="30" spans="1:13" x14ac:dyDescent="0.25">
      <c r="B30" t="s">
        <v>45</v>
      </c>
    </row>
    <row r="31" spans="1:13" x14ac:dyDescent="0.25">
      <c r="B31" t="s">
        <v>46</v>
      </c>
    </row>
    <row r="32" spans="1:13" x14ac:dyDescent="0.25">
      <c r="B32" t="s">
        <v>47</v>
      </c>
    </row>
    <row r="33" spans="2:2" x14ac:dyDescent="0.25">
      <c r="B33" t="s">
        <v>48</v>
      </c>
    </row>
  </sheetData>
  <mergeCells count="8">
    <mergeCell ref="A2:M2"/>
    <mergeCell ref="A3:A4"/>
    <mergeCell ref="B3:B4"/>
    <mergeCell ref="C3:C4"/>
    <mergeCell ref="D3:D4"/>
    <mergeCell ref="E3:E4"/>
    <mergeCell ref="F3:L3"/>
    <mergeCell ref="M3:M4"/>
  </mergeCells>
  <printOptions horizontalCentered="1"/>
  <pageMargins left="0.21" right="0.18" top="0.34" bottom="0.75" header="0.3" footer="0.3"/>
  <pageSetup paperSize="9" scale="84" orientation="landscape" horizontalDpi="4294967293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C157-CBA0-432A-BE23-1BD9AC474CE2}">
  <sheetPr>
    <pageSetUpPr fitToPage="1"/>
  </sheetPr>
  <dimension ref="A1:M33"/>
  <sheetViews>
    <sheetView zoomScale="70" zoomScaleNormal="70" workbookViewId="0">
      <selection activeCell="P7" sqref="P7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40.140625" bestFit="1" customWidth="1"/>
    <col min="4" max="4" width="6.7109375" bestFit="1" customWidth="1"/>
    <col min="5" max="5" width="10.7109375" customWidth="1"/>
    <col min="6" max="12" width="7.140625" customWidth="1"/>
    <col min="13" max="13" width="14.140625" customWidth="1"/>
  </cols>
  <sheetData>
    <row r="1" spans="1:13" ht="108" customHeight="1" x14ac:dyDescent="0.25"/>
    <row r="2" spans="1:13" ht="24" customHeight="1" x14ac:dyDescent="0.25">
      <c r="A2" s="37" t="s">
        <v>55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15.75" x14ac:dyDescent="0.25">
      <c r="A3" s="29" t="s">
        <v>0</v>
      </c>
      <c r="B3" s="30" t="s">
        <v>1</v>
      </c>
      <c r="C3" s="29" t="s">
        <v>2</v>
      </c>
      <c r="D3" s="29" t="s">
        <v>33</v>
      </c>
      <c r="E3" s="36" t="s">
        <v>32</v>
      </c>
      <c r="F3" s="29" t="s">
        <v>13</v>
      </c>
      <c r="G3" s="29"/>
      <c r="H3" s="29"/>
      <c r="I3" s="29"/>
      <c r="J3" s="29"/>
      <c r="K3" s="29"/>
      <c r="L3" s="29"/>
      <c r="M3" s="29" t="s">
        <v>41</v>
      </c>
    </row>
    <row r="4" spans="1:13" ht="15.75" x14ac:dyDescent="0.25">
      <c r="A4" s="29"/>
      <c r="B4" s="30"/>
      <c r="C4" s="29"/>
      <c r="D4" s="29"/>
      <c r="E4" s="36"/>
      <c r="F4" s="17" t="s">
        <v>34</v>
      </c>
      <c r="G4" s="17" t="s">
        <v>35</v>
      </c>
      <c r="H4" s="17" t="s">
        <v>36</v>
      </c>
      <c r="I4" s="17" t="s">
        <v>37</v>
      </c>
      <c r="J4" s="17" t="s">
        <v>38</v>
      </c>
      <c r="K4" s="17" t="s">
        <v>39</v>
      </c>
      <c r="L4" s="17" t="s">
        <v>40</v>
      </c>
      <c r="M4" s="29"/>
    </row>
    <row r="5" spans="1:13" ht="15.75" x14ac:dyDescent="0.25">
      <c r="A5" s="1">
        <v>1</v>
      </c>
      <c r="B5" s="2" t="s">
        <v>3</v>
      </c>
      <c r="C5" s="3" t="s">
        <v>4</v>
      </c>
      <c r="D5" s="3"/>
      <c r="E5" s="8">
        <v>19</v>
      </c>
      <c r="F5" s="8">
        <f>E5-G5-H5-I5-J5-K5</f>
        <v>17</v>
      </c>
      <c r="G5" s="8">
        <v>0</v>
      </c>
      <c r="H5" s="8">
        <v>2</v>
      </c>
      <c r="I5" s="8">
        <v>0</v>
      </c>
      <c r="J5" s="8">
        <v>0</v>
      </c>
      <c r="K5" s="8">
        <v>0</v>
      </c>
      <c r="L5" s="16">
        <f>(F5/E5)*100</f>
        <v>89.473684210526315</v>
      </c>
      <c r="M5" s="4"/>
    </row>
    <row r="6" spans="1:13" ht="15.75" x14ac:dyDescent="0.25">
      <c r="A6" s="1">
        <v>2</v>
      </c>
      <c r="B6" s="2" t="s">
        <v>5</v>
      </c>
      <c r="C6" s="3" t="s">
        <v>6</v>
      </c>
      <c r="D6" s="3"/>
      <c r="E6" s="8">
        <f>E5</f>
        <v>19</v>
      </c>
      <c r="F6" s="8">
        <f>E6-G6-H6-I6-J6-K6</f>
        <v>15</v>
      </c>
      <c r="G6" s="8">
        <v>0</v>
      </c>
      <c r="H6" s="8">
        <v>0</v>
      </c>
      <c r="I6" s="8">
        <v>4</v>
      </c>
      <c r="J6" s="8">
        <v>0</v>
      </c>
      <c r="K6" s="8">
        <v>0</v>
      </c>
      <c r="L6" s="16">
        <f t="shared" ref="L6:L21" si="0">(F6/E6)*100</f>
        <v>78.94736842105263</v>
      </c>
      <c r="M6" s="4" t="s">
        <v>60</v>
      </c>
    </row>
    <row r="7" spans="1:13" ht="15.75" x14ac:dyDescent="0.25">
      <c r="A7" s="1">
        <v>3</v>
      </c>
      <c r="B7" s="2" t="s">
        <v>7</v>
      </c>
      <c r="C7" s="3" t="s">
        <v>8</v>
      </c>
      <c r="D7" s="3"/>
      <c r="E7" s="8">
        <f t="shared" ref="E7:E17" si="1">E6</f>
        <v>19</v>
      </c>
      <c r="F7" s="8">
        <f t="shared" ref="F7:F14" si="2">E7-G7-H7-I7-J7-K7</f>
        <v>18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16">
        <f t="shared" si="0"/>
        <v>94.73684210526315</v>
      </c>
      <c r="M7" s="4"/>
    </row>
    <row r="8" spans="1:13" ht="15.75" x14ac:dyDescent="0.25">
      <c r="A8" s="1">
        <v>4</v>
      </c>
      <c r="B8" s="2" t="s">
        <v>25</v>
      </c>
      <c r="C8" s="3" t="s">
        <v>26</v>
      </c>
      <c r="D8" s="3"/>
      <c r="E8" s="8">
        <f t="shared" si="1"/>
        <v>19</v>
      </c>
      <c r="F8" s="8">
        <f t="shared" si="2"/>
        <v>19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16">
        <f t="shared" si="0"/>
        <v>100</v>
      </c>
      <c r="M8" s="4"/>
    </row>
    <row r="9" spans="1:13" ht="15.75" x14ac:dyDescent="0.25">
      <c r="A9" s="1">
        <v>5</v>
      </c>
      <c r="B9" s="2" t="s">
        <v>9</v>
      </c>
      <c r="C9" s="3" t="s">
        <v>10</v>
      </c>
      <c r="D9" s="3"/>
      <c r="E9" s="8">
        <f t="shared" si="1"/>
        <v>19</v>
      </c>
      <c r="F9" s="8">
        <f t="shared" si="2"/>
        <v>10</v>
      </c>
      <c r="G9" s="8">
        <v>0</v>
      </c>
      <c r="H9" s="8">
        <v>9</v>
      </c>
      <c r="I9" s="8">
        <v>0</v>
      </c>
      <c r="J9" s="8">
        <v>0</v>
      </c>
      <c r="K9" s="8">
        <v>0</v>
      </c>
      <c r="L9" s="16">
        <f t="shared" si="0"/>
        <v>52.631578947368418</v>
      </c>
      <c r="M9" s="4" t="s">
        <v>58</v>
      </c>
    </row>
    <row r="10" spans="1:13" ht="15.75" x14ac:dyDescent="0.25">
      <c r="A10" s="1">
        <v>6</v>
      </c>
      <c r="B10" s="2" t="s">
        <v>11</v>
      </c>
      <c r="C10" s="3" t="s">
        <v>12</v>
      </c>
      <c r="D10" s="3"/>
      <c r="E10" s="8">
        <f t="shared" si="1"/>
        <v>19</v>
      </c>
      <c r="F10" s="8">
        <f t="shared" si="2"/>
        <v>11</v>
      </c>
      <c r="G10" s="8">
        <v>8</v>
      </c>
      <c r="H10" s="8">
        <v>0</v>
      </c>
      <c r="I10" s="8">
        <v>0</v>
      </c>
      <c r="J10" s="8">
        <v>0</v>
      </c>
      <c r="K10" s="8">
        <v>0</v>
      </c>
      <c r="L10" s="16">
        <f t="shared" si="0"/>
        <v>57.894736842105267</v>
      </c>
      <c r="M10" s="4"/>
    </row>
    <row r="11" spans="1:13" ht="15.75" x14ac:dyDescent="0.25">
      <c r="A11" s="1">
        <v>7</v>
      </c>
      <c r="B11" s="2" t="s">
        <v>16</v>
      </c>
      <c r="C11" s="3" t="s">
        <v>15</v>
      </c>
      <c r="D11" s="3"/>
      <c r="E11" s="8">
        <f t="shared" si="1"/>
        <v>19</v>
      </c>
      <c r="F11" s="8">
        <f t="shared" si="2"/>
        <v>18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16">
        <f t="shared" si="0"/>
        <v>94.73684210526315</v>
      </c>
      <c r="M11" s="4" t="s">
        <v>59</v>
      </c>
    </row>
    <row r="12" spans="1:13" ht="15.75" x14ac:dyDescent="0.25">
      <c r="A12" s="1">
        <v>8</v>
      </c>
      <c r="B12" s="2" t="s">
        <v>27</v>
      </c>
      <c r="C12" s="3" t="s">
        <v>18</v>
      </c>
      <c r="D12" s="3"/>
      <c r="E12" s="8">
        <f t="shared" si="1"/>
        <v>19</v>
      </c>
      <c r="F12" s="8">
        <f t="shared" si="2"/>
        <v>19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6">
        <f t="shared" si="0"/>
        <v>100</v>
      </c>
      <c r="M12" s="4"/>
    </row>
    <row r="13" spans="1:13" ht="15.75" x14ac:dyDescent="0.25">
      <c r="A13" s="1">
        <v>9</v>
      </c>
      <c r="B13" s="2" t="s">
        <v>20</v>
      </c>
      <c r="C13" s="3" t="s">
        <v>17</v>
      </c>
      <c r="D13" s="3"/>
      <c r="E13" s="8">
        <f t="shared" si="1"/>
        <v>19</v>
      </c>
      <c r="F13" s="8">
        <f t="shared" si="2"/>
        <v>18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16">
        <f t="shared" si="0"/>
        <v>94.73684210526315</v>
      </c>
      <c r="M13" s="4"/>
    </row>
    <row r="14" spans="1:13" ht="15.75" x14ac:dyDescent="0.25">
      <c r="A14" s="1">
        <v>10</v>
      </c>
      <c r="B14" s="2" t="s">
        <v>21</v>
      </c>
      <c r="C14" s="3" t="s">
        <v>24</v>
      </c>
      <c r="D14" s="3"/>
      <c r="E14" s="8">
        <f t="shared" si="1"/>
        <v>19</v>
      </c>
      <c r="F14" s="8">
        <f t="shared" si="2"/>
        <v>19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6">
        <f t="shared" si="0"/>
        <v>100</v>
      </c>
      <c r="M14" s="4"/>
    </row>
    <row r="15" spans="1:13" ht="15.75" x14ac:dyDescent="0.25">
      <c r="A15" s="1">
        <v>11</v>
      </c>
      <c r="B15" s="2" t="s">
        <v>22</v>
      </c>
      <c r="C15" s="3" t="s">
        <v>30</v>
      </c>
      <c r="D15" s="3"/>
      <c r="E15" s="8">
        <f t="shared" si="1"/>
        <v>19</v>
      </c>
      <c r="F15" s="8">
        <f>E15-G15-H15-I15-J15-K15</f>
        <v>19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6">
        <f t="shared" si="0"/>
        <v>100</v>
      </c>
      <c r="M15" s="4"/>
    </row>
    <row r="16" spans="1:13" ht="15.75" x14ac:dyDescent="0.25">
      <c r="A16" s="1">
        <v>12</v>
      </c>
      <c r="B16" s="2" t="s">
        <v>23</v>
      </c>
      <c r="C16" s="3" t="s">
        <v>19</v>
      </c>
      <c r="D16" s="3"/>
      <c r="E16" s="8">
        <f t="shared" si="1"/>
        <v>19</v>
      </c>
      <c r="F16" s="8">
        <f t="shared" ref="F16:F18" si="3">E16-G16-H16-I16-J16-K16</f>
        <v>19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16">
        <f t="shared" si="0"/>
        <v>100</v>
      </c>
      <c r="M16" s="4"/>
    </row>
    <row r="17" spans="1:13" ht="15.75" x14ac:dyDescent="0.25">
      <c r="A17" s="1">
        <v>13</v>
      </c>
      <c r="B17" s="2"/>
      <c r="C17" s="3" t="s">
        <v>31</v>
      </c>
      <c r="D17" s="3"/>
      <c r="E17" s="8">
        <f t="shared" si="1"/>
        <v>19</v>
      </c>
      <c r="F17" s="8">
        <f t="shared" si="3"/>
        <v>17</v>
      </c>
      <c r="G17" s="8">
        <v>0</v>
      </c>
      <c r="H17" s="8">
        <v>0</v>
      </c>
      <c r="I17" s="8">
        <v>0</v>
      </c>
      <c r="J17" s="8">
        <v>2</v>
      </c>
      <c r="K17" s="8">
        <v>0</v>
      </c>
      <c r="L17" s="16">
        <f t="shared" si="0"/>
        <v>89.473684210526315</v>
      </c>
      <c r="M17" s="4"/>
    </row>
    <row r="18" spans="1:13" ht="15.75" x14ac:dyDescent="0.25">
      <c r="A18" s="1">
        <v>14</v>
      </c>
      <c r="B18" s="2" t="s">
        <v>29</v>
      </c>
      <c r="C18" s="3" t="s">
        <v>28</v>
      </c>
      <c r="D18" s="3"/>
      <c r="E18" s="8">
        <f>E17</f>
        <v>19</v>
      </c>
      <c r="F18" s="8">
        <f t="shared" si="3"/>
        <v>19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16">
        <f t="shared" si="0"/>
        <v>100</v>
      </c>
      <c r="M18" s="4"/>
    </row>
    <row r="19" spans="1:13" ht="15.75" x14ac:dyDescent="0.25">
      <c r="A19" s="1">
        <v>15</v>
      </c>
      <c r="B19" s="2"/>
      <c r="C19" s="3" t="s">
        <v>51</v>
      </c>
      <c r="D19" s="3"/>
      <c r="E19" s="8">
        <f>E18</f>
        <v>19</v>
      </c>
      <c r="F19" s="8">
        <f>E19-G19-H19-I19-J19-K19</f>
        <v>19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16">
        <f t="shared" si="0"/>
        <v>100</v>
      </c>
      <c r="M19" s="4"/>
    </row>
    <row r="20" spans="1:13" ht="15.75" x14ac:dyDescent="0.25">
      <c r="A20" s="1">
        <v>16</v>
      </c>
      <c r="B20" s="2"/>
      <c r="C20" s="3" t="s">
        <v>52</v>
      </c>
      <c r="D20" s="3"/>
      <c r="E20" s="8">
        <f>E19</f>
        <v>19</v>
      </c>
      <c r="F20" s="8">
        <f>E20-G20-H20-I20-J20-K20</f>
        <v>19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16">
        <f t="shared" si="0"/>
        <v>100</v>
      </c>
      <c r="M20" s="4"/>
    </row>
    <row r="21" spans="1:13" ht="15.75" x14ac:dyDescent="0.25">
      <c r="A21" s="1">
        <v>17</v>
      </c>
      <c r="B21" s="21"/>
      <c r="C21" s="22" t="s">
        <v>53</v>
      </c>
      <c r="D21" s="21"/>
      <c r="E21" s="8">
        <f>E20</f>
        <v>19</v>
      </c>
      <c r="F21" s="8">
        <f>E21-G21-H21-I21-J21-K21</f>
        <v>19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f t="shared" si="0"/>
        <v>100</v>
      </c>
      <c r="M21" s="21"/>
    </row>
    <row r="22" spans="1:13" ht="15.75" x14ac:dyDescent="0.25">
      <c r="A22" s="19"/>
      <c r="B22" s="20" t="s">
        <v>14</v>
      </c>
      <c r="C22" s="19"/>
      <c r="D22" s="19"/>
      <c r="E22" s="19"/>
      <c r="F22" s="17">
        <f>SUM(F5:F21)</f>
        <v>295</v>
      </c>
      <c r="G22" s="17"/>
      <c r="H22" s="17"/>
      <c r="I22" s="17"/>
      <c r="J22" s="17"/>
      <c r="K22" s="17"/>
      <c r="L22" s="17"/>
      <c r="M22" s="17"/>
    </row>
    <row r="27" spans="1:13" x14ac:dyDescent="0.25">
      <c r="B27" t="s">
        <v>41</v>
      </c>
    </row>
    <row r="28" spans="1:13" x14ac:dyDescent="0.25">
      <c r="B28" t="s">
        <v>43</v>
      </c>
    </row>
    <row r="29" spans="1:13" x14ac:dyDescent="0.25">
      <c r="B29" t="s">
        <v>44</v>
      </c>
    </row>
    <row r="30" spans="1:13" x14ac:dyDescent="0.25">
      <c r="B30" t="s">
        <v>45</v>
      </c>
    </row>
    <row r="31" spans="1:13" x14ac:dyDescent="0.25">
      <c r="B31" t="s">
        <v>46</v>
      </c>
    </row>
    <row r="32" spans="1:13" x14ac:dyDescent="0.25">
      <c r="B32" t="s">
        <v>47</v>
      </c>
    </row>
    <row r="33" spans="2:2" x14ac:dyDescent="0.25">
      <c r="B33" t="s">
        <v>48</v>
      </c>
    </row>
  </sheetData>
  <mergeCells count="8">
    <mergeCell ref="A2:M2"/>
    <mergeCell ref="A3:A4"/>
    <mergeCell ref="B3:B4"/>
    <mergeCell ref="C3:C4"/>
    <mergeCell ref="D3:D4"/>
    <mergeCell ref="E3:E4"/>
    <mergeCell ref="F3:L3"/>
    <mergeCell ref="M3:M4"/>
  </mergeCells>
  <printOptions horizontalCentered="1"/>
  <pageMargins left="0.21" right="0.18" top="0.34" bottom="0.75" header="0.3" footer="0.3"/>
  <pageSetup paperSize="9" scale="84" orientation="landscape" horizontalDpi="4294967293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921B-E729-4CFA-ACA1-A1D721A0E381}">
  <sheetPr>
    <pageSetUpPr fitToPage="1"/>
  </sheetPr>
  <dimension ref="A1:M33"/>
  <sheetViews>
    <sheetView topLeftCell="A4" zoomScale="70" zoomScaleNormal="70" workbookViewId="0">
      <selection activeCell="J9" sqref="J9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40.140625" bestFit="1" customWidth="1"/>
    <col min="4" max="4" width="6.7109375" bestFit="1" customWidth="1"/>
    <col min="5" max="5" width="10.7109375" customWidth="1"/>
    <col min="6" max="12" width="7.140625" customWidth="1"/>
    <col min="13" max="13" width="14.140625" customWidth="1"/>
  </cols>
  <sheetData>
    <row r="1" spans="1:13" ht="108" customHeight="1" x14ac:dyDescent="0.25"/>
    <row r="2" spans="1:13" ht="24" customHeight="1" x14ac:dyDescent="0.25">
      <c r="A2" s="37" t="s">
        <v>56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15.75" x14ac:dyDescent="0.25">
      <c r="A3" s="29" t="s">
        <v>0</v>
      </c>
      <c r="B3" s="30" t="s">
        <v>1</v>
      </c>
      <c r="C3" s="29" t="s">
        <v>2</v>
      </c>
      <c r="D3" s="29" t="s">
        <v>33</v>
      </c>
      <c r="E3" s="36" t="s">
        <v>32</v>
      </c>
      <c r="F3" s="29" t="s">
        <v>13</v>
      </c>
      <c r="G3" s="29"/>
      <c r="H3" s="29"/>
      <c r="I3" s="29"/>
      <c r="J3" s="29"/>
      <c r="K3" s="29"/>
      <c r="L3" s="29"/>
      <c r="M3" s="29" t="s">
        <v>41</v>
      </c>
    </row>
    <row r="4" spans="1:13" ht="15.75" x14ac:dyDescent="0.25">
      <c r="A4" s="29"/>
      <c r="B4" s="30"/>
      <c r="C4" s="29"/>
      <c r="D4" s="29"/>
      <c r="E4" s="36"/>
      <c r="F4" s="17" t="s">
        <v>34</v>
      </c>
      <c r="G4" s="17" t="s">
        <v>35</v>
      </c>
      <c r="H4" s="17" t="s">
        <v>36</v>
      </c>
      <c r="I4" s="17" t="s">
        <v>37</v>
      </c>
      <c r="J4" s="17" t="s">
        <v>38</v>
      </c>
      <c r="K4" s="17" t="s">
        <v>39</v>
      </c>
      <c r="L4" s="17" t="s">
        <v>40</v>
      </c>
      <c r="M4" s="29"/>
    </row>
    <row r="5" spans="1:13" ht="15.75" x14ac:dyDescent="0.25">
      <c r="A5" s="1">
        <v>1</v>
      </c>
      <c r="B5" s="2" t="s">
        <v>3</v>
      </c>
      <c r="C5" s="3" t="s">
        <v>4</v>
      </c>
      <c r="D5" s="3"/>
      <c r="E5" s="8">
        <v>21</v>
      </c>
      <c r="F5" s="8">
        <f>E5-G5-H5-I5-J5-K5</f>
        <v>21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16">
        <f>(F5/E5)*100</f>
        <v>100</v>
      </c>
      <c r="M5" s="4"/>
    </row>
    <row r="6" spans="1:13" ht="15.75" x14ac:dyDescent="0.25">
      <c r="A6" s="1">
        <v>2</v>
      </c>
      <c r="B6" s="2" t="s">
        <v>5</v>
      </c>
      <c r="C6" s="3" t="s">
        <v>6</v>
      </c>
      <c r="D6" s="3"/>
      <c r="E6" s="8">
        <f>E5</f>
        <v>21</v>
      </c>
      <c r="F6" s="8">
        <f>E6-G6-H6-I6-J6-K6</f>
        <v>21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16">
        <f t="shared" ref="L6:L21" si="0">(F6/E6)*100</f>
        <v>100</v>
      </c>
      <c r="M6" s="4"/>
    </row>
    <row r="7" spans="1:13" ht="15.75" x14ac:dyDescent="0.25">
      <c r="A7" s="1">
        <v>3</v>
      </c>
      <c r="B7" s="2" t="s">
        <v>7</v>
      </c>
      <c r="C7" s="3" t="s">
        <v>8</v>
      </c>
      <c r="D7" s="3"/>
      <c r="E7" s="8">
        <f t="shared" ref="E7:E17" si="1">E6</f>
        <v>21</v>
      </c>
      <c r="F7" s="8">
        <f t="shared" ref="F7:F14" si="2">E7-G7-H7-I7-J7-K7</f>
        <v>21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6">
        <f t="shared" si="0"/>
        <v>100</v>
      </c>
      <c r="M7" s="4"/>
    </row>
    <row r="8" spans="1:13" ht="15.75" x14ac:dyDescent="0.25">
      <c r="A8" s="1">
        <v>4</v>
      </c>
      <c r="B8" s="2" t="s">
        <v>25</v>
      </c>
      <c r="C8" s="3" t="s">
        <v>26</v>
      </c>
      <c r="D8" s="3"/>
      <c r="E8" s="8">
        <f t="shared" si="1"/>
        <v>21</v>
      </c>
      <c r="F8" s="8">
        <f t="shared" si="2"/>
        <v>21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16">
        <f t="shared" si="0"/>
        <v>100</v>
      </c>
      <c r="M8" s="4"/>
    </row>
    <row r="9" spans="1:13" ht="15.75" x14ac:dyDescent="0.25">
      <c r="A9" s="1">
        <v>5</v>
      </c>
      <c r="B9" s="2" t="s">
        <v>9</v>
      </c>
      <c r="C9" s="3" t="s">
        <v>10</v>
      </c>
      <c r="D9" s="3"/>
      <c r="E9" s="8">
        <f t="shared" si="1"/>
        <v>21</v>
      </c>
      <c r="F9" s="8">
        <v>7</v>
      </c>
      <c r="G9" s="8">
        <v>0</v>
      </c>
      <c r="H9" s="8">
        <v>9</v>
      </c>
      <c r="I9" s="8">
        <v>0</v>
      </c>
      <c r="J9" s="8">
        <v>0</v>
      </c>
      <c r="K9" s="8">
        <v>0</v>
      </c>
      <c r="L9" s="16">
        <f t="shared" si="0"/>
        <v>33.333333333333329</v>
      </c>
      <c r="M9" s="4" t="s">
        <v>62</v>
      </c>
    </row>
    <row r="10" spans="1:13" ht="15.75" x14ac:dyDescent="0.25">
      <c r="A10" s="1">
        <v>6</v>
      </c>
      <c r="B10" s="2" t="s">
        <v>11</v>
      </c>
      <c r="C10" s="3" t="s">
        <v>12</v>
      </c>
      <c r="D10" s="3"/>
      <c r="E10" s="8">
        <f t="shared" si="1"/>
        <v>21</v>
      </c>
      <c r="F10" s="8">
        <f t="shared" si="2"/>
        <v>21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16">
        <f t="shared" si="0"/>
        <v>100</v>
      </c>
      <c r="M10" s="4"/>
    </row>
    <row r="11" spans="1:13" ht="15.75" x14ac:dyDescent="0.25">
      <c r="A11" s="1">
        <v>7</v>
      </c>
      <c r="B11" s="2" t="s">
        <v>16</v>
      </c>
      <c r="C11" s="3" t="s">
        <v>15</v>
      </c>
      <c r="D11" s="3"/>
      <c r="E11" s="8">
        <f t="shared" si="1"/>
        <v>21</v>
      </c>
      <c r="F11" s="8">
        <f t="shared" si="2"/>
        <v>17</v>
      </c>
      <c r="G11" s="8">
        <v>0</v>
      </c>
      <c r="H11" s="8">
        <v>0</v>
      </c>
      <c r="I11" s="8">
        <v>0</v>
      </c>
      <c r="J11" s="8">
        <v>4</v>
      </c>
      <c r="K11" s="8">
        <v>0</v>
      </c>
      <c r="L11" s="16">
        <f t="shared" si="0"/>
        <v>80.952380952380949</v>
      </c>
      <c r="M11" s="4" t="s">
        <v>64</v>
      </c>
    </row>
    <row r="12" spans="1:13" ht="15.75" x14ac:dyDescent="0.25">
      <c r="A12" s="1">
        <v>8</v>
      </c>
      <c r="B12" s="2" t="s">
        <v>27</v>
      </c>
      <c r="C12" s="3" t="s">
        <v>18</v>
      </c>
      <c r="D12" s="3"/>
      <c r="E12" s="8">
        <f t="shared" si="1"/>
        <v>21</v>
      </c>
      <c r="F12" s="8">
        <f t="shared" si="2"/>
        <v>21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6">
        <f t="shared" si="0"/>
        <v>100</v>
      </c>
      <c r="M12" s="4"/>
    </row>
    <row r="13" spans="1:13" ht="15.75" x14ac:dyDescent="0.25">
      <c r="A13" s="1">
        <v>9</v>
      </c>
      <c r="B13" s="2" t="s">
        <v>20</v>
      </c>
      <c r="C13" s="3" t="s">
        <v>17</v>
      </c>
      <c r="D13" s="3"/>
      <c r="E13" s="8">
        <f t="shared" si="1"/>
        <v>21</v>
      </c>
      <c r="F13" s="8">
        <f t="shared" si="2"/>
        <v>21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16">
        <f t="shared" si="0"/>
        <v>100</v>
      </c>
      <c r="M13" s="4"/>
    </row>
    <row r="14" spans="1:13" ht="15.75" x14ac:dyDescent="0.25">
      <c r="A14" s="1">
        <v>10</v>
      </c>
      <c r="B14" s="2" t="s">
        <v>21</v>
      </c>
      <c r="C14" s="3" t="s">
        <v>24</v>
      </c>
      <c r="D14" s="3"/>
      <c r="E14" s="8">
        <f t="shared" si="1"/>
        <v>21</v>
      </c>
      <c r="F14" s="8">
        <f t="shared" si="2"/>
        <v>21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6">
        <f t="shared" si="0"/>
        <v>100</v>
      </c>
      <c r="M14" s="4"/>
    </row>
    <row r="15" spans="1:13" ht="15.75" x14ac:dyDescent="0.25">
      <c r="A15" s="1">
        <v>11</v>
      </c>
      <c r="B15" s="2" t="s">
        <v>22</v>
      </c>
      <c r="C15" s="3" t="s">
        <v>30</v>
      </c>
      <c r="D15" s="3"/>
      <c r="E15" s="8">
        <f t="shared" si="1"/>
        <v>21</v>
      </c>
      <c r="F15" s="8">
        <f>E15-G15-H15-I15-J15-K15</f>
        <v>21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6">
        <f t="shared" si="0"/>
        <v>100</v>
      </c>
      <c r="M15" s="4"/>
    </row>
    <row r="16" spans="1:13" ht="15.75" x14ac:dyDescent="0.25">
      <c r="A16" s="1">
        <v>12</v>
      </c>
      <c r="B16" s="2" t="s">
        <v>23</v>
      </c>
      <c r="C16" s="3" t="s">
        <v>19</v>
      </c>
      <c r="D16" s="3"/>
      <c r="E16" s="8">
        <f t="shared" si="1"/>
        <v>21</v>
      </c>
      <c r="F16" s="8">
        <f t="shared" ref="F16:F18" si="3">E16-G16-H16-I16-J16-K16</f>
        <v>21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16">
        <f t="shared" si="0"/>
        <v>100</v>
      </c>
      <c r="M16" s="4"/>
    </row>
    <row r="17" spans="1:13" ht="15.75" x14ac:dyDescent="0.25">
      <c r="A17" s="1">
        <v>13</v>
      </c>
      <c r="B17" s="2"/>
      <c r="C17" s="3" t="s">
        <v>31</v>
      </c>
      <c r="D17" s="3"/>
      <c r="E17" s="8">
        <f t="shared" si="1"/>
        <v>21</v>
      </c>
      <c r="F17" s="8">
        <f t="shared" si="3"/>
        <v>21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16">
        <f t="shared" si="0"/>
        <v>100</v>
      </c>
      <c r="M17" s="4"/>
    </row>
    <row r="18" spans="1:13" ht="15.75" x14ac:dyDescent="0.25">
      <c r="A18" s="1">
        <v>14</v>
      </c>
      <c r="B18" s="2" t="s">
        <v>29</v>
      </c>
      <c r="C18" s="3" t="s">
        <v>28</v>
      </c>
      <c r="D18" s="3"/>
      <c r="E18" s="8">
        <f>E17</f>
        <v>21</v>
      </c>
      <c r="F18" s="8">
        <f t="shared" si="3"/>
        <v>21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16">
        <f t="shared" si="0"/>
        <v>100</v>
      </c>
      <c r="M18" s="4"/>
    </row>
    <row r="19" spans="1:13" ht="15.75" x14ac:dyDescent="0.25">
      <c r="A19" s="1">
        <v>15</v>
      </c>
      <c r="B19" s="2"/>
      <c r="C19" s="3" t="s">
        <v>51</v>
      </c>
      <c r="D19" s="3"/>
      <c r="E19" s="8">
        <f>E18</f>
        <v>21</v>
      </c>
      <c r="F19" s="8">
        <f>E19-G19-H19-I19-J19-K19</f>
        <v>21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16">
        <f t="shared" si="0"/>
        <v>100</v>
      </c>
      <c r="M19" s="4"/>
    </row>
    <row r="20" spans="1:13" ht="15.75" x14ac:dyDescent="0.25">
      <c r="A20" s="1">
        <v>16</v>
      </c>
      <c r="B20" s="2"/>
      <c r="C20" s="3" t="s">
        <v>52</v>
      </c>
      <c r="D20" s="3"/>
      <c r="E20" s="8">
        <f>E19</f>
        <v>21</v>
      </c>
      <c r="F20" s="8">
        <v>19</v>
      </c>
      <c r="G20" s="8">
        <v>0</v>
      </c>
      <c r="H20" s="8">
        <v>0</v>
      </c>
      <c r="I20" s="8">
        <v>0</v>
      </c>
      <c r="J20" s="8">
        <v>2</v>
      </c>
      <c r="K20" s="8">
        <v>0</v>
      </c>
      <c r="L20" s="16">
        <f t="shared" si="0"/>
        <v>90.476190476190482</v>
      </c>
      <c r="M20" s="4"/>
    </row>
    <row r="21" spans="1:13" ht="15.75" x14ac:dyDescent="0.25">
      <c r="A21" s="1">
        <v>17</v>
      </c>
      <c r="B21" s="21"/>
      <c r="C21" s="22" t="s">
        <v>53</v>
      </c>
      <c r="D21" s="21"/>
      <c r="E21" s="8">
        <f>E20</f>
        <v>21</v>
      </c>
      <c r="F21" s="8">
        <f>E21-G21-H21-I21-J21-K21</f>
        <v>20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f t="shared" si="0"/>
        <v>95.238095238095227</v>
      </c>
      <c r="M21" s="4" t="s">
        <v>63</v>
      </c>
    </row>
    <row r="22" spans="1:13" ht="15.75" x14ac:dyDescent="0.25">
      <c r="A22" s="19"/>
      <c r="B22" s="20" t="s">
        <v>14</v>
      </c>
      <c r="C22" s="19"/>
      <c r="D22" s="19"/>
      <c r="E22" s="19"/>
      <c r="F22" s="17">
        <f>SUM(F5:F21)</f>
        <v>336</v>
      </c>
      <c r="G22" s="17"/>
      <c r="H22" s="17"/>
      <c r="I22" s="17"/>
      <c r="J22" s="17"/>
      <c r="K22" s="17"/>
      <c r="L22" s="17"/>
      <c r="M22" s="17"/>
    </row>
    <row r="27" spans="1:13" x14ac:dyDescent="0.25">
      <c r="B27" t="s">
        <v>41</v>
      </c>
    </row>
    <row r="28" spans="1:13" x14ac:dyDescent="0.25">
      <c r="B28" t="s">
        <v>43</v>
      </c>
    </row>
    <row r="29" spans="1:13" x14ac:dyDescent="0.25">
      <c r="B29" t="s">
        <v>44</v>
      </c>
    </row>
    <row r="30" spans="1:13" x14ac:dyDescent="0.25">
      <c r="B30" t="s">
        <v>45</v>
      </c>
    </row>
    <row r="31" spans="1:13" x14ac:dyDescent="0.25">
      <c r="B31" t="s">
        <v>46</v>
      </c>
    </row>
    <row r="32" spans="1:13" x14ac:dyDescent="0.25">
      <c r="B32" t="s">
        <v>47</v>
      </c>
    </row>
    <row r="33" spans="2:2" x14ac:dyDescent="0.25">
      <c r="B33" t="s">
        <v>48</v>
      </c>
    </row>
  </sheetData>
  <mergeCells count="8">
    <mergeCell ref="A2:M2"/>
    <mergeCell ref="A3:A4"/>
    <mergeCell ref="B3:B4"/>
    <mergeCell ref="C3:C4"/>
    <mergeCell ref="D3:D4"/>
    <mergeCell ref="E3:E4"/>
    <mergeCell ref="F3:L3"/>
    <mergeCell ref="M3:M4"/>
  </mergeCells>
  <printOptions horizontalCentered="1"/>
  <pageMargins left="0.21" right="0.18" top="0.34" bottom="0.75" header="0.3" footer="0.3"/>
  <pageSetup paperSize="9" scale="84" orientation="landscape" horizontalDpi="4294967293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B1A8-A6C1-4559-83C7-6A252FFA1E20}">
  <sheetPr>
    <pageSetUpPr fitToPage="1"/>
  </sheetPr>
  <dimension ref="A1:M33"/>
  <sheetViews>
    <sheetView topLeftCell="A10" zoomScale="70" zoomScaleNormal="70" workbookViewId="0">
      <selection activeCell="M12" sqref="M12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40.140625" bestFit="1" customWidth="1"/>
    <col min="4" max="4" width="6.7109375" bestFit="1" customWidth="1"/>
    <col min="5" max="5" width="10.7109375" customWidth="1"/>
    <col min="6" max="12" width="7.140625" customWidth="1"/>
    <col min="13" max="13" width="15" customWidth="1"/>
  </cols>
  <sheetData>
    <row r="1" spans="1:13" ht="108" customHeight="1" x14ac:dyDescent="0.25"/>
    <row r="2" spans="1:13" ht="24" customHeight="1" x14ac:dyDescent="0.25">
      <c r="A2" s="37" t="s">
        <v>61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15.75" x14ac:dyDescent="0.25">
      <c r="A3" s="29" t="s">
        <v>0</v>
      </c>
      <c r="B3" s="30" t="s">
        <v>1</v>
      </c>
      <c r="C3" s="29" t="s">
        <v>2</v>
      </c>
      <c r="D3" s="29" t="s">
        <v>33</v>
      </c>
      <c r="E3" s="36" t="s">
        <v>32</v>
      </c>
      <c r="F3" s="29" t="s">
        <v>13</v>
      </c>
      <c r="G3" s="29"/>
      <c r="H3" s="29"/>
      <c r="I3" s="29"/>
      <c r="J3" s="29"/>
      <c r="K3" s="29"/>
      <c r="L3" s="29"/>
      <c r="M3" s="29" t="s">
        <v>41</v>
      </c>
    </row>
    <row r="4" spans="1:13" ht="15.75" x14ac:dyDescent="0.25">
      <c r="A4" s="29"/>
      <c r="B4" s="30"/>
      <c r="C4" s="29"/>
      <c r="D4" s="29"/>
      <c r="E4" s="36"/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9"/>
    </row>
    <row r="5" spans="1:13" ht="15.75" x14ac:dyDescent="0.25">
      <c r="A5" s="1">
        <v>1</v>
      </c>
      <c r="B5" s="2" t="s">
        <v>3</v>
      </c>
      <c r="C5" s="3" t="s">
        <v>4</v>
      </c>
      <c r="D5" s="3"/>
      <c r="E5" s="8">
        <v>15</v>
      </c>
      <c r="F5" s="8">
        <f>E5-G5-H5-I5-J5-K5</f>
        <v>14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16">
        <f>(F5/E5)*100</f>
        <v>93.333333333333329</v>
      </c>
      <c r="M5" s="4" t="s">
        <v>65</v>
      </c>
    </row>
    <row r="6" spans="1:13" ht="15.75" x14ac:dyDescent="0.25">
      <c r="A6" s="1">
        <v>2</v>
      </c>
      <c r="B6" s="2" t="s">
        <v>5</v>
      </c>
      <c r="C6" s="3" t="s">
        <v>6</v>
      </c>
      <c r="D6" s="3"/>
      <c r="E6" s="8">
        <f>E5</f>
        <v>15</v>
      </c>
      <c r="F6" s="8">
        <f>E6-G6-H6-I6-J6-K6</f>
        <v>13</v>
      </c>
      <c r="G6" s="8">
        <v>0</v>
      </c>
      <c r="H6" s="8">
        <v>2</v>
      </c>
      <c r="I6" s="8">
        <v>0</v>
      </c>
      <c r="J6" s="8">
        <v>0</v>
      </c>
      <c r="K6" s="8">
        <v>0</v>
      </c>
      <c r="L6" s="16">
        <f t="shared" ref="L6:L21" si="0">(F6/E6)*100</f>
        <v>86.666666666666671</v>
      </c>
      <c r="M6" s="4" t="s">
        <v>65</v>
      </c>
    </row>
    <row r="7" spans="1:13" ht="15.75" x14ac:dyDescent="0.25">
      <c r="A7" s="1">
        <v>3</v>
      </c>
      <c r="B7" s="2" t="s">
        <v>7</v>
      </c>
      <c r="C7" s="3" t="s">
        <v>8</v>
      </c>
      <c r="D7" s="3"/>
      <c r="E7" s="8">
        <f t="shared" ref="E7:E17" si="1">E6</f>
        <v>15</v>
      </c>
      <c r="F7" s="8">
        <f t="shared" ref="F7:F14" si="2">E7-G7-H7-I7-J7-K7</f>
        <v>15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6">
        <f t="shared" si="0"/>
        <v>100</v>
      </c>
      <c r="M7" s="4"/>
    </row>
    <row r="8" spans="1:13" ht="15.75" x14ac:dyDescent="0.25">
      <c r="A8" s="1">
        <v>4</v>
      </c>
      <c r="B8" s="2" t="s">
        <v>25</v>
      </c>
      <c r="C8" s="3" t="s">
        <v>26</v>
      </c>
      <c r="D8" s="3"/>
      <c r="E8" s="8">
        <f t="shared" si="1"/>
        <v>15</v>
      </c>
      <c r="F8" s="8">
        <f t="shared" si="2"/>
        <v>12</v>
      </c>
      <c r="G8" s="8">
        <v>0</v>
      </c>
      <c r="H8" s="8">
        <v>0</v>
      </c>
      <c r="I8" s="8">
        <v>0</v>
      </c>
      <c r="J8" s="8">
        <v>0</v>
      </c>
      <c r="K8" s="8">
        <v>3</v>
      </c>
      <c r="L8" s="16">
        <f t="shared" si="0"/>
        <v>80</v>
      </c>
      <c r="M8" s="4"/>
    </row>
    <row r="9" spans="1:13" ht="15.75" x14ac:dyDescent="0.25">
      <c r="A9" s="1">
        <v>5</v>
      </c>
      <c r="B9" s="2" t="s">
        <v>9</v>
      </c>
      <c r="C9" s="3" t="s">
        <v>10</v>
      </c>
      <c r="D9" s="3"/>
      <c r="E9" s="8">
        <f t="shared" si="1"/>
        <v>15</v>
      </c>
      <c r="F9" s="8">
        <f t="shared" si="2"/>
        <v>0</v>
      </c>
      <c r="G9" s="8">
        <v>0</v>
      </c>
      <c r="H9" s="8">
        <v>15</v>
      </c>
      <c r="I9" s="8">
        <v>0</v>
      </c>
      <c r="J9" s="8">
        <v>0</v>
      </c>
      <c r="K9" s="8">
        <v>0</v>
      </c>
      <c r="L9" s="16">
        <f t="shared" si="0"/>
        <v>0</v>
      </c>
      <c r="M9" s="4" t="s">
        <v>62</v>
      </c>
    </row>
    <row r="10" spans="1:13" ht="15.75" x14ac:dyDescent="0.25">
      <c r="A10" s="1">
        <v>6</v>
      </c>
      <c r="B10" s="2" t="s">
        <v>11</v>
      </c>
      <c r="C10" s="3" t="s">
        <v>12</v>
      </c>
      <c r="D10" s="3"/>
      <c r="E10" s="8">
        <f t="shared" si="1"/>
        <v>15</v>
      </c>
      <c r="F10" s="8">
        <f t="shared" si="2"/>
        <v>15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16">
        <f t="shared" si="0"/>
        <v>100</v>
      </c>
      <c r="M10" s="4"/>
    </row>
    <row r="11" spans="1:13" ht="15.75" x14ac:dyDescent="0.25">
      <c r="A11" s="1">
        <v>7</v>
      </c>
      <c r="B11" s="2" t="s">
        <v>16</v>
      </c>
      <c r="C11" s="3" t="s">
        <v>15</v>
      </c>
      <c r="D11" s="3"/>
      <c r="E11" s="8">
        <f t="shared" si="1"/>
        <v>15</v>
      </c>
      <c r="F11" s="8">
        <f t="shared" si="2"/>
        <v>10</v>
      </c>
      <c r="G11" s="8">
        <v>0</v>
      </c>
      <c r="H11" s="8">
        <v>5</v>
      </c>
      <c r="I11" s="8">
        <v>0</v>
      </c>
      <c r="J11" s="8">
        <v>0</v>
      </c>
      <c r="K11" s="8">
        <v>0</v>
      </c>
      <c r="L11" s="16">
        <f t="shared" si="0"/>
        <v>66.666666666666657</v>
      </c>
      <c r="M11" s="4" t="s">
        <v>64</v>
      </c>
    </row>
    <row r="12" spans="1:13" ht="15.75" x14ac:dyDescent="0.25">
      <c r="A12" s="1">
        <v>8</v>
      </c>
      <c r="B12" s="2" t="s">
        <v>27</v>
      </c>
      <c r="C12" s="3" t="s">
        <v>18</v>
      </c>
      <c r="D12" s="3"/>
      <c r="E12" s="8">
        <f t="shared" si="1"/>
        <v>15</v>
      </c>
      <c r="F12" s="8">
        <f t="shared" si="2"/>
        <v>11</v>
      </c>
      <c r="G12" s="8">
        <v>0</v>
      </c>
      <c r="H12" s="8">
        <v>4</v>
      </c>
      <c r="I12" s="8">
        <v>0</v>
      </c>
      <c r="J12" s="8">
        <v>0</v>
      </c>
      <c r="K12" s="8">
        <v>0</v>
      </c>
      <c r="L12" s="16">
        <f t="shared" si="0"/>
        <v>73.333333333333329</v>
      </c>
      <c r="M12" s="4" t="s">
        <v>65</v>
      </c>
    </row>
    <row r="13" spans="1:13" ht="15.75" x14ac:dyDescent="0.25">
      <c r="A13" s="1">
        <v>9</v>
      </c>
      <c r="B13" s="2" t="s">
        <v>20</v>
      </c>
      <c r="C13" s="3" t="s">
        <v>17</v>
      </c>
      <c r="D13" s="3"/>
      <c r="E13" s="8">
        <f t="shared" si="1"/>
        <v>15</v>
      </c>
      <c r="F13" s="8">
        <f t="shared" si="2"/>
        <v>15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16">
        <f t="shared" si="0"/>
        <v>100</v>
      </c>
      <c r="M13" s="4"/>
    </row>
    <row r="14" spans="1:13" ht="15.75" x14ac:dyDescent="0.25">
      <c r="A14" s="1">
        <v>10</v>
      </c>
      <c r="B14" s="2" t="s">
        <v>21</v>
      </c>
      <c r="C14" s="3" t="s">
        <v>24</v>
      </c>
      <c r="D14" s="3"/>
      <c r="E14" s="8">
        <f t="shared" si="1"/>
        <v>15</v>
      </c>
      <c r="F14" s="8">
        <f t="shared" si="2"/>
        <v>15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6">
        <f t="shared" si="0"/>
        <v>100</v>
      </c>
      <c r="M14" s="4"/>
    </row>
    <row r="15" spans="1:13" ht="15.75" x14ac:dyDescent="0.25">
      <c r="A15" s="1">
        <v>11</v>
      </c>
      <c r="B15" s="2" t="s">
        <v>22</v>
      </c>
      <c r="C15" s="3" t="s">
        <v>30</v>
      </c>
      <c r="D15" s="3"/>
      <c r="E15" s="8">
        <f t="shared" si="1"/>
        <v>15</v>
      </c>
      <c r="F15" s="8">
        <f>E15-G15-H15-I15-J15-K15</f>
        <v>15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6">
        <f t="shared" si="0"/>
        <v>100</v>
      </c>
      <c r="M15" s="4"/>
    </row>
    <row r="16" spans="1:13" ht="15.75" x14ac:dyDescent="0.25">
      <c r="A16" s="1">
        <v>12</v>
      </c>
      <c r="B16" s="2" t="s">
        <v>23</v>
      </c>
      <c r="C16" s="3" t="s">
        <v>19</v>
      </c>
      <c r="D16" s="3"/>
      <c r="E16" s="8">
        <f t="shared" si="1"/>
        <v>15</v>
      </c>
      <c r="F16" s="8">
        <f t="shared" ref="F16:F18" si="3">E16-G16-H16-I16-J16-K16</f>
        <v>15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16">
        <f t="shared" si="0"/>
        <v>100</v>
      </c>
      <c r="M16" s="4"/>
    </row>
    <row r="17" spans="1:13" ht="15.75" x14ac:dyDescent="0.25">
      <c r="A17" s="1">
        <v>13</v>
      </c>
      <c r="B17" s="2"/>
      <c r="C17" s="3" t="s">
        <v>31</v>
      </c>
      <c r="D17" s="3"/>
      <c r="E17" s="8">
        <f t="shared" si="1"/>
        <v>15</v>
      </c>
      <c r="F17" s="8">
        <f t="shared" si="3"/>
        <v>15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16">
        <f t="shared" si="0"/>
        <v>100</v>
      </c>
      <c r="M17" s="4"/>
    </row>
    <row r="18" spans="1:13" ht="15.75" x14ac:dyDescent="0.25">
      <c r="A18" s="1">
        <v>14</v>
      </c>
      <c r="B18" s="2" t="s">
        <v>29</v>
      </c>
      <c r="C18" s="3" t="s">
        <v>28</v>
      </c>
      <c r="D18" s="3"/>
      <c r="E18" s="8">
        <f>E17</f>
        <v>15</v>
      </c>
      <c r="F18" s="8">
        <f t="shared" si="3"/>
        <v>15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16">
        <f t="shared" si="0"/>
        <v>100</v>
      </c>
      <c r="M18" s="4"/>
    </row>
    <row r="19" spans="1:13" ht="15.75" x14ac:dyDescent="0.25">
      <c r="A19" s="1">
        <v>15</v>
      </c>
      <c r="B19" s="2"/>
      <c r="C19" s="3" t="s">
        <v>51</v>
      </c>
      <c r="D19" s="3"/>
      <c r="E19" s="8">
        <f>E18</f>
        <v>15</v>
      </c>
      <c r="F19" s="8">
        <f>E19-G19-H19-I19-J19-K19</f>
        <v>15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16">
        <f t="shared" si="0"/>
        <v>100</v>
      </c>
      <c r="M19" s="4"/>
    </row>
    <row r="20" spans="1:13" ht="15.75" x14ac:dyDescent="0.25">
      <c r="A20" s="1">
        <v>16</v>
      </c>
      <c r="B20" s="2"/>
      <c r="C20" s="3" t="s">
        <v>52</v>
      </c>
      <c r="D20" s="3"/>
      <c r="E20" s="8">
        <f>E19</f>
        <v>15</v>
      </c>
      <c r="F20" s="8">
        <f>E20-G20-H20-I20-J20-K20</f>
        <v>15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16">
        <f t="shared" si="0"/>
        <v>100</v>
      </c>
      <c r="M20" s="4"/>
    </row>
    <row r="21" spans="1:13" ht="15.75" x14ac:dyDescent="0.25">
      <c r="A21" s="1">
        <v>17</v>
      </c>
      <c r="B21" s="21"/>
      <c r="C21" s="22" t="s">
        <v>53</v>
      </c>
      <c r="D21" s="21"/>
      <c r="E21" s="8">
        <f>E20</f>
        <v>15</v>
      </c>
      <c r="F21" s="8">
        <f>E21-G21-H21-I21-J21-K21</f>
        <v>15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f t="shared" si="0"/>
        <v>100</v>
      </c>
      <c r="M21" s="21"/>
    </row>
    <row r="22" spans="1:13" ht="15.75" x14ac:dyDescent="0.25">
      <c r="A22" s="19"/>
      <c r="B22" s="20" t="s">
        <v>14</v>
      </c>
      <c r="C22" s="19"/>
      <c r="D22" s="19"/>
      <c r="E22" s="19"/>
      <c r="F22" s="23">
        <f>SUM(F5:F21)</f>
        <v>225</v>
      </c>
      <c r="G22" s="23"/>
      <c r="H22" s="23"/>
      <c r="I22" s="23"/>
      <c r="J22" s="23"/>
      <c r="K22" s="23"/>
      <c r="L22" s="23"/>
      <c r="M22" s="23"/>
    </row>
    <row r="27" spans="1:13" x14ac:dyDescent="0.25">
      <c r="B27" t="s">
        <v>41</v>
      </c>
    </row>
    <row r="28" spans="1:13" x14ac:dyDescent="0.25">
      <c r="B28" t="s">
        <v>43</v>
      </c>
    </row>
    <row r="29" spans="1:13" x14ac:dyDescent="0.25">
      <c r="B29" t="s">
        <v>44</v>
      </c>
    </row>
    <row r="30" spans="1:13" x14ac:dyDescent="0.25">
      <c r="B30" t="s">
        <v>45</v>
      </c>
    </row>
    <row r="31" spans="1:13" x14ac:dyDescent="0.25">
      <c r="B31" t="s">
        <v>46</v>
      </c>
    </row>
    <row r="32" spans="1:13" x14ac:dyDescent="0.25">
      <c r="B32" t="s">
        <v>47</v>
      </c>
    </row>
    <row r="33" spans="2:2" x14ac:dyDescent="0.25">
      <c r="B33" t="s">
        <v>48</v>
      </c>
    </row>
  </sheetData>
  <mergeCells count="8">
    <mergeCell ref="A2:M2"/>
    <mergeCell ref="A3:A4"/>
    <mergeCell ref="B3:B4"/>
    <mergeCell ref="C3:C4"/>
    <mergeCell ref="D3:D4"/>
    <mergeCell ref="E3:E4"/>
    <mergeCell ref="F3:L3"/>
    <mergeCell ref="M3:M4"/>
  </mergeCells>
  <printOptions horizontalCentered="1"/>
  <pageMargins left="0.21" right="0.18" top="0.34" bottom="0.75" header="0.3" footer="0.3"/>
  <pageSetup paperSize="9" scale="84" orientation="landscape" horizontalDpi="4294967293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AAE5-53C6-47C0-99BC-424F3F83316D}">
  <sheetPr>
    <pageSetUpPr fitToPage="1"/>
  </sheetPr>
  <dimension ref="A1:M33"/>
  <sheetViews>
    <sheetView topLeftCell="A7" zoomScale="70" zoomScaleNormal="70" workbookViewId="0">
      <selection activeCell="O22" sqref="O22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40.140625" bestFit="1" customWidth="1"/>
    <col min="4" max="4" width="6.7109375" bestFit="1" customWidth="1"/>
    <col min="5" max="5" width="10.7109375" customWidth="1"/>
    <col min="6" max="12" width="7.140625" customWidth="1"/>
    <col min="13" max="13" width="14.140625" customWidth="1"/>
  </cols>
  <sheetData>
    <row r="1" spans="1:13" ht="108" customHeight="1" x14ac:dyDescent="0.25"/>
    <row r="2" spans="1:13" ht="24" customHeight="1" x14ac:dyDescent="0.25">
      <c r="A2" s="37" t="s">
        <v>66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15.75" x14ac:dyDescent="0.25">
      <c r="A3" s="29" t="s">
        <v>0</v>
      </c>
      <c r="B3" s="30" t="s">
        <v>1</v>
      </c>
      <c r="C3" s="29" t="s">
        <v>2</v>
      </c>
      <c r="D3" s="29" t="s">
        <v>33</v>
      </c>
      <c r="E3" s="36" t="s">
        <v>32</v>
      </c>
      <c r="F3" s="29" t="s">
        <v>13</v>
      </c>
      <c r="G3" s="29"/>
      <c r="H3" s="29"/>
      <c r="I3" s="29"/>
      <c r="J3" s="29"/>
      <c r="K3" s="29"/>
      <c r="L3" s="29"/>
      <c r="M3" s="29" t="s">
        <v>41</v>
      </c>
    </row>
    <row r="4" spans="1:13" ht="15.75" x14ac:dyDescent="0.25">
      <c r="A4" s="29"/>
      <c r="B4" s="30"/>
      <c r="C4" s="29"/>
      <c r="D4" s="29"/>
      <c r="E4" s="36"/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9"/>
    </row>
    <row r="5" spans="1:13" ht="15.75" x14ac:dyDescent="0.25">
      <c r="A5" s="1">
        <v>1</v>
      </c>
      <c r="B5" s="2" t="s">
        <v>3</v>
      </c>
      <c r="C5" s="3" t="s">
        <v>4</v>
      </c>
      <c r="D5" s="3"/>
      <c r="E5" s="8">
        <v>23</v>
      </c>
      <c r="F5" s="8">
        <f>E5-G5-H5-I5-J5-K5</f>
        <v>23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16">
        <f>(F5/E5)*100</f>
        <v>100</v>
      </c>
      <c r="M5" s="4"/>
    </row>
    <row r="6" spans="1:13" ht="15.75" x14ac:dyDescent="0.25">
      <c r="A6" s="1">
        <v>2</v>
      </c>
      <c r="B6" s="2" t="s">
        <v>5</v>
      </c>
      <c r="C6" s="3" t="s">
        <v>6</v>
      </c>
      <c r="D6" s="3"/>
      <c r="E6" s="8">
        <f>E5</f>
        <v>23</v>
      </c>
      <c r="F6" s="8">
        <f>E6-G6-H6-I6-J6-K6</f>
        <v>20</v>
      </c>
      <c r="G6" s="8">
        <v>0</v>
      </c>
      <c r="H6" s="8">
        <v>0</v>
      </c>
      <c r="I6" s="8">
        <v>0</v>
      </c>
      <c r="J6" s="8">
        <v>0</v>
      </c>
      <c r="K6" s="8">
        <v>3</v>
      </c>
      <c r="L6" s="16">
        <f t="shared" ref="L6:L21" si="0">(F6/E6)*100</f>
        <v>86.956521739130437</v>
      </c>
      <c r="M6" s="4"/>
    </row>
    <row r="7" spans="1:13" ht="15.75" x14ac:dyDescent="0.25">
      <c r="A7" s="1">
        <v>3</v>
      </c>
      <c r="B7" s="2" t="s">
        <v>7</v>
      </c>
      <c r="C7" s="3" t="s">
        <v>8</v>
      </c>
      <c r="D7" s="3"/>
      <c r="E7" s="8">
        <f t="shared" ref="E7:E17" si="1">E6</f>
        <v>23</v>
      </c>
      <c r="F7" s="8">
        <f t="shared" ref="F7:F14" si="2">E7-G7-H7-I7-J7-K7</f>
        <v>23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6">
        <f t="shared" si="0"/>
        <v>100</v>
      </c>
      <c r="M7" s="4"/>
    </row>
    <row r="8" spans="1:13" ht="15.75" x14ac:dyDescent="0.25">
      <c r="A8" s="1">
        <v>4</v>
      </c>
      <c r="B8" s="2" t="s">
        <v>25</v>
      </c>
      <c r="C8" s="3" t="s">
        <v>26</v>
      </c>
      <c r="D8" s="3"/>
      <c r="E8" s="8">
        <f t="shared" si="1"/>
        <v>23</v>
      </c>
      <c r="F8" s="8">
        <f t="shared" si="2"/>
        <v>23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16">
        <f t="shared" si="0"/>
        <v>100</v>
      </c>
      <c r="M8" s="4"/>
    </row>
    <row r="9" spans="1:13" ht="15.75" x14ac:dyDescent="0.25">
      <c r="A9" s="1">
        <v>5</v>
      </c>
      <c r="B9" s="2" t="s">
        <v>9</v>
      </c>
      <c r="C9" s="3" t="s">
        <v>10</v>
      </c>
      <c r="D9" s="3"/>
      <c r="E9" s="8">
        <f t="shared" si="1"/>
        <v>23</v>
      </c>
      <c r="F9" s="8">
        <v>7</v>
      </c>
      <c r="G9" s="8">
        <v>0</v>
      </c>
      <c r="H9" s="8">
        <v>16</v>
      </c>
      <c r="I9" s="8">
        <v>0</v>
      </c>
      <c r="J9" s="8">
        <v>0</v>
      </c>
      <c r="K9" s="8">
        <v>0</v>
      </c>
      <c r="L9" s="16">
        <f t="shared" si="0"/>
        <v>30.434782608695656</v>
      </c>
      <c r="M9" s="4" t="s">
        <v>62</v>
      </c>
    </row>
    <row r="10" spans="1:13" ht="15.75" x14ac:dyDescent="0.25">
      <c r="A10" s="1">
        <v>6</v>
      </c>
      <c r="B10" s="2" t="s">
        <v>11</v>
      </c>
      <c r="C10" s="3" t="s">
        <v>12</v>
      </c>
      <c r="D10" s="3"/>
      <c r="E10" s="8">
        <f t="shared" si="1"/>
        <v>23</v>
      </c>
      <c r="F10" s="8">
        <f t="shared" si="2"/>
        <v>23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16">
        <f t="shared" si="0"/>
        <v>100</v>
      </c>
      <c r="M10" s="4"/>
    </row>
    <row r="11" spans="1:13" ht="15.75" x14ac:dyDescent="0.25">
      <c r="A11" s="1">
        <v>7</v>
      </c>
      <c r="B11" s="2" t="s">
        <v>16</v>
      </c>
      <c r="C11" s="3" t="s">
        <v>15</v>
      </c>
      <c r="D11" s="3"/>
      <c r="E11" s="8">
        <f t="shared" si="1"/>
        <v>23</v>
      </c>
      <c r="F11" s="8">
        <v>23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16">
        <f t="shared" si="0"/>
        <v>100</v>
      </c>
      <c r="M11" s="4"/>
    </row>
    <row r="12" spans="1:13" ht="15.75" x14ac:dyDescent="0.25">
      <c r="A12" s="1">
        <v>8</v>
      </c>
      <c r="B12" s="2" t="s">
        <v>27</v>
      </c>
      <c r="C12" s="3" t="s">
        <v>18</v>
      </c>
      <c r="D12" s="3"/>
      <c r="E12" s="8">
        <f t="shared" si="1"/>
        <v>23</v>
      </c>
      <c r="F12" s="8">
        <f t="shared" si="2"/>
        <v>20</v>
      </c>
      <c r="G12" s="8">
        <v>0</v>
      </c>
      <c r="H12" s="8">
        <v>0</v>
      </c>
      <c r="I12" s="8">
        <v>0</v>
      </c>
      <c r="J12" s="8">
        <v>0</v>
      </c>
      <c r="K12" s="8">
        <v>3</v>
      </c>
      <c r="L12" s="16">
        <f t="shared" si="0"/>
        <v>86.956521739130437</v>
      </c>
      <c r="M12" s="4"/>
    </row>
    <row r="13" spans="1:13" ht="15.75" x14ac:dyDescent="0.25">
      <c r="A13" s="1">
        <v>9</v>
      </c>
      <c r="B13" s="2" t="s">
        <v>20</v>
      </c>
      <c r="C13" s="3" t="s">
        <v>17</v>
      </c>
      <c r="D13" s="3"/>
      <c r="E13" s="8">
        <f t="shared" si="1"/>
        <v>23</v>
      </c>
      <c r="F13" s="8">
        <f t="shared" si="2"/>
        <v>23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16">
        <f t="shared" si="0"/>
        <v>100</v>
      </c>
      <c r="M13" s="4"/>
    </row>
    <row r="14" spans="1:13" ht="15.75" x14ac:dyDescent="0.25">
      <c r="A14" s="1">
        <v>10</v>
      </c>
      <c r="B14" s="2" t="s">
        <v>21</v>
      </c>
      <c r="C14" s="3" t="s">
        <v>24</v>
      </c>
      <c r="D14" s="3"/>
      <c r="E14" s="8">
        <f t="shared" si="1"/>
        <v>23</v>
      </c>
      <c r="F14" s="8">
        <f t="shared" si="2"/>
        <v>20</v>
      </c>
      <c r="G14" s="8">
        <v>0</v>
      </c>
      <c r="H14" s="8">
        <v>1</v>
      </c>
      <c r="I14" s="8">
        <v>0</v>
      </c>
      <c r="J14" s="8">
        <v>0</v>
      </c>
      <c r="K14" s="8">
        <v>2</v>
      </c>
      <c r="L14" s="16">
        <f t="shared" si="0"/>
        <v>86.956521739130437</v>
      </c>
      <c r="M14" s="4" t="s">
        <v>65</v>
      </c>
    </row>
    <row r="15" spans="1:13" ht="15.75" x14ac:dyDescent="0.25">
      <c r="A15" s="1">
        <v>11</v>
      </c>
      <c r="B15" s="2" t="s">
        <v>22</v>
      </c>
      <c r="C15" s="3" t="s">
        <v>30</v>
      </c>
      <c r="D15" s="3"/>
      <c r="E15" s="8">
        <f t="shared" si="1"/>
        <v>23</v>
      </c>
      <c r="F15" s="8">
        <f>E15-G15-H15-I15-J15-K15</f>
        <v>21</v>
      </c>
      <c r="G15" s="8">
        <v>0</v>
      </c>
      <c r="H15" s="8">
        <v>2</v>
      </c>
      <c r="I15" s="8">
        <v>0</v>
      </c>
      <c r="J15" s="8">
        <v>0</v>
      </c>
      <c r="K15" s="8">
        <v>0</v>
      </c>
      <c r="L15" s="16">
        <f t="shared" si="0"/>
        <v>91.304347826086953</v>
      </c>
      <c r="M15" s="4" t="s">
        <v>65</v>
      </c>
    </row>
    <row r="16" spans="1:13" ht="15.75" x14ac:dyDescent="0.25">
      <c r="A16" s="1">
        <v>12</v>
      </c>
      <c r="B16" s="2" t="s">
        <v>23</v>
      </c>
      <c r="C16" s="3" t="s">
        <v>19</v>
      </c>
      <c r="D16" s="3"/>
      <c r="E16" s="8">
        <f t="shared" si="1"/>
        <v>23</v>
      </c>
      <c r="F16" s="8">
        <f t="shared" ref="F16:F18" si="3">E16-G16-H16-I16-J16-K16</f>
        <v>23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16">
        <f t="shared" si="0"/>
        <v>100</v>
      </c>
      <c r="M16" s="4"/>
    </row>
    <row r="17" spans="1:13" ht="15.75" x14ac:dyDescent="0.25">
      <c r="A17" s="1">
        <v>13</v>
      </c>
      <c r="B17" s="2"/>
      <c r="C17" s="3" t="s">
        <v>31</v>
      </c>
      <c r="D17" s="3"/>
      <c r="E17" s="8">
        <f t="shared" si="1"/>
        <v>23</v>
      </c>
      <c r="F17" s="8">
        <f t="shared" si="3"/>
        <v>23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16">
        <f t="shared" si="0"/>
        <v>100</v>
      </c>
      <c r="M17" s="4"/>
    </row>
    <row r="18" spans="1:13" ht="15.75" x14ac:dyDescent="0.25">
      <c r="A18" s="1">
        <v>14</v>
      </c>
      <c r="B18" s="2" t="s">
        <v>29</v>
      </c>
      <c r="C18" s="3" t="s">
        <v>28</v>
      </c>
      <c r="D18" s="3"/>
      <c r="E18" s="8">
        <f>E17</f>
        <v>23</v>
      </c>
      <c r="F18" s="8">
        <f t="shared" si="3"/>
        <v>23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16">
        <f t="shared" si="0"/>
        <v>100</v>
      </c>
      <c r="M18" s="4"/>
    </row>
    <row r="19" spans="1:13" ht="15.75" x14ac:dyDescent="0.25">
      <c r="A19" s="1">
        <v>15</v>
      </c>
      <c r="B19" s="2"/>
      <c r="C19" s="3" t="s">
        <v>51</v>
      </c>
      <c r="D19" s="3"/>
      <c r="E19" s="8">
        <f>E18</f>
        <v>23</v>
      </c>
      <c r="F19" s="8">
        <f>E19-G19-H19-I19-J19-K19</f>
        <v>22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16">
        <f t="shared" si="0"/>
        <v>95.652173913043484</v>
      </c>
      <c r="M19" s="21" t="s">
        <v>65</v>
      </c>
    </row>
    <row r="20" spans="1:13" ht="15.75" x14ac:dyDescent="0.25">
      <c r="A20" s="1">
        <v>16</v>
      </c>
      <c r="B20" s="2"/>
      <c r="C20" s="3" t="s">
        <v>52</v>
      </c>
      <c r="D20" s="3"/>
      <c r="E20" s="8">
        <f>E19</f>
        <v>23</v>
      </c>
      <c r="F20" s="8">
        <f>E20-G20-H20-I20-J20-K20</f>
        <v>23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16">
        <f t="shared" si="0"/>
        <v>100</v>
      </c>
      <c r="M20" s="4"/>
    </row>
    <row r="21" spans="1:13" ht="15.75" x14ac:dyDescent="0.25">
      <c r="A21" s="1">
        <v>17</v>
      </c>
      <c r="B21" s="26" t="s">
        <v>67</v>
      </c>
      <c r="C21" s="22" t="s">
        <v>53</v>
      </c>
      <c r="D21" s="21"/>
      <c r="E21" s="8">
        <f>E20</f>
        <v>23</v>
      </c>
      <c r="F21" s="8">
        <f>E21-G21-H21-I21-J21-K21</f>
        <v>22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f t="shared" si="0"/>
        <v>95.652173913043484</v>
      </c>
      <c r="M21" s="21" t="s">
        <v>65</v>
      </c>
    </row>
    <row r="22" spans="1:13" ht="15.75" x14ac:dyDescent="0.25">
      <c r="A22" s="19"/>
      <c r="B22" s="20" t="s">
        <v>14</v>
      </c>
      <c r="C22" s="19"/>
      <c r="D22" s="19"/>
      <c r="E22" s="19"/>
      <c r="F22" s="23">
        <f>SUM(F5:F21)</f>
        <v>362</v>
      </c>
      <c r="G22" s="23"/>
      <c r="H22" s="23"/>
      <c r="I22" s="23"/>
      <c r="J22" s="23"/>
      <c r="K22" s="23"/>
      <c r="L22" s="23"/>
      <c r="M22" s="23"/>
    </row>
    <row r="27" spans="1:13" x14ac:dyDescent="0.25">
      <c r="B27" t="s">
        <v>41</v>
      </c>
    </row>
    <row r="28" spans="1:13" x14ac:dyDescent="0.25">
      <c r="B28" t="s">
        <v>43</v>
      </c>
    </row>
    <row r="29" spans="1:13" x14ac:dyDescent="0.25">
      <c r="B29" t="s">
        <v>44</v>
      </c>
    </row>
    <row r="30" spans="1:13" x14ac:dyDescent="0.25">
      <c r="B30" t="s">
        <v>45</v>
      </c>
    </row>
    <row r="31" spans="1:13" x14ac:dyDescent="0.25">
      <c r="B31" t="s">
        <v>46</v>
      </c>
    </row>
    <row r="32" spans="1:13" x14ac:dyDescent="0.25">
      <c r="B32" t="s">
        <v>47</v>
      </c>
    </row>
    <row r="33" spans="2:2" x14ac:dyDescent="0.25">
      <c r="B33" t="s">
        <v>48</v>
      </c>
    </row>
  </sheetData>
  <mergeCells count="8">
    <mergeCell ref="A2:M2"/>
    <mergeCell ref="A3:A4"/>
    <mergeCell ref="B3:B4"/>
    <mergeCell ref="C3:C4"/>
    <mergeCell ref="D3:D4"/>
    <mergeCell ref="E3:E4"/>
    <mergeCell ref="F3:L3"/>
    <mergeCell ref="M3:M4"/>
  </mergeCells>
  <printOptions horizontalCentered="1"/>
  <pageMargins left="0.21" right="0.18" top="0.34" bottom="0.75" header="0.3" footer="0.3"/>
  <pageSetup paperSize="9" scale="88" orientation="landscape" horizontalDpi="4294967293" verticalDpi="18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3D2C-9B9D-4708-9563-602C2F5B8031}">
  <sheetPr>
    <pageSetUpPr fitToPage="1"/>
  </sheetPr>
  <dimension ref="A1:M33"/>
  <sheetViews>
    <sheetView topLeftCell="A10" zoomScale="70" zoomScaleNormal="70" workbookViewId="0">
      <selection activeCell="M29" sqref="M29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45.7109375" bestFit="1" customWidth="1"/>
    <col min="4" max="4" width="6.7109375" bestFit="1" customWidth="1"/>
    <col min="5" max="5" width="10.7109375" customWidth="1"/>
    <col min="6" max="12" width="7.140625" customWidth="1"/>
    <col min="13" max="13" width="14.140625" customWidth="1"/>
  </cols>
  <sheetData>
    <row r="1" spans="1:13" ht="108" customHeight="1" x14ac:dyDescent="0.25"/>
    <row r="2" spans="1:13" ht="24" customHeight="1" x14ac:dyDescent="0.25">
      <c r="A2" s="37" t="s">
        <v>71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15.75" x14ac:dyDescent="0.25">
      <c r="A3" s="29" t="s">
        <v>0</v>
      </c>
      <c r="B3" s="30" t="s">
        <v>1</v>
      </c>
      <c r="C3" s="29" t="s">
        <v>2</v>
      </c>
      <c r="D3" s="29" t="s">
        <v>33</v>
      </c>
      <c r="E3" s="36" t="s">
        <v>32</v>
      </c>
      <c r="F3" s="29" t="s">
        <v>13</v>
      </c>
      <c r="G3" s="29"/>
      <c r="H3" s="29"/>
      <c r="I3" s="29"/>
      <c r="J3" s="29"/>
      <c r="K3" s="29"/>
      <c r="L3" s="29"/>
      <c r="M3" s="29" t="s">
        <v>41</v>
      </c>
    </row>
    <row r="4" spans="1:13" ht="15.75" x14ac:dyDescent="0.25">
      <c r="A4" s="29"/>
      <c r="B4" s="30"/>
      <c r="C4" s="29"/>
      <c r="D4" s="29"/>
      <c r="E4" s="36"/>
      <c r="F4" s="25" t="s">
        <v>34</v>
      </c>
      <c r="G4" s="25" t="s">
        <v>35</v>
      </c>
      <c r="H4" s="25" t="s">
        <v>36</v>
      </c>
      <c r="I4" s="25" t="s">
        <v>37</v>
      </c>
      <c r="J4" s="25" t="s">
        <v>38</v>
      </c>
      <c r="K4" s="25" t="s">
        <v>39</v>
      </c>
      <c r="L4" s="25" t="s">
        <v>40</v>
      </c>
      <c r="M4" s="29"/>
    </row>
    <row r="5" spans="1:13" ht="15.75" x14ac:dyDescent="0.25">
      <c r="A5" s="1">
        <v>1</v>
      </c>
      <c r="B5" s="2" t="s">
        <v>3</v>
      </c>
      <c r="C5" s="3" t="s">
        <v>4</v>
      </c>
      <c r="D5" s="3"/>
      <c r="E5" s="8">
        <v>22</v>
      </c>
      <c r="F5" s="8">
        <f>E5-G5-H5-I5-J5-K5</f>
        <v>22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16">
        <f>(F5/E5)*100</f>
        <v>100</v>
      </c>
      <c r="M5" s="4"/>
    </row>
    <row r="6" spans="1:13" ht="15.75" x14ac:dyDescent="0.25">
      <c r="A6" s="1">
        <v>2</v>
      </c>
      <c r="B6" s="2" t="s">
        <v>5</v>
      </c>
      <c r="C6" s="3" t="s">
        <v>6</v>
      </c>
      <c r="D6" s="3"/>
      <c r="E6" s="8">
        <f>E5</f>
        <v>22</v>
      </c>
      <c r="F6" s="8">
        <f>E6-G6-H6-I6-J6-K6</f>
        <v>22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16">
        <f t="shared" ref="L6:L21" si="0">(F6/E6)*100</f>
        <v>100</v>
      </c>
      <c r="M6" s="4"/>
    </row>
    <row r="7" spans="1:13" ht="15.75" x14ac:dyDescent="0.25">
      <c r="A7" s="1">
        <v>3</v>
      </c>
      <c r="B7" s="2" t="s">
        <v>7</v>
      </c>
      <c r="C7" s="3" t="s">
        <v>68</v>
      </c>
      <c r="D7" s="3"/>
      <c r="E7" s="8">
        <f t="shared" ref="E7:E17" si="1">E6</f>
        <v>22</v>
      </c>
      <c r="F7" s="8">
        <f t="shared" ref="F7:F14" si="2">E7-G7-H7-I7-J7-K7</f>
        <v>22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6">
        <f t="shared" si="0"/>
        <v>100</v>
      </c>
      <c r="M7" s="4"/>
    </row>
    <row r="8" spans="1:13" ht="15.75" x14ac:dyDescent="0.25">
      <c r="A8" s="1">
        <v>4</v>
      </c>
      <c r="B8" s="2" t="s">
        <v>25</v>
      </c>
      <c r="C8" s="3" t="s">
        <v>26</v>
      </c>
      <c r="D8" s="3"/>
      <c r="E8" s="8">
        <f t="shared" si="1"/>
        <v>22</v>
      </c>
      <c r="F8" s="8">
        <f t="shared" si="2"/>
        <v>22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16">
        <f t="shared" si="0"/>
        <v>100</v>
      </c>
      <c r="M8" s="4"/>
    </row>
    <row r="9" spans="1:13" ht="15.75" x14ac:dyDescent="0.25">
      <c r="A9" s="1">
        <v>5</v>
      </c>
      <c r="B9" s="2" t="s">
        <v>9</v>
      </c>
      <c r="C9" s="3" t="s">
        <v>10</v>
      </c>
      <c r="D9" s="3"/>
      <c r="E9" s="8">
        <f t="shared" si="1"/>
        <v>22</v>
      </c>
      <c r="F9" s="8">
        <f t="shared" si="2"/>
        <v>18</v>
      </c>
      <c r="G9" s="8">
        <v>0</v>
      </c>
      <c r="H9" s="8">
        <v>4</v>
      </c>
      <c r="I9" s="8">
        <v>0</v>
      </c>
      <c r="J9" s="8">
        <v>0</v>
      </c>
      <c r="K9" s="8">
        <v>0</v>
      </c>
      <c r="L9" s="16">
        <f t="shared" si="0"/>
        <v>81.818181818181827</v>
      </c>
      <c r="M9" s="4" t="s">
        <v>62</v>
      </c>
    </row>
    <row r="10" spans="1:13" ht="15.75" x14ac:dyDescent="0.25">
      <c r="A10" s="1">
        <v>6</v>
      </c>
      <c r="B10" s="2" t="s">
        <v>11</v>
      </c>
      <c r="C10" s="3" t="s">
        <v>12</v>
      </c>
      <c r="D10" s="3"/>
      <c r="E10" s="8">
        <f t="shared" si="1"/>
        <v>22</v>
      </c>
      <c r="F10" s="8">
        <f t="shared" si="2"/>
        <v>22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16">
        <f t="shared" si="0"/>
        <v>100</v>
      </c>
      <c r="M10" s="4"/>
    </row>
    <row r="11" spans="1:13" ht="15.75" x14ac:dyDescent="0.25">
      <c r="A11" s="1">
        <v>7</v>
      </c>
      <c r="B11" s="2" t="s">
        <v>16</v>
      </c>
      <c r="C11" s="3" t="s">
        <v>15</v>
      </c>
      <c r="D11" s="3"/>
      <c r="E11" s="8">
        <f t="shared" si="1"/>
        <v>22</v>
      </c>
      <c r="F11" s="8">
        <f t="shared" si="2"/>
        <v>22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16">
        <f t="shared" si="0"/>
        <v>100</v>
      </c>
      <c r="M11" s="4"/>
    </row>
    <row r="12" spans="1:13" ht="15.75" x14ac:dyDescent="0.25">
      <c r="A12" s="1">
        <v>8</v>
      </c>
      <c r="B12" s="2" t="s">
        <v>27</v>
      </c>
      <c r="C12" s="3" t="s">
        <v>18</v>
      </c>
      <c r="D12" s="3"/>
      <c r="E12" s="8">
        <f t="shared" si="1"/>
        <v>22</v>
      </c>
      <c r="F12" s="8">
        <f t="shared" si="2"/>
        <v>22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6">
        <f t="shared" si="0"/>
        <v>100</v>
      </c>
      <c r="M12" s="4"/>
    </row>
    <row r="13" spans="1:13" ht="15.75" x14ac:dyDescent="0.25">
      <c r="A13" s="1">
        <v>9</v>
      </c>
      <c r="B13" s="2" t="s">
        <v>20</v>
      </c>
      <c r="C13" s="3" t="s">
        <v>17</v>
      </c>
      <c r="D13" s="3"/>
      <c r="E13" s="8">
        <f t="shared" si="1"/>
        <v>22</v>
      </c>
      <c r="F13" s="8">
        <f t="shared" si="2"/>
        <v>20</v>
      </c>
      <c r="G13" s="8">
        <v>0</v>
      </c>
      <c r="H13" s="8">
        <v>0</v>
      </c>
      <c r="I13" s="8">
        <v>0</v>
      </c>
      <c r="J13" s="8">
        <v>0</v>
      </c>
      <c r="K13" s="8">
        <v>2</v>
      </c>
      <c r="L13" s="16">
        <f t="shared" si="0"/>
        <v>90.909090909090907</v>
      </c>
      <c r="M13" s="4"/>
    </row>
    <row r="14" spans="1:13" ht="15.75" x14ac:dyDescent="0.25">
      <c r="A14" s="1">
        <v>10</v>
      </c>
      <c r="B14" s="2" t="s">
        <v>21</v>
      </c>
      <c r="C14" s="3" t="s">
        <v>24</v>
      </c>
      <c r="D14" s="3"/>
      <c r="E14" s="8">
        <f t="shared" si="1"/>
        <v>22</v>
      </c>
      <c r="F14" s="8">
        <f t="shared" si="2"/>
        <v>17</v>
      </c>
      <c r="G14" s="8">
        <v>0</v>
      </c>
      <c r="H14" s="8">
        <v>0</v>
      </c>
      <c r="I14" s="8">
        <v>5</v>
      </c>
      <c r="J14" s="8">
        <v>0</v>
      </c>
      <c r="K14" s="8">
        <v>0</v>
      </c>
      <c r="L14" s="16">
        <f t="shared" si="0"/>
        <v>77.272727272727266</v>
      </c>
      <c r="M14" s="4"/>
    </row>
    <row r="15" spans="1:13" ht="15.75" x14ac:dyDescent="0.25">
      <c r="A15" s="1">
        <v>11</v>
      </c>
      <c r="B15" s="2" t="s">
        <v>22</v>
      </c>
      <c r="C15" s="3" t="s">
        <v>30</v>
      </c>
      <c r="D15" s="3"/>
      <c r="E15" s="8">
        <f t="shared" si="1"/>
        <v>22</v>
      </c>
      <c r="F15" s="8">
        <f>E15-G15-H15-I15-J15-K15</f>
        <v>22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6">
        <f t="shared" si="0"/>
        <v>100</v>
      </c>
      <c r="M15" s="4"/>
    </row>
    <row r="16" spans="1:13" ht="15.75" x14ac:dyDescent="0.25">
      <c r="A16" s="1">
        <v>12</v>
      </c>
      <c r="B16" s="2" t="s">
        <v>23</v>
      </c>
      <c r="C16" s="3" t="s">
        <v>19</v>
      </c>
      <c r="D16" s="3"/>
      <c r="E16" s="8">
        <f t="shared" si="1"/>
        <v>22</v>
      </c>
      <c r="F16" s="8">
        <f t="shared" ref="F16:F18" si="3">E16-G16-H16-I16-J16-K16</f>
        <v>21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16">
        <f t="shared" si="0"/>
        <v>95.454545454545453</v>
      </c>
      <c r="M16" s="4"/>
    </row>
    <row r="17" spans="1:13" ht="15.75" x14ac:dyDescent="0.25">
      <c r="A17" s="1">
        <v>13</v>
      </c>
      <c r="B17" s="2"/>
      <c r="C17" s="3" t="s">
        <v>31</v>
      </c>
      <c r="D17" s="3"/>
      <c r="E17" s="8">
        <f t="shared" si="1"/>
        <v>22</v>
      </c>
      <c r="F17" s="8">
        <f t="shared" si="3"/>
        <v>22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16">
        <f t="shared" si="0"/>
        <v>100</v>
      </c>
      <c r="M17" s="4"/>
    </row>
    <row r="18" spans="1:13" ht="15.75" x14ac:dyDescent="0.25">
      <c r="A18" s="1">
        <v>14</v>
      </c>
      <c r="B18" s="2" t="s">
        <v>29</v>
      </c>
      <c r="C18" s="3" t="s">
        <v>28</v>
      </c>
      <c r="D18" s="3"/>
      <c r="E18" s="8">
        <f>E17</f>
        <v>22</v>
      </c>
      <c r="F18" s="8">
        <f t="shared" si="3"/>
        <v>22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16">
        <f t="shared" si="0"/>
        <v>100</v>
      </c>
      <c r="M18" s="4"/>
    </row>
    <row r="19" spans="1:13" ht="15.75" x14ac:dyDescent="0.25">
      <c r="A19" s="1">
        <v>15</v>
      </c>
      <c r="B19" s="2" t="s">
        <v>69</v>
      </c>
      <c r="C19" s="3" t="s">
        <v>51</v>
      </c>
      <c r="D19" s="3"/>
      <c r="E19" s="8">
        <f>E18</f>
        <v>22</v>
      </c>
      <c r="F19" s="8">
        <f>E19-G19-H19-I19-J19-K19</f>
        <v>22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16">
        <f t="shared" si="0"/>
        <v>100</v>
      </c>
      <c r="M19" s="4"/>
    </row>
    <row r="20" spans="1:13" ht="15.75" x14ac:dyDescent="0.25">
      <c r="A20" s="1">
        <v>16</v>
      </c>
      <c r="B20" s="2"/>
      <c r="C20" s="3" t="s">
        <v>52</v>
      </c>
      <c r="D20" s="3"/>
      <c r="E20" s="8">
        <f>E19</f>
        <v>22</v>
      </c>
      <c r="F20" s="8">
        <f>E20-G20-H20-I20-J20-K20</f>
        <v>21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16">
        <f t="shared" si="0"/>
        <v>95.454545454545453</v>
      </c>
      <c r="M20" s="4"/>
    </row>
    <row r="21" spans="1:13" ht="15.75" x14ac:dyDescent="0.25">
      <c r="A21" s="1">
        <v>17</v>
      </c>
      <c r="B21" s="27" t="s">
        <v>70</v>
      </c>
      <c r="C21" s="22" t="s">
        <v>53</v>
      </c>
      <c r="D21" s="21"/>
      <c r="E21" s="8">
        <f>E20</f>
        <v>22</v>
      </c>
      <c r="F21" s="8">
        <f>E21-G21-H21-I21-J21-K21</f>
        <v>22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f t="shared" si="0"/>
        <v>100</v>
      </c>
      <c r="M21" s="21"/>
    </row>
    <row r="22" spans="1:13" ht="15.75" x14ac:dyDescent="0.25">
      <c r="A22" s="19"/>
      <c r="B22" s="20" t="s">
        <v>14</v>
      </c>
      <c r="C22" s="19"/>
      <c r="D22" s="19"/>
      <c r="E22" s="19"/>
      <c r="F22" s="25">
        <f>SUM(F5:F21)</f>
        <v>361</v>
      </c>
      <c r="G22" s="25"/>
      <c r="H22" s="25"/>
      <c r="I22" s="25"/>
      <c r="J22" s="25"/>
      <c r="K22" s="25"/>
      <c r="L22" s="25"/>
      <c r="M22" s="25"/>
    </row>
    <row r="27" spans="1:13" x14ac:dyDescent="0.25">
      <c r="B27" t="s">
        <v>41</v>
      </c>
    </row>
    <row r="28" spans="1:13" x14ac:dyDescent="0.25">
      <c r="B28" t="s">
        <v>43</v>
      </c>
    </row>
    <row r="29" spans="1:13" x14ac:dyDescent="0.25">
      <c r="B29" t="s">
        <v>44</v>
      </c>
    </row>
    <row r="30" spans="1:13" x14ac:dyDescent="0.25">
      <c r="B30" t="s">
        <v>45</v>
      </c>
    </row>
    <row r="31" spans="1:13" x14ac:dyDescent="0.25">
      <c r="B31" t="s">
        <v>46</v>
      </c>
    </row>
    <row r="32" spans="1:13" x14ac:dyDescent="0.25">
      <c r="B32" t="s">
        <v>47</v>
      </c>
    </row>
    <row r="33" spans="2:2" x14ac:dyDescent="0.25">
      <c r="B33" t="s">
        <v>48</v>
      </c>
    </row>
  </sheetData>
  <mergeCells count="8">
    <mergeCell ref="A2:M2"/>
    <mergeCell ref="A3:A4"/>
    <mergeCell ref="B3:B4"/>
    <mergeCell ref="C3:C4"/>
    <mergeCell ref="D3:D4"/>
    <mergeCell ref="E3:E4"/>
    <mergeCell ref="F3:L3"/>
    <mergeCell ref="M3:M4"/>
  </mergeCells>
  <printOptions horizontalCentered="1"/>
  <pageMargins left="0.21" right="0.18" top="0.34" bottom="0.75" header="0.3" footer="0.3"/>
  <pageSetup paperSize="9" scale="85" orientation="landscape" horizontalDpi="4294967293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E1B1-4EBD-4104-9FF3-80BBD9989091}">
  <sheetPr>
    <pageSetUpPr fitToPage="1"/>
  </sheetPr>
  <dimension ref="A1:M31"/>
  <sheetViews>
    <sheetView tabSelected="1" zoomScale="70" zoomScaleNormal="70" workbookViewId="0">
      <selection activeCell="A2" sqref="A2:M2"/>
    </sheetView>
  </sheetViews>
  <sheetFormatPr defaultRowHeight="15" x14ac:dyDescent="0.25"/>
  <cols>
    <col min="1" max="1" width="3.5703125" bestFit="1" customWidth="1"/>
    <col min="2" max="2" width="23.140625" bestFit="1" customWidth="1"/>
    <col min="3" max="3" width="45.7109375" bestFit="1" customWidth="1"/>
    <col min="4" max="4" width="6.7109375" bestFit="1" customWidth="1"/>
    <col min="5" max="5" width="10.7109375" customWidth="1"/>
    <col min="6" max="12" width="7.140625" customWidth="1"/>
    <col min="13" max="13" width="15.7109375" customWidth="1"/>
  </cols>
  <sheetData>
    <row r="1" spans="1:13" ht="108" customHeight="1" x14ac:dyDescent="0.25"/>
    <row r="2" spans="1:13" ht="24" customHeight="1" x14ac:dyDescent="0.25">
      <c r="A2" s="37" t="s">
        <v>72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15.75" x14ac:dyDescent="0.25">
      <c r="A3" s="29" t="s">
        <v>0</v>
      </c>
      <c r="B3" s="30" t="s">
        <v>1</v>
      </c>
      <c r="C3" s="29" t="s">
        <v>2</v>
      </c>
      <c r="D3" s="29" t="s">
        <v>33</v>
      </c>
      <c r="E3" s="36" t="s">
        <v>32</v>
      </c>
      <c r="F3" s="29" t="s">
        <v>13</v>
      </c>
      <c r="G3" s="29"/>
      <c r="H3" s="29"/>
      <c r="I3" s="29"/>
      <c r="J3" s="29"/>
      <c r="K3" s="29"/>
      <c r="L3" s="29"/>
      <c r="M3" s="29" t="s">
        <v>41</v>
      </c>
    </row>
    <row r="4" spans="1:13" ht="15.75" x14ac:dyDescent="0.25">
      <c r="A4" s="29"/>
      <c r="B4" s="30"/>
      <c r="C4" s="29"/>
      <c r="D4" s="29"/>
      <c r="E4" s="36"/>
      <c r="F4" s="24" t="s">
        <v>34</v>
      </c>
      <c r="G4" s="24" t="s">
        <v>35</v>
      </c>
      <c r="H4" s="24" t="s">
        <v>36</v>
      </c>
      <c r="I4" s="24" t="s">
        <v>37</v>
      </c>
      <c r="J4" s="24" t="s">
        <v>38</v>
      </c>
      <c r="K4" s="24" t="s">
        <v>39</v>
      </c>
      <c r="L4" s="24" t="s">
        <v>40</v>
      </c>
      <c r="M4" s="29"/>
    </row>
    <row r="5" spans="1:13" ht="15.75" x14ac:dyDescent="0.25">
      <c r="A5" s="1">
        <v>1</v>
      </c>
      <c r="B5" s="2" t="s">
        <v>5</v>
      </c>
      <c r="C5" s="3" t="s">
        <v>6</v>
      </c>
      <c r="D5" s="3"/>
      <c r="E5" s="8">
        <v>21</v>
      </c>
      <c r="F5" s="8">
        <f>E5-G5-H5-I5-J5-K5</f>
        <v>21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16">
        <f t="shared" ref="L5:L19" si="0">(F5/E5)*100</f>
        <v>100</v>
      </c>
      <c r="M5" s="4"/>
    </row>
    <row r="6" spans="1:13" ht="15.75" x14ac:dyDescent="0.25">
      <c r="A6" s="1">
        <v>2</v>
      </c>
      <c r="B6" s="2" t="s">
        <v>7</v>
      </c>
      <c r="C6" s="3" t="s">
        <v>68</v>
      </c>
      <c r="D6" s="3"/>
      <c r="E6" s="8">
        <f t="shared" ref="E6:E15" si="1">E5</f>
        <v>21</v>
      </c>
      <c r="F6" s="8">
        <f t="shared" ref="F6:F13" si="2">E6-G6-H6-I6-J6-K6</f>
        <v>21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16">
        <f t="shared" si="0"/>
        <v>100</v>
      </c>
      <c r="M6" s="4"/>
    </row>
    <row r="7" spans="1:13" ht="15.75" x14ac:dyDescent="0.25">
      <c r="A7" s="1">
        <v>3</v>
      </c>
      <c r="B7" s="2" t="s">
        <v>25</v>
      </c>
      <c r="C7" s="3" t="s">
        <v>26</v>
      </c>
      <c r="D7" s="3"/>
      <c r="E7" s="8">
        <f t="shared" si="1"/>
        <v>21</v>
      </c>
      <c r="F7" s="8">
        <f t="shared" si="2"/>
        <v>21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6">
        <f t="shared" si="0"/>
        <v>100</v>
      </c>
      <c r="M7" s="4"/>
    </row>
    <row r="8" spans="1:13" ht="15.75" x14ac:dyDescent="0.25">
      <c r="A8" s="1">
        <v>4</v>
      </c>
      <c r="B8" s="2" t="s">
        <v>9</v>
      </c>
      <c r="C8" s="3" t="s">
        <v>10</v>
      </c>
      <c r="D8" s="3"/>
      <c r="E8" s="8">
        <f t="shared" si="1"/>
        <v>21</v>
      </c>
      <c r="F8" s="8">
        <f t="shared" si="2"/>
        <v>10</v>
      </c>
      <c r="G8" s="8">
        <v>0</v>
      </c>
      <c r="H8" s="8">
        <v>11</v>
      </c>
      <c r="I8" s="8">
        <v>0</v>
      </c>
      <c r="J8" s="8">
        <v>0</v>
      </c>
      <c r="K8" s="8">
        <v>0</v>
      </c>
      <c r="L8" s="16">
        <f t="shared" si="0"/>
        <v>47.619047619047613</v>
      </c>
      <c r="M8" s="4" t="s">
        <v>62</v>
      </c>
    </row>
    <row r="9" spans="1:13" ht="15.75" x14ac:dyDescent="0.25">
      <c r="A9" s="1">
        <v>5</v>
      </c>
      <c r="B9" s="2" t="s">
        <v>11</v>
      </c>
      <c r="C9" s="3" t="s">
        <v>12</v>
      </c>
      <c r="D9" s="3"/>
      <c r="E9" s="8">
        <f t="shared" si="1"/>
        <v>21</v>
      </c>
      <c r="F9" s="8">
        <f t="shared" si="2"/>
        <v>21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16">
        <f t="shared" si="0"/>
        <v>100</v>
      </c>
      <c r="M9" s="4"/>
    </row>
    <row r="10" spans="1:13" ht="15.75" x14ac:dyDescent="0.25">
      <c r="A10" s="1">
        <v>6</v>
      </c>
      <c r="B10" s="2" t="s">
        <v>16</v>
      </c>
      <c r="C10" s="3" t="s">
        <v>15</v>
      </c>
      <c r="D10" s="3"/>
      <c r="E10" s="8">
        <f t="shared" si="1"/>
        <v>21</v>
      </c>
      <c r="F10" s="8">
        <f t="shared" si="2"/>
        <v>21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16">
        <f t="shared" si="0"/>
        <v>100</v>
      </c>
      <c r="M10" s="4"/>
    </row>
    <row r="11" spans="1:13" ht="15.75" x14ac:dyDescent="0.25">
      <c r="A11" s="1">
        <v>7</v>
      </c>
      <c r="B11" s="2" t="s">
        <v>27</v>
      </c>
      <c r="C11" s="3" t="s">
        <v>18</v>
      </c>
      <c r="D11" s="3"/>
      <c r="E11" s="8">
        <f t="shared" si="1"/>
        <v>21</v>
      </c>
      <c r="F11" s="8">
        <f t="shared" si="2"/>
        <v>21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16">
        <f t="shared" si="0"/>
        <v>100</v>
      </c>
      <c r="M11" s="4"/>
    </row>
    <row r="12" spans="1:13" ht="15.75" x14ac:dyDescent="0.25">
      <c r="A12" s="1">
        <v>8</v>
      </c>
      <c r="B12" s="2" t="s">
        <v>20</v>
      </c>
      <c r="C12" s="3" t="s">
        <v>17</v>
      </c>
      <c r="D12" s="3"/>
      <c r="E12" s="8">
        <f t="shared" si="1"/>
        <v>21</v>
      </c>
      <c r="F12" s="8">
        <f t="shared" si="2"/>
        <v>21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6">
        <f t="shared" si="0"/>
        <v>100</v>
      </c>
      <c r="M12" s="4"/>
    </row>
    <row r="13" spans="1:13" ht="15.75" x14ac:dyDescent="0.25">
      <c r="A13" s="1">
        <v>9</v>
      </c>
      <c r="B13" s="2" t="s">
        <v>21</v>
      </c>
      <c r="C13" s="3" t="s">
        <v>24</v>
      </c>
      <c r="D13" s="3"/>
      <c r="E13" s="8">
        <f t="shared" si="1"/>
        <v>21</v>
      </c>
      <c r="F13" s="8">
        <f t="shared" si="2"/>
        <v>21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16">
        <f t="shared" si="0"/>
        <v>100</v>
      </c>
      <c r="M13" s="4"/>
    </row>
    <row r="14" spans="1:13" ht="15.75" x14ac:dyDescent="0.25">
      <c r="A14" s="1">
        <v>10</v>
      </c>
      <c r="B14" s="2" t="s">
        <v>23</v>
      </c>
      <c r="C14" s="3" t="s">
        <v>19</v>
      </c>
      <c r="D14" s="3"/>
      <c r="E14" s="8">
        <f>E13</f>
        <v>21</v>
      </c>
      <c r="F14" s="8">
        <f t="shared" ref="F14:F16" si="3">E14-G14-H14-I14-J14-K14</f>
        <v>21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6">
        <f t="shared" si="0"/>
        <v>100</v>
      </c>
      <c r="M14" s="4"/>
    </row>
    <row r="15" spans="1:13" ht="15.75" x14ac:dyDescent="0.25">
      <c r="A15" s="1">
        <v>11</v>
      </c>
      <c r="B15" s="2"/>
      <c r="C15" s="3" t="s">
        <v>31</v>
      </c>
      <c r="D15" s="3"/>
      <c r="E15" s="8">
        <f t="shared" si="1"/>
        <v>21</v>
      </c>
      <c r="F15" s="8">
        <f t="shared" si="3"/>
        <v>21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6">
        <f t="shared" si="0"/>
        <v>100</v>
      </c>
      <c r="M15" s="4"/>
    </row>
    <row r="16" spans="1:13" ht="15.75" x14ac:dyDescent="0.25">
      <c r="A16" s="1">
        <v>12</v>
      </c>
      <c r="B16" s="2" t="s">
        <v>29</v>
      </c>
      <c r="C16" s="3" t="s">
        <v>28</v>
      </c>
      <c r="D16" s="3"/>
      <c r="E16" s="8">
        <f>E15</f>
        <v>21</v>
      </c>
      <c r="F16" s="8">
        <f t="shared" si="3"/>
        <v>21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16">
        <f t="shared" si="0"/>
        <v>100</v>
      </c>
      <c r="M16" s="4"/>
    </row>
    <row r="17" spans="1:13" ht="15.75" x14ac:dyDescent="0.25">
      <c r="A17" s="1">
        <v>13</v>
      </c>
      <c r="B17" s="2" t="s">
        <v>69</v>
      </c>
      <c r="C17" s="3" t="s">
        <v>51</v>
      </c>
      <c r="D17" s="3"/>
      <c r="E17" s="8">
        <f>E16</f>
        <v>21</v>
      </c>
      <c r="F17" s="8">
        <f>E17-G17-H17-I17-J17-K17</f>
        <v>20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16">
        <f t="shared" si="0"/>
        <v>95.238095238095227</v>
      </c>
      <c r="M17" s="4" t="s">
        <v>65</v>
      </c>
    </row>
    <row r="18" spans="1:13" ht="15.75" x14ac:dyDescent="0.25">
      <c r="A18" s="1">
        <v>14</v>
      </c>
      <c r="B18" s="2"/>
      <c r="C18" s="3" t="s">
        <v>52</v>
      </c>
      <c r="D18" s="3"/>
      <c r="E18" s="8">
        <f>E17</f>
        <v>21</v>
      </c>
      <c r="F18" s="8">
        <f>E18-G18-H18-I18-J18-K18</f>
        <v>21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16">
        <f t="shared" si="0"/>
        <v>100</v>
      </c>
      <c r="M18" s="4"/>
    </row>
    <row r="19" spans="1:13" ht="15.75" x14ac:dyDescent="0.25">
      <c r="A19" s="1">
        <v>15</v>
      </c>
      <c r="B19" s="27" t="s">
        <v>70</v>
      </c>
      <c r="C19" s="22" t="s">
        <v>53</v>
      </c>
      <c r="D19" s="21"/>
      <c r="E19" s="8">
        <f>E18</f>
        <v>21</v>
      </c>
      <c r="F19" s="8">
        <f>E19-G19-H19-I19-J19-K19</f>
        <v>21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f t="shared" si="0"/>
        <v>100</v>
      </c>
      <c r="M19" s="21"/>
    </row>
    <row r="20" spans="1:13" ht="15.75" x14ac:dyDescent="0.25">
      <c r="A20" s="19"/>
      <c r="B20" s="20" t="s">
        <v>14</v>
      </c>
      <c r="C20" s="19"/>
      <c r="D20" s="19"/>
      <c r="E20" s="19"/>
      <c r="F20" s="24">
        <f>SUM(F5:F19)</f>
        <v>303</v>
      </c>
      <c r="G20" s="24"/>
      <c r="H20" s="24"/>
      <c r="I20" s="24"/>
      <c r="J20" s="24"/>
      <c r="K20" s="24"/>
      <c r="L20" s="24"/>
      <c r="M20" s="24"/>
    </row>
    <row r="25" spans="1:13" x14ac:dyDescent="0.25">
      <c r="B25" t="s">
        <v>41</v>
      </c>
    </row>
    <row r="26" spans="1:13" x14ac:dyDescent="0.25">
      <c r="B26" t="s">
        <v>43</v>
      </c>
    </row>
    <row r="27" spans="1:13" x14ac:dyDescent="0.25">
      <c r="B27" t="s">
        <v>44</v>
      </c>
    </row>
    <row r="28" spans="1:13" x14ac:dyDescent="0.25">
      <c r="B28" t="s">
        <v>45</v>
      </c>
    </row>
    <row r="29" spans="1:13" x14ac:dyDescent="0.25">
      <c r="B29" t="s">
        <v>46</v>
      </c>
    </row>
    <row r="30" spans="1:13" x14ac:dyDescent="0.25">
      <c r="B30" t="s">
        <v>47</v>
      </c>
    </row>
    <row r="31" spans="1:13" x14ac:dyDescent="0.25">
      <c r="B31" t="s">
        <v>48</v>
      </c>
    </row>
  </sheetData>
  <mergeCells count="8">
    <mergeCell ref="A2:M2"/>
    <mergeCell ref="A3:A4"/>
    <mergeCell ref="B3:B4"/>
    <mergeCell ref="C3:C4"/>
    <mergeCell ref="D3:D4"/>
    <mergeCell ref="E3:E4"/>
    <mergeCell ref="F3:L3"/>
    <mergeCell ref="M3:M4"/>
  </mergeCells>
  <printOptions horizontalCentered="1"/>
  <pageMargins left="0.21" right="0.18" top="0.34" bottom="0.75" header="0.3" footer="0.3"/>
  <pageSetup paperSize="9" scale="90" orientation="landscape" horizontalDpi="4294967293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Agustus!Print_Area</vt:lpstr>
      <vt:lpstr>April!Print_Area</vt:lpstr>
      <vt:lpstr>Februari!Print_Area</vt:lpstr>
      <vt:lpstr>Januari!Print_Area</vt:lpstr>
      <vt:lpstr>Juli!Print_Area</vt:lpstr>
      <vt:lpstr>Juni!Print_Area</vt:lpstr>
      <vt:lpstr>Maret!Print_Area</vt:lpstr>
      <vt:lpstr>Mei!Print_Area</vt:lpstr>
      <vt:lpstr>September!Print_Area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PSTI2</dc:creator>
  <cp:lastModifiedBy>PSTI1</cp:lastModifiedBy>
  <cp:lastPrinted>2019-10-01T02:31:28Z</cp:lastPrinted>
  <dcterms:created xsi:type="dcterms:W3CDTF">2014-03-04T05:05:13Z</dcterms:created>
  <dcterms:modified xsi:type="dcterms:W3CDTF">2019-10-01T02:39:02Z</dcterms:modified>
</cp:coreProperties>
</file>