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4" windowWidth="16260" windowHeight="5856"/>
  </bookViews>
  <sheets>
    <sheet name="nilai karyawan" sheetId="1" r:id="rId1"/>
    <sheet name="Range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L37" i="1" l="1"/>
  <c r="L38" i="1"/>
  <c r="L39" i="1"/>
  <c r="L36" i="1"/>
  <c r="K39" i="1"/>
  <c r="K38" i="1"/>
  <c r="K37" i="1"/>
  <c r="K36" i="1"/>
  <c r="G37" i="1"/>
  <c r="G38" i="1"/>
  <c r="G39" i="1"/>
  <c r="G36" i="1"/>
  <c r="F36" i="1"/>
  <c r="G29" i="1"/>
  <c r="G30" i="1"/>
  <c r="G31" i="1"/>
  <c r="G28" i="1"/>
  <c r="G20" i="1"/>
  <c r="G21" i="1"/>
  <c r="G22" i="1"/>
  <c r="G23" i="1"/>
  <c r="H37" i="1" l="1"/>
  <c r="H38" i="1"/>
  <c r="H39" i="1"/>
  <c r="H36" i="1"/>
  <c r="F37" i="1"/>
  <c r="F38" i="1"/>
  <c r="F39" i="1"/>
  <c r="D37" i="1"/>
  <c r="D38" i="1"/>
  <c r="D39" i="1"/>
  <c r="D36" i="1"/>
  <c r="E21" i="1" l="1"/>
  <c r="E22" i="1"/>
  <c r="F20" i="1" l="1"/>
  <c r="D29" i="1"/>
  <c r="D30" i="1"/>
  <c r="D31" i="1"/>
  <c r="D28" i="1"/>
  <c r="E13" i="1"/>
  <c r="E14" i="1"/>
  <c r="E15" i="1"/>
  <c r="E23" i="1" s="1"/>
  <c r="E12" i="1"/>
  <c r="E20" i="1" s="1"/>
  <c r="E30" i="1" l="1"/>
  <c r="E38" i="1" s="1"/>
  <c r="E31" i="1"/>
  <c r="E39" i="1" s="1"/>
  <c r="E28" i="1"/>
  <c r="E36" i="1" s="1"/>
  <c r="E29" i="1"/>
  <c r="E37" i="1" s="1"/>
  <c r="F21" i="1"/>
  <c r="F22" i="1"/>
  <c r="F23" i="1"/>
  <c r="H13" i="1"/>
  <c r="H21" i="1" s="1"/>
  <c r="H14" i="1"/>
  <c r="H22" i="1" s="1"/>
  <c r="H15" i="1"/>
  <c r="H23" i="1" s="1"/>
  <c r="H12" i="1"/>
  <c r="H20" i="1" s="1"/>
  <c r="G13" i="1"/>
  <c r="G14" i="1"/>
  <c r="G15" i="1"/>
  <c r="G12" i="1"/>
  <c r="F12" i="1"/>
  <c r="F13" i="1"/>
  <c r="F14" i="1"/>
  <c r="F15" i="1"/>
  <c r="F30" i="1" l="1"/>
  <c r="H28" i="1"/>
  <c r="H29" i="1"/>
  <c r="F31" i="1"/>
  <c r="H31" i="1"/>
  <c r="H30" i="1"/>
  <c r="F29" i="1"/>
  <c r="F28" i="1"/>
  <c r="D15" i="1"/>
  <c r="D13" i="1" l="1"/>
  <c r="D14" i="1"/>
  <c r="D12" i="1"/>
</calcChain>
</file>

<file path=xl/sharedStrings.xml><?xml version="1.0" encoding="utf-8"?>
<sst xmlns="http://schemas.openxmlformats.org/spreadsheetml/2006/main" count="131" uniqueCount="55">
  <si>
    <t>Nilai Karyawan</t>
  </si>
  <si>
    <t>No</t>
  </si>
  <si>
    <t>Nama</t>
  </si>
  <si>
    <t>Masa Kerja</t>
  </si>
  <si>
    <t>Absensi</t>
  </si>
  <si>
    <t>Target Penjualan</t>
  </si>
  <si>
    <t>Status Kepegawaian</t>
  </si>
  <si>
    <t>Pendidikan</t>
  </si>
  <si>
    <t>S1</t>
  </si>
  <si>
    <t>SMA/K Sederajat</t>
  </si>
  <si>
    <t>Dodi Hermawan</t>
  </si>
  <si>
    <t>Tegar Pribianto</t>
  </si>
  <si>
    <t>Fitria dwi</t>
  </si>
  <si>
    <t>Marina Purwa</t>
  </si>
  <si>
    <t>Bobot kriteria</t>
  </si>
  <si>
    <t>Code</t>
  </si>
  <si>
    <t>Kriteria</t>
  </si>
  <si>
    <t>Bobot</t>
  </si>
  <si>
    <t>C1</t>
  </si>
  <si>
    <t>C2</t>
  </si>
  <si>
    <t>C3</t>
  </si>
  <si>
    <t>C4</t>
  </si>
  <si>
    <t>C5</t>
  </si>
  <si>
    <t>Range</t>
  </si>
  <si>
    <t>Alternatif</t>
  </si>
  <si>
    <t>A1</t>
  </si>
  <si>
    <t>A2</t>
  </si>
  <si>
    <t>A3</t>
  </si>
  <si>
    <t>A4</t>
  </si>
  <si>
    <t>c1kriteria_masa kerja</t>
  </si>
  <si>
    <t>&lt;1</t>
  </si>
  <si>
    <t>&lt;2</t>
  </si>
  <si>
    <t>&lt;3</t>
  </si>
  <si>
    <t>&gt;4</t>
  </si>
  <si>
    <t>Range Kriteria</t>
  </si>
  <si>
    <t>c2kriteria_absensi</t>
  </si>
  <si>
    <t>1,0 - 2,0</t>
  </si>
  <si>
    <t>2,1 - 2,9</t>
  </si>
  <si>
    <t>3,0 - 3,4</t>
  </si>
  <si>
    <t>3,5 - 5</t>
  </si>
  <si>
    <t xml:space="preserve"> </t>
  </si>
  <si>
    <t>c4kriteria_status_kepegawaian</t>
  </si>
  <si>
    <t>c5_pendidikan</t>
  </si>
  <si>
    <t>D3</t>
  </si>
  <si>
    <t>S2</t>
  </si>
  <si>
    <t>Keterangan</t>
  </si>
  <si>
    <t>Nilai dari konfersi bobot kriteria</t>
  </si>
  <si>
    <t>Normalisasi</t>
  </si>
  <si>
    <t>Ranking</t>
  </si>
  <si>
    <t>&lt; 5</t>
  </si>
  <si>
    <t>5.1 - 7</t>
  </si>
  <si>
    <t>7.1 - 8.9</t>
  </si>
  <si>
    <t>9 - 10</t>
  </si>
  <si>
    <t>sum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</si>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</sst>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/>
    <xf numFmtId="2" fontId="0" fillId="0" borderId="6" xfId="0" applyNumberFormat="1" applyBorder="1"/>
    <xf numFmtId="2" fontId="0" fillId="0" borderId="6" xfId="0" applyNumberFormat="1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quotePrefix="1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center"/>
    </xf>
    <xf numFmtId="9" fontId="3" fillId="0" borderId="1" xfId="0" quotePrefix="1" applyNumberFormat="1" applyFont="1" applyBorder="1" applyAlignment="1">
      <alignment horizontal="left"/>
    </xf>
    <xf numFmtId="0" fontId="0" fillId="4" borderId="0" xfId="0" applyFill="1" applyAlignment="1"/>
    <xf numFmtId="0" fontId="3" fillId="0" borderId="1" xfId="0" applyFont="1" applyBorder="1" applyAlignment="1">
      <alignment horizontal="center"/>
    </xf>
    <xf numFmtId="9" fontId="3" fillId="0" borderId="1" xfId="0" quotePrefix="1" applyNumberFormat="1" applyFont="1" applyBorder="1" applyAlignment="1">
      <alignment horizontal="center"/>
    </xf>
    <xf numFmtId="0" fontId="3" fillId="0" borderId="1" xfId="0" quotePrefix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6" xfId="0" applyNumberFormat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quotePrefix="1" applyNumberFormat="1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abSelected="1" topLeftCell="A20" zoomScale="80" zoomScaleNormal="80" workbookViewId="0">
      <selection activeCell="K32" sqref="K32"/>
    </sheetView>
  </sheetViews>
  <sheetFormatPr defaultRowHeight="14.4" x14ac:dyDescent="0.3"/>
  <cols>
    <col min="2" max="2" width="3.88671875" customWidth="1"/>
    <col min="3" max="3" width="16.5546875" customWidth="1"/>
    <col min="4" max="4" width="18.21875" customWidth="1"/>
    <col min="5" max="5" width="17.77734375" customWidth="1"/>
    <col min="6" max="6" width="19.21875" customWidth="1"/>
    <col min="7" max="7" width="19.88671875" customWidth="1"/>
    <col min="8" max="8" width="17.5546875" customWidth="1"/>
    <col min="9" max="9" width="15.33203125" customWidth="1"/>
    <col min="10" max="10" width="6.5546875" customWidth="1"/>
    <col min="11" max="11" width="18.44140625" customWidth="1"/>
    <col min="12" max="12" width="15.5546875" customWidth="1"/>
  </cols>
  <sheetData>
    <row r="2" spans="2:12" ht="15" thickBot="1" x14ac:dyDescent="0.35">
      <c r="B2" s="29" t="s">
        <v>0</v>
      </c>
      <c r="C2" s="29"/>
      <c r="D2" s="29"/>
    </row>
    <row r="3" spans="2:12" ht="16.2" thickBot="1" x14ac:dyDescent="0.35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</row>
    <row r="4" spans="2:12" ht="15" thickBot="1" x14ac:dyDescent="0.35">
      <c r="B4" s="12">
        <v>1</v>
      </c>
      <c r="C4" s="12" t="s">
        <v>10</v>
      </c>
      <c r="D4" s="9">
        <v>3</v>
      </c>
      <c r="E4" s="9">
        <v>9</v>
      </c>
      <c r="F4" s="9">
        <v>8</v>
      </c>
      <c r="G4" s="9">
        <v>7</v>
      </c>
      <c r="H4" s="9" t="s">
        <v>8</v>
      </c>
      <c r="J4" s="33" t="s">
        <v>14</v>
      </c>
      <c r="K4" s="33"/>
    </row>
    <row r="5" spans="2:12" ht="15" thickBot="1" x14ac:dyDescent="0.35">
      <c r="B5" s="12">
        <v>2</v>
      </c>
      <c r="C5" s="12" t="s">
        <v>11</v>
      </c>
      <c r="D5" s="9">
        <v>3</v>
      </c>
      <c r="E5" s="9">
        <v>9</v>
      </c>
      <c r="F5" s="9">
        <v>7</v>
      </c>
      <c r="G5" s="9">
        <v>9</v>
      </c>
      <c r="H5" s="9" t="s">
        <v>8</v>
      </c>
      <c r="J5" s="2" t="s">
        <v>15</v>
      </c>
      <c r="K5" s="2" t="s">
        <v>16</v>
      </c>
      <c r="L5" s="2" t="s">
        <v>17</v>
      </c>
    </row>
    <row r="6" spans="2:12" ht="15" thickBot="1" x14ac:dyDescent="0.35">
      <c r="B6" s="12">
        <v>3</v>
      </c>
      <c r="C6" s="12" t="s">
        <v>12</v>
      </c>
      <c r="D6" s="9">
        <v>3</v>
      </c>
      <c r="E6" s="9">
        <v>8</v>
      </c>
      <c r="F6" s="9">
        <v>6</v>
      </c>
      <c r="G6" s="9">
        <v>8</v>
      </c>
      <c r="H6" s="9" t="s">
        <v>9</v>
      </c>
      <c r="J6" s="1" t="s">
        <v>18</v>
      </c>
      <c r="K6" s="1" t="s">
        <v>3</v>
      </c>
      <c r="L6" s="25">
        <v>0.15</v>
      </c>
    </row>
    <row r="7" spans="2:12" ht="15" thickBot="1" x14ac:dyDescent="0.35">
      <c r="B7" s="12">
        <v>4</v>
      </c>
      <c r="C7" s="12" t="s">
        <v>13</v>
      </c>
      <c r="D7" s="9">
        <v>4</v>
      </c>
      <c r="E7" s="9">
        <v>9</v>
      </c>
      <c r="F7" s="9">
        <v>8</v>
      </c>
      <c r="G7" s="9">
        <v>9</v>
      </c>
      <c r="H7" s="9" t="s">
        <v>9</v>
      </c>
      <c r="J7" s="1" t="s">
        <v>19</v>
      </c>
      <c r="K7" s="1" t="s">
        <v>4</v>
      </c>
      <c r="L7" s="25">
        <v>0.25</v>
      </c>
    </row>
    <row r="8" spans="2:12" x14ac:dyDescent="0.3">
      <c r="J8" s="1" t="s">
        <v>20</v>
      </c>
      <c r="K8" s="1" t="s">
        <v>5</v>
      </c>
      <c r="L8" s="25">
        <v>0.2</v>
      </c>
    </row>
    <row r="9" spans="2:12" ht="15" thickBot="1" x14ac:dyDescent="0.35">
      <c r="B9" s="29" t="s">
        <v>23</v>
      </c>
      <c r="C9" s="29"/>
      <c r="D9" s="29"/>
      <c r="J9" s="1" t="s">
        <v>21</v>
      </c>
      <c r="K9" s="1" t="s">
        <v>6</v>
      </c>
      <c r="L9" s="25">
        <v>0.2</v>
      </c>
    </row>
    <row r="10" spans="2:12" ht="15" thickBot="1" x14ac:dyDescent="0.35">
      <c r="B10" s="32" t="s">
        <v>1</v>
      </c>
      <c r="C10" s="34" t="s">
        <v>24</v>
      </c>
      <c r="D10" s="31" t="s">
        <v>16</v>
      </c>
      <c r="E10" s="31"/>
      <c r="F10" s="31"/>
      <c r="G10" s="31"/>
      <c r="H10" s="31"/>
      <c r="J10" s="1" t="s">
        <v>22</v>
      </c>
      <c r="K10" s="1" t="s">
        <v>7</v>
      </c>
      <c r="L10" s="25">
        <v>0.2</v>
      </c>
    </row>
    <row r="11" spans="2:12" ht="15" thickBot="1" x14ac:dyDescent="0.35">
      <c r="B11" s="32"/>
      <c r="C11" s="34"/>
      <c r="D11" s="9" t="s">
        <v>18</v>
      </c>
      <c r="E11" s="9" t="s">
        <v>19</v>
      </c>
      <c r="F11" s="9" t="s">
        <v>20</v>
      </c>
      <c r="G11" s="9" t="s">
        <v>21</v>
      </c>
      <c r="H11" s="9" t="s">
        <v>22</v>
      </c>
    </row>
    <row r="12" spans="2:12" ht="15" thickBot="1" x14ac:dyDescent="0.35">
      <c r="B12" s="10">
        <v>1</v>
      </c>
      <c r="C12" s="8" t="s">
        <v>25</v>
      </c>
      <c r="D12" s="8" t="str">
        <f>IF(D4&gt;=3,"&gt;3",IF(AND(D4&lt;=3,D4&gt;2),"&lt;3",IF(D4&lt;2,"&lt;2",IF(D4&lt;1,"&lt;1"))))</f>
        <v>&gt;3</v>
      </c>
      <c r="E12" s="8" t="str">
        <f>IF(E4=5,"&lt;5",IF(AND(E4&gt;=5.1,E4&lt;=7),"5.1-7",IF(E4&gt;7.1,"7.1-8.9",IF(E4&gt;=9,"9-10"))))</f>
        <v>7.1-8.9</v>
      </c>
      <c r="F12" s="8" t="str">
        <f t="shared" ref="F12:G15" si="0">IF(F4=5,"&lt;5",IF(AND(F4&gt;=5.1,F4&lt;=7),"5.1-7",IF(F4&gt;7.1,"7.1-8.9",IF(F4&gt;=9,"9-10"))))</f>
        <v>7.1-8.9</v>
      </c>
      <c r="G12" s="8" t="str">
        <f t="shared" si="0"/>
        <v>5.1-7</v>
      </c>
      <c r="H12" s="15">
        <f>VLOOKUP(H4,Range!S:T,2,0)</f>
        <v>8</v>
      </c>
    </row>
    <row r="13" spans="2:12" ht="15" thickBot="1" x14ac:dyDescent="0.35">
      <c r="B13" s="10">
        <v>2</v>
      </c>
      <c r="C13" s="8" t="s">
        <v>26</v>
      </c>
      <c r="D13" s="8" t="str">
        <f>IF(D5&gt;=3,"&gt;3",IF(AND(D5&lt;=3,D5&gt;2),"&lt;3",IF(D5&lt;2,"&lt;2",IF(D5&lt;1,"&lt;1"))))</f>
        <v>&gt;3</v>
      </c>
      <c r="E13" s="8" t="str">
        <f t="shared" ref="E13:E15" si="1">IF(E5=5,"&lt;5",IF(AND(E5&gt;=5.1,E5&lt;=7),"5.1-7",IF(E5&gt;7.1,"7.1-8.9",IF(E5&gt;=9,"9-10"))))</f>
        <v>7.1-8.9</v>
      </c>
      <c r="F13" s="8" t="str">
        <f t="shared" si="0"/>
        <v>5.1-7</v>
      </c>
      <c r="G13" s="8" t="str">
        <f t="shared" si="0"/>
        <v>7.1-8.9</v>
      </c>
      <c r="H13" s="15">
        <f>VLOOKUP(H5,Range!S:T,2,0)</f>
        <v>8</v>
      </c>
    </row>
    <row r="14" spans="2:12" ht="15" thickBot="1" x14ac:dyDescent="0.35">
      <c r="B14" s="10">
        <v>3</v>
      </c>
      <c r="C14" s="8" t="s">
        <v>27</v>
      </c>
      <c r="D14" s="8" t="str">
        <f>IF(D6&gt;=3,"&gt;3",IF(AND(D6&lt;=3,D6&gt;2),"&lt;3",IF(D6&lt;2,"&lt;2",IF(D6&lt;1,"&lt;1"))))</f>
        <v>&gt;3</v>
      </c>
      <c r="E14" s="8" t="str">
        <f t="shared" si="1"/>
        <v>7.1-8.9</v>
      </c>
      <c r="F14" s="8" t="str">
        <f t="shared" si="0"/>
        <v>5.1-7</v>
      </c>
      <c r="G14" s="8" t="str">
        <f t="shared" si="0"/>
        <v>7.1-8.9</v>
      </c>
      <c r="H14" s="15">
        <f>VLOOKUP(H6,Range!S:T,2,0)</f>
        <v>6</v>
      </c>
    </row>
    <row r="15" spans="2:12" ht="15" thickBot="1" x14ac:dyDescent="0.35">
      <c r="B15" s="10">
        <v>4</v>
      </c>
      <c r="C15" s="8" t="s">
        <v>28</v>
      </c>
      <c r="D15" s="8" t="str">
        <f>IF(D7&gt;=3,"&gt;3",IF(AND(D7&lt;=3,D7&gt;2),"&lt;3",IF(D7&lt;2,"&lt;2",IF(D7&lt;1,"&lt;1"))))</f>
        <v>&gt;3</v>
      </c>
      <c r="E15" s="8" t="str">
        <f t="shared" si="1"/>
        <v>7.1-8.9</v>
      </c>
      <c r="F15" s="8" t="str">
        <f t="shared" si="0"/>
        <v>7.1-8.9</v>
      </c>
      <c r="G15" s="8" t="str">
        <f t="shared" si="0"/>
        <v>7.1-8.9</v>
      </c>
      <c r="H15" s="15">
        <f>VLOOKUP(H7,Range!S:T,2,0)</f>
        <v>6</v>
      </c>
    </row>
    <row r="17" spans="2:12" ht="15" thickBot="1" x14ac:dyDescent="0.35">
      <c r="B17" s="30" t="s">
        <v>46</v>
      </c>
      <c r="C17" s="30"/>
      <c r="D17" s="30"/>
    </row>
    <row r="18" spans="2:12" ht="15" thickBot="1" x14ac:dyDescent="0.35">
      <c r="B18" s="32" t="s">
        <v>1</v>
      </c>
      <c r="C18" s="32" t="s">
        <v>24</v>
      </c>
      <c r="D18" s="31" t="s">
        <v>16</v>
      </c>
      <c r="E18" s="31"/>
      <c r="F18" s="31"/>
      <c r="G18" s="31"/>
      <c r="H18" s="31"/>
    </row>
    <row r="19" spans="2:12" ht="15" thickBot="1" x14ac:dyDescent="0.35">
      <c r="B19" s="32"/>
      <c r="C19" s="32"/>
      <c r="D19" s="9" t="s">
        <v>18</v>
      </c>
      <c r="E19" s="9" t="s">
        <v>19</v>
      </c>
      <c r="F19" s="9" t="s">
        <v>20</v>
      </c>
      <c r="G19" s="9" t="s">
        <v>21</v>
      </c>
      <c r="H19" s="9" t="s">
        <v>22</v>
      </c>
    </row>
    <row r="20" spans="2:12" ht="15" thickBot="1" x14ac:dyDescent="0.35">
      <c r="B20" s="10">
        <v>1</v>
      </c>
      <c r="C20" s="8" t="s">
        <v>25</v>
      </c>
      <c r="D20" s="14">
        <v>1</v>
      </c>
      <c r="E20" s="13">
        <f>VLOOKUP(E12,Range!G4:H4,2)</f>
        <v>0.25</v>
      </c>
      <c r="F20" s="13">
        <f>VLOOKUP(F12,Range!K4:L4,2)</f>
        <v>0.25</v>
      </c>
      <c r="G20" s="13">
        <f>VLOOKUP(G12,Range!O4:P7,2)</f>
        <v>0.5</v>
      </c>
      <c r="H20" s="13">
        <f>VLOOKUP(H12,Range!T:U,2,0)</f>
        <v>0.75</v>
      </c>
    </row>
    <row r="21" spans="2:12" ht="15" thickBot="1" x14ac:dyDescent="0.35">
      <c r="B21" s="10">
        <v>2</v>
      </c>
      <c r="C21" s="8" t="s">
        <v>26</v>
      </c>
      <c r="D21" s="14">
        <v>1</v>
      </c>
      <c r="E21" s="13">
        <f>VLOOKUP(E13,Range!G5:H5,2)</f>
        <v>0.5</v>
      </c>
      <c r="F21" s="13">
        <f>VLOOKUP(F13,Range!K5:L5,2)</f>
        <v>0.5</v>
      </c>
      <c r="G21" s="13">
        <f>VLOOKUP(G13,Range!O4:P7,2)</f>
        <v>0.75</v>
      </c>
      <c r="H21" s="13">
        <f>VLOOKUP(H13,Range!T:U,2,0)</f>
        <v>0.75</v>
      </c>
    </row>
    <row r="22" spans="2:12" ht="15" thickBot="1" x14ac:dyDescent="0.35">
      <c r="B22" s="10">
        <v>3</v>
      </c>
      <c r="C22" s="8" t="s">
        <v>27</v>
      </c>
      <c r="D22" s="14">
        <v>1</v>
      </c>
      <c r="E22" s="13">
        <f>VLOOKUP(E14,Range!G6:H6,2)</f>
        <v>0.75</v>
      </c>
      <c r="F22" s="13">
        <f>VLOOKUP(F14,Range!K6:L6,2)</f>
        <v>0.75</v>
      </c>
      <c r="G22" s="13">
        <f>VLOOKUP(G14,Range!O4:P7,2)</f>
        <v>0.75</v>
      </c>
      <c r="H22" s="13">
        <f>VLOOKUP(H14,Range!T:U,2,0)</f>
        <v>0.25</v>
      </c>
    </row>
    <row r="23" spans="2:12" ht="15" thickBot="1" x14ac:dyDescent="0.35">
      <c r="B23" s="10">
        <v>4</v>
      </c>
      <c r="C23" s="8" t="s">
        <v>28</v>
      </c>
      <c r="D23" s="14">
        <v>1</v>
      </c>
      <c r="E23" s="13">
        <f>VLOOKUP(E15,Range!G$4:H$7,2)</f>
        <v>0.75</v>
      </c>
      <c r="F23" s="13">
        <f>VLOOKUP(F15,Range!K7:L7,2)</f>
        <v>1</v>
      </c>
      <c r="G23" s="13">
        <f>VLOOKUP(G15,Range!O4:P7,2)</f>
        <v>0.75</v>
      </c>
      <c r="H23" s="13">
        <f>VLOOKUP(H15,Range!T:U,2,0)</f>
        <v>0.25</v>
      </c>
      <c r="K23" s="27"/>
    </row>
    <row r="25" spans="2:12" ht="15" thickBot="1" x14ac:dyDescent="0.35">
      <c r="B25" s="30" t="s">
        <v>47</v>
      </c>
      <c r="C25" s="30"/>
      <c r="D25" s="30"/>
      <c r="K25" s="27"/>
    </row>
    <row r="26" spans="2:12" ht="15" thickBot="1" x14ac:dyDescent="0.35">
      <c r="B26" s="32" t="s">
        <v>1</v>
      </c>
      <c r="C26" s="32" t="s">
        <v>24</v>
      </c>
      <c r="D26" s="32" t="s">
        <v>16</v>
      </c>
      <c r="E26" s="32"/>
      <c r="F26" s="32"/>
      <c r="G26" s="32"/>
      <c r="H26" s="32"/>
    </row>
    <row r="27" spans="2:12" ht="15" thickBot="1" x14ac:dyDescent="0.35">
      <c r="B27" s="32"/>
      <c r="C27" s="32"/>
      <c r="D27" s="7" t="s">
        <v>18</v>
      </c>
      <c r="E27" s="7" t="s">
        <v>19</v>
      </c>
      <c r="F27" s="7" t="s">
        <v>20</v>
      </c>
      <c r="G27" s="7" t="s">
        <v>21</v>
      </c>
      <c r="H27" s="7" t="s">
        <v>22</v>
      </c>
      <c r="K27" s="28"/>
      <c r="L27" s="28"/>
    </row>
    <row r="28" spans="2:12" ht="15" thickBot="1" x14ac:dyDescent="0.35">
      <c r="B28" s="8">
        <v>1</v>
      </c>
      <c r="C28" s="8" t="s">
        <v>25</v>
      </c>
      <c r="D28" s="14">
        <f>MIN($D$20:$D$23)/D20</f>
        <v>1</v>
      </c>
      <c r="E28" s="14">
        <f>E20/MAX($E$20:$E$23)</f>
        <v>0.33333333333333331</v>
      </c>
      <c r="F28" s="14">
        <f>F20/MAX($F$20:$F$23)</f>
        <v>0.25</v>
      </c>
      <c r="G28" s="14">
        <f>G20/MAX($G$20:$G$23)</f>
        <v>0.66666666666666663</v>
      </c>
      <c r="H28" s="14">
        <f>H20/MAX($H$20:$H$23)</f>
        <v>1</v>
      </c>
      <c r="K28" s="27"/>
    </row>
    <row r="29" spans="2:12" ht="15" thickBot="1" x14ac:dyDescent="0.35">
      <c r="B29" s="8">
        <v>2</v>
      </c>
      <c r="C29" s="8" t="s">
        <v>26</v>
      </c>
      <c r="D29" s="14">
        <f t="shared" ref="D29:D31" si="2">MIN($D$20:$D$23)/D21</f>
        <v>1</v>
      </c>
      <c r="E29" s="14">
        <f t="shared" ref="E29:E31" si="3">E21/MAX($E$20:$E$23)</f>
        <v>0.66666666666666663</v>
      </c>
      <c r="F29" s="14">
        <f t="shared" ref="F29:F31" si="4">F21/MAX($F$20:$F$23)</f>
        <v>0.5</v>
      </c>
      <c r="G29" s="14">
        <f t="shared" ref="G29:G31" si="5">G21/MAX($G$20:$G$23)</f>
        <v>1</v>
      </c>
      <c r="H29" s="14">
        <f t="shared" ref="H29:H31" si="6">H21/MAX($H$20:$H$23)</f>
        <v>1</v>
      </c>
    </row>
    <row r="30" spans="2:12" ht="15" thickBot="1" x14ac:dyDescent="0.35">
      <c r="B30" s="8">
        <v>3</v>
      </c>
      <c r="C30" s="8" t="s">
        <v>27</v>
      </c>
      <c r="D30" s="14">
        <f t="shared" si="2"/>
        <v>1</v>
      </c>
      <c r="E30" s="14">
        <f t="shared" si="3"/>
        <v>1</v>
      </c>
      <c r="F30" s="14">
        <f t="shared" si="4"/>
        <v>0.75</v>
      </c>
      <c r="G30" s="14">
        <f t="shared" si="5"/>
        <v>1</v>
      </c>
      <c r="H30" s="14">
        <f t="shared" si="6"/>
        <v>0.33333333333333331</v>
      </c>
    </row>
    <row r="31" spans="2:12" ht="15" thickBot="1" x14ac:dyDescent="0.35">
      <c r="B31" s="8">
        <v>4</v>
      </c>
      <c r="C31" s="8" t="s">
        <v>28</v>
      </c>
      <c r="D31" s="14">
        <f t="shared" si="2"/>
        <v>1</v>
      </c>
      <c r="E31" s="14">
        <f t="shared" si="3"/>
        <v>1</v>
      </c>
      <c r="F31" s="14">
        <f t="shared" si="4"/>
        <v>1</v>
      </c>
      <c r="G31" s="14">
        <f t="shared" si="5"/>
        <v>1</v>
      </c>
      <c r="H31" s="14">
        <f t="shared" si="6"/>
        <v>0.33333333333333331</v>
      </c>
    </row>
    <row r="33" spans="2:12" ht="15" thickBot="1" x14ac:dyDescent="0.35">
      <c r="B33" s="30" t="s">
        <v>48</v>
      </c>
      <c r="C33" s="30"/>
      <c r="D33" s="30"/>
    </row>
    <row r="34" spans="2:12" ht="15" thickBot="1" x14ac:dyDescent="0.35">
      <c r="B34" s="32" t="s">
        <v>1</v>
      </c>
      <c r="C34" s="32" t="s">
        <v>24</v>
      </c>
      <c r="D34" s="32" t="s">
        <v>16</v>
      </c>
      <c r="E34" s="32"/>
      <c r="F34" s="32"/>
      <c r="G34" s="32"/>
      <c r="H34" s="32"/>
    </row>
    <row r="35" spans="2:12" ht="15" thickBot="1" x14ac:dyDescent="0.35">
      <c r="B35" s="32"/>
      <c r="C35" s="32"/>
      <c r="D35" s="7" t="s">
        <v>18</v>
      </c>
      <c r="E35" s="7" t="s">
        <v>19</v>
      </c>
      <c r="F35" s="7" t="s">
        <v>20</v>
      </c>
      <c r="G35" s="7" t="s">
        <v>21</v>
      </c>
      <c r="H35" s="7" t="s">
        <v>22</v>
      </c>
      <c r="K35" s="24" t="s">
        <v>53</v>
      </c>
      <c r="L35" s="24" t="s">
        <v>54</v>
      </c>
    </row>
    <row r="36" spans="2:12" ht="15" thickBot="1" x14ac:dyDescent="0.35">
      <c r="B36" s="8">
        <v>1</v>
      </c>
      <c r="C36" s="8" t="s">
        <v>25</v>
      </c>
      <c r="D36" s="26">
        <f>D28*$L$6</f>
        <v>0.15</v>
      </c>
      <c r="E36" s="26">
        <f>E28*$L$7</f>
        <v>8.3333333333333329E-2</v>
      </c>
      <c r="F36" s="26">
        <f>F28*$L$8</f>
        <v>0.05</v>
      </c>
      <c r="G36" s="26">
        <f>G28*$L$9</f>
        <v>0.13333333333333333</v>
      </c>
      <c r="H36" s="26">
        <f>H28*$L$10</f>
        <v>0.2</v>
      </c>
      <c r="K36" s="47">
        <f>SUM(D36:H36)</f>
        <v>0.6166666666666667</v>
      </c>
      <c r="L36" s="47">
        <f>RANK(K36,$K$36:$K$39,0)</f>
        <v>4</v>
      </c>
    </row>
    <row r="37" spans="2:12" ht="15" thickBot="1" x14ac:dyDescent="0.35">
      <c r="B37" s="8">
        <v>2</v>
      </c>
      <c r="C37" s="8" t="s">
        <v>26</v>
      </c>
      <c r="D37" s="26">
        <f t="shared" ref="D37:D39" si="7">D29*$L$6</f>
        <v>0.15</v>
      </c>
      <c r="E37" s="26">
        <f t="shared" ref="E37:E39" si="8">E29*$L$7</f>
        <v>0.16666666666666666</v>
      </c>
      <c r="F37" s="26">
        <f t="shared" ref="F37:F39" si="9">F29*$L$8</f>
        <v>0.1</v>
      </c>
      <c r="G37" s="26">
        <f t="shared" ref="G37:G39" si="10">G29*$L$9</f>
        <v>0.2</v>
      </c>
      <c r="H37" s="26">
        <f t="shared" ref="H37:H39" si="11">H29*$L$10</f>
        <v>0.2</v>
      </c>
      <c r="K37" s="47">
        <f>SUM(D37:H37)</f>
        <v>0.81666666666666665</v>
      </c>
      <c r="L37" s="47">
        <f t="shared" ref="L37:L39" si="12">RANK(K37,$K$36:$K$39,0)</f>
        <v>2</v>
      </c>
    </row>
    <row r="38" spans="2:12" ht="15" thickBot="1" x14ac:dyDescent="0.35">
      <c r="B38" s="8">
        <v>3</v>
      </c>
      <c r="C38" s="8" t="s">
        <v>27</v>
      </c>
      <c r="D38" s="26">
        <f t="shared" si="7"/>
        <v>0.15</v>
      </c>
      <c r="E38" s="26">
        <f t="shared" si="8"/>
        <v>0.25</v>
      </c>
      <c r="F38" s="26">
        <f t="shared" si="9"/>
        <v>0.15000000000000002</v>
      </c>
      <c r="G38" s="26">
        <f t="shared" si="10"/>
        <v>0.2</v>
      </c>
      <c r="H38" s="26">
        <f t="shared" si="11"/>
        <v>6.6666666666666666E-2</v>
      </c>
      <c r="K38" s="47">
        <f>SUM(D38:H38)</f>
        <v>0.81666666666666665</v>
      </c>
      <c r="L38" s="47">
        <f t="shared" si="12"/>
        <v>2</v>
      </c>
    </row>
    <row r="39" spans="2:12" ht="15" thickBot="1" x14ac:dyDescent="0.35">
      <c r="B39" s="8">
        <v>4</v>
      </c>
      <c r="C39" s="8" t="s">
        <v>28</v>
      </c>
      <c r="D39" s="26">
        <f t="shared" si="7"/>
        <v>0.15</v>
      </c>
      <c r="E39" s="26">
        <f t="shared" si="8"/>
        <v>0.25</v>
      </c>
      <c r="F39" s="26">
        <f t="shared" si="9"/>
        <v>0.2</v>
      </c>
      <c r="G39" s="26">
        <f t="shared" si="10"/>
        <v>0.2</v>
      </c>
      <c r="H39" s="26">
        <f t="shared" si="11"/>
        <v>6.6666666666666666E-2</v>
      </c>
      <c r="K39" s="47">
        <f>SUM(D39:H39)</f>
        <v>0.8666666666666667</v>
      </c>
      <c r="L39" s="47">
        <f t="shared" si="12"/>
        <v>1</v>
      </c>
    </row>
    <row r="40" spans="2:12" x14ac:dyDescent="0.3">
      <c r="K40" s="48"/>
      <c r="L40" s="48"/>
    </row>
  </sheetData>
  <mergeCells count="18">
    <mergeCell ref="D34:H34"/>
    <mergeCell ref="B34:B35"/>
    <mergeCell ref="C34:C35"/>
    <mergeCell ref="B25:D25"/>
    <mergeCell ref="D26:H26"/>
    <mergeCell ref="C26:C27"/>
    <mergeCell ref="B26:B27"/>
    <mergeCell ref="B33:D33"/>
    <mergeCell ref="J4:K4"/>
    <mergeCell ref="D10:H10"/>
    <mergeCell ref="B10:B11"/>
    <mergeCell ref="C10:C11"/>
    <mergeCell ref="B9:D9"/>
    <mergeCell ref="B2:D2"/>
    <mergeCell ref="B17:D17"/>
    <mergeCell ref="D18:H18"/>
    <mergeCell ref="B18:B19"/>
    <mergeCell ref="C18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zoomScale="90" zoomScaleNormal="90" workbookViewId="0">
      <selection activeCell="H12" sqref="H12"/>
    </sheetView>
  </sheetViews>
  <sheetFormatPr defaultRowHeight="14.4" x14ac:dyDescent="0.3"/>
  <cols>
    <col min="1" max="1" width="4" customWidth="1"/>
    <col min="2" max="2" width="16.6640625" customWidth="1"/>
    <col min="3" max="3" width="15" customWidth="1"/>
    <col min="4" max="4" width="12.109375" customWidth="1"/>
    <col min="6" max="6" width="14.21875" customWidth="1"/>
    <col min="7" max="7" width="14.88671875" customWidth="1"/>
    <col min="8" max="8" width="16.21875" customWidth="1"/>
    <col min="10" max="10" width="15.33203125" customWidth="1"/>
    <col min="11" max="11" width="10.77734375" customWidth="1"/>
    <col min="12" max="12" width="12.21875" customWidth="1"/>
    <col min="14" max="14" width="12.77734375" customWidth="1"/>
    <col min="15" max="15" width="12.88671875" customWidth="1"/>
    <col min="16" max="16" width="11.33203125" customWidth="1"/>
    <col min="18" max="18" width="13.33203125" customWidth="1"/>
    <col min="19" max="19" width="17.88671875" customWidth="1"/>
    <col min="20" max="20" width="11.6640625" customWidth="1"/>
    <col min="21" max="21" width="10.33203125" customWidth="1"/>
  </cols>
  <sheetData>
    <row r="1" spans="1:21" x14ac:dyDescent="0.3">
      <c r="B1" s="42" t="s">
        <v>29</v>
      </c>
      <c r="C1" s="42"/>
      <c r="D1" s="42"/>
      <c r="F1" s="43" t="s">
        <v>35</v>
      </c>
      <c r="G1" s="43"/>
      <c r="H1" s="43"/>
      <c r="J1" s="42"/>
      <c r="K1" s="42"/>
      <c r="N1" s="43" t="s">
        <v>41</v>
      </c>
      <c r="O1" s="43"/>
      <c r="P1" s="43"/>
      <c r="R1" s="45" t="s">
        <v>42</v>
      </c>
      <c r="S1" s="45"/>
      <c r="T1" s="45"/>
    </row>
    <row r="2" spans="1:21" x14ac:dyDescent="0.3">
      <c r="A2" s="20"/>
      <c r="B2" s="35" t="s">
        <v>16</v>
      </c>
      <c r="C2" s="35" t="s">
        <v>23</v>
      </c>
      <c r="D2" s="35" t="s">
        <v>17</v>
      </c>
      <c r="F2" s="44" t="s">
        <v>34</v>
      </c>
      <c r="G2" s="44" t="s">
        <v>23</v>
      </c>
      <c r="H2" s="44" t="s">
        <v>17</v>
      </c>
      <c r="J2" s="35" t="s">
        <v>34</v>
      </c>
      <c r="K2" s="35" t="s">
        <v>23</v>
      </c>
      <c r="L2" s="35" t="s">
        <v>17</v>
      </c>
      <c r="N2" s="35" t="s">
        <v>34</v>
      </c>
      <c r="O2" s="35" t="s">
        <v>23</v>
      </c>
      <c r="P2" s="35" t="s">
        <v>17</v>
      </c>
      <c r="R2" s="35" t="s">
        <v>34</v>
      </c>
      <c r="S2" s="35" t="s">
        <v>23</v>
      </c>
      <c r="T2" s="35" t="s">
        <v>45</v>
      </c>
      <c r="U2" s="35" t="s">
        <v>17</v>
      </c>
    </row>
    <row r="3" spans="1:21" x14ac:dyDescent="0.3">
      <c r="B3" s="35"/>
      <c r="C3" s="35"/>
      <c r="D3" s="35"/>
      <c r="F3" s="44"/>
      <c r="G3" s="44"/>
      <c r="H3" s="44"/>
      <c r="J3" s="35"/>
      <c r="K3" s="35"/>
      <c r="L3" s="35"/>
      <c r="N3" s="35"/>
      <c r="O3" s="35"/>
      <c r="P3" s="35"/>
      <c r="Q3" s="4"/>
      <c r="R3" s="35"/>
      <c r="S3" s="35"/>
      <c r="T3" s="35"/>
      <c r="U3" s="35"/>
    </row>
    <row r="4" spans="1:21" ht="15.6" x14ac:dyDescent="0.3">
      <c r="B4" s="35" t="s">
        <v>18</v>
      </c>
      <c r="C4" s="5" t="s">
        <v>30</v>
      </c>
      <c r="D4" s="6">
        <v>0.2</v>
      </c>
      <c r="F4" s="36" t="s">
        <v>19</v>
      </c>
      <c r="G4" s="16" t="s">
        <v>49</v>
      </c>
      <c r="H4" s="18">
        <v>0.25</v>
      </c>
      <c r="J4" s="39" t="s">
        <v>20</v>
      </c>
      <c r="K4" s="16" t="s">
        <v>36</v>
      </c>
      <c r="L4" s="3">
        <v>0.25</v>
      </c>
      <c r="N4" s="37" t="s">
        <v>21</v>
      </c>
      <c r="O4" s="21" t="s">
        <v>49</v>
      </c>
      <c r="P4" s="3">
        <v>0.25</v>
      </c>
      <c r="R4" s="37" t="s">
        <v>22</v>
      </c>
      <c r="S4" s="21" t="s">
        <v>9</v>
      </c>
      <c r="T4" s="21">
        <v>6</v>
      </c>
      <c r="U4" s="3">
        <v>0.25</v>
      </c>
    </row>
    <row r="5" spans="1:21" ht="15.6" x14ac:dyDescent="0.3">
      <c r="B5" s="35"/>
      <c r="C5" s="5" t="s">
        <v>31</v>
      </c>
      <c r="D5" s="6">
        <v>0.4</v>
      </c>
      <c r="F5" s="37"/>
      <c r="G5" s="16" t="s">
        <v>50</v>
      </c>
      <c r="H5" s="18">
        <v>0.5</v>
      </c>
      <c r="J5" s="40"/>
      <c r="K5" s="16" t="s">
        <v>37</v>
      </c>
      <c r="L5" s="3">
        <v>0.5</v>
      </c>
      <c r="N5" s="37"/>
      <c r="O5" s="21" t="s">
        <v>50</v>
      </c>
      <c r="P5" s="3">
        <v>0.5</v>
      </c>
      <c r="R5" s="37"/>
      <c r="S5" s="21" t="s">
        <v>43</v>
      </c>
      <c r="T5" s="21">
        <v>7</v>
      </c>
      <c r="U5" s="3">
        <v>0.5</v>
      </c>
    </row>
    <row r="6" spans="1:21" ht="15.6" x14ac:dyDescent="0.3">
      <c r="B6" s="35"/>
      <c r="C6" s="5" t="s">
        <v>32</v>
      </c>
      <c r="D6" s="6">
        <v>0.6</v>
      </c>
      <c r="F6" s="37"/>
      <c r="G6" s="16" t="s">
        <v>51</v>
      </c>
      <c r="H6" s="18">
        <v>0.75</v>
      </c>
      <c r="J6" s="40"/>
      <c r="K6" s="16" t="s">
        <v>38</v>
      </c>
      <c r="L6" s="3">
        <v>0.75</v>
      </c>
      <c r="N6" s="37"/>
      <c r="O6" s="21" t="s">
        <v>51</v>
      </c>
      <c r="P6" s="3">
        <v>0.75</v>
      </c>
      <c r="R6" s="37"/>
      <c r="S6" s="21" t="s">
        <v>8</v>
      </c>
      <c r="T6" s="21">
        <v>8</v>
      </c>
      <c r="U6" s="3">
        <v>0.75</v>
      </c>
    </row>
    <row r="7" spans="1:21" ht="15.6" x14ac:dyDescent="0.3">
      <c r="B7" s="35"/>
      <c r="C7" s="5" t="s">
        <v>33</v>
      </c>
      <c r="D7" s="6">
        <v>0.8</v>
      </c>
      <c r="F7" s="38"/>
      <c r="G7" s="19" t="s">
        <v>52</v>
      </c>
      <c r="H7" s="18">
        <v>1</v>
      </c>
      <c r="J7" s="41"/>
      <c r="K7" s="17" t="s">
        <v>39</v>
      </c>
      <c r="L7" s="3">
        <v>1</v>
      </c>
      <c r="N7" s="38"/>
      <c r="O7" s="22" t="s">
        <v>52</v>
      </c>
      <c r="P7" s="3">
        <v>1</v>
      </c>
      <c r="R7" s="38"/>
      <c r="S7" s="23" t="s">
        <v>44</v>
      </c>
      <c r="T7" s="23">
        <v>9</v>
      </c>
      <c r="U7" s="3">
        <v>1</v>
      </c>
    </row>
    <row r="9" spans="1:21" x14ac:dyDescent="0.3">
      <c r="H9" t="s">
        <v>40</v>
      </c>
    </row>
    <row r="10" spans="1:21" x14ac:dyDescent="0.3">
      <c r="F10" s="46"/>
      <c r="G10" s="46"/>
      <c r="H10" s="46"/>
    </row>
    <row r="11" spans="1:21" ht="15.6" x14ac:dyDescent="0.3">
      <c r="F11" s="49"/>
      <c r="G11" s="50"/>
      <c r="H11" s="51"/>
    </row>
    <row r="12" spans="1:21" ht="15.6" x14ac:dyDescent="0.3">
      <c r="F12" s="49"/>
      <c r="G12" s="50"/>
      <c r="H12" s="51"/>
    </row>
    <row r="13" spans="1:21" ht="15.6" x14ac:dyDescent="0.3">
      <c r="F13" s="49"/>
      <c r="G13" s="50"/>
      <c r="H13" s="51"/>
      <c r="O13" t="s">
        <v>40</v>
      </c>
    </row>
    <row r="14" spans="1:21" ht="15.6" x14ac:dyDescent="0.3">
      <c r="F14" s="49"/>
      <c r="G14" s="52"/>
      <c r="H14" s="51"/>
    </row>
  </sheetData>
  <mergeCells count="27">
    <mergeCell ref="R1:T1"/>
    <mergeCell ref="R2:R3"/>
    <mergeCell ref="S2:S3"/>
    <mergeCell ref="T2:T3"/>
    <mergeCell ref="U2:U3"/>
    <mergeCell ref="N1:P1"/>
    <mergeCell ref="N2:N3"/>
    <mergeCell ref="O2:O3"/>
    <mergeCell ref="P2:P3"/>
    <mergeCell ref="F1:H1"/>
    <mergeCell ref="F2:F3"/>
    <mergeCell ref="G2:G3"/>
    <mergeCell ref="H2:H3"/>
    <mergeCell ref="J1:K1"/>
    <mergeCell ref="J2:J3"/>
    <mergeCell ref="K2:K3"/>
    <mergeCell ref="L2:L3"/>
    <mergeCell ref="F11:F14"/>
    <mergeCell ref="B1:D1"/>
    <mergeCell ref="B2:B3"/>
    <mergeCell ref="C2:C3"/>
    <mergeCell ref="D2:D3"/>
    <mergeCell ref="B4:B7"/>
    <mergeCell ref="F4:F7"/>
    <mergeCell ref="J4:J7"/>
    <mergeCell ref="R4:R7"/>
    <mergeCell ref="N4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nilai karyawan</vt:lpstr>
      <vt:lpstr>Range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Nadiya Sukmarani</dc:creator>
  <cp:lastModifiedBy>Nadiya Sukmarani</cp:lastModifiedBy>
  <dcterms:created xsi:type="dcterms:W3CDTF">2020-06-12T18:28:04Z</dcterms:created>
  <dcterms:modified xsi:type="dcterms:W3CDTF">2020-06-28T13:19:07Z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33fba9e7-9470-4a05-b88f-79a056bcef12</vt:lpwstr>
  </property>
</Properties>
</file>