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mb-my.sharepoint.com/personal/jason_evans_umb_edu/Documents/proteomics/Pinetree/MLSC grant/PiTou output/"/>
    </mc:Choice>
  </mc:AlternateContent>
  <xr:revisionPtr revIDLastSave="561" documentId="8_{2060DE40-EEF5-3E4A-9E91-553990284F4C}" xr6:coauthVersionLast="47" xr6:coauthVersionMax="47" xr10:uidLastSave="{CE354827-2DF1-43BA-A756-0C892A11A372}"/>
  <bookViews>
    <workbookView xWindow="-120" yWindow="-120" windowWidth="20730" windowHeight="11160" xr2:uid="{00000000-000D-0000-FFFF-FFFF00000000}"/>
  </bookViews>
  <sheets>
    <sheet name="rki_bacteria_top_1000" sheetId="1" r:id="rId1"/>
    <sheet name="sorting by pos" sheetId="2" r:id="rId2"/>
    <sheet name="candidates to mode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5" i="1" l="1"/>
  <c r="H315" i="3" l="1"/>
  <c r="H122" i="3"/>
  <c r="E3" i="2"/>
  <c r="F3" i="2"/>
  <c r="G3" i="2"/>
  <c r="H3" i="2"/>
  <c r="I3" i="2"/>
  <c r="J3" i="2"/>
  <c r="K3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E25" i="2"/>
  <c r="F25" i="2"/>
  <c r="G25" i="2"/>
  <c r="H25" i="2"/>
  <c r="I25" i="2"/>
  <c r="J25" i="2"/>
  <c r="K25" i="2"/>
  <c r="E26" i="2"/>
  <c r="F26" i="2"/>
  <c r="G26" i="2"/>
  <c r="H26" i="2"/>
  <c r="I26" i="2"/>
  <c r="J26" i="2"/>
  <c r="K26" i="2"/>
  <c r="E27" i="2"/>
  <c r="F27" i="2"/>
  <c r="G27" i="2"/>
  <c r="H27" i="2"/>
  <c r="I27" i="2"/>
  <c r="J27" i="2"/>
  <c r="K27" i="2"/>
  <c r="E28" i="2"/>
  <c r="F28" i="2"/>
  <c r="G28" i="2"/>
  <c r="H28" i="2"/>
  <c r="I28" i="2"/>
  <c r="J28" i="2"/>
  <c r="K28" i="2"/>
  <c r="E29" i="2"/>
  <c r="F29" i="2"/>
  <c r="G29" i="2"/>
  <c r="H29" i="2"/>
  <c r="I29" i="2"/>
  <c r="J29" i="2"/>
  <c r="K29" i="2"/>
  <c r="E30" i="2"/>
  <c r="F30" i="2"/>
  <c r="G30" i="2"/>
  <c r="H30" i="2"/>
  <c r="I30" i="2"/>
  <c r="J30" i="2"/>
  <c r="K30" i="2"/>
  <c r="E31" i="2"/>
  <c r="F31" i="2"/>
  <c r="G31" i="2"/>
  <c r="H31" i="2"/>
  <c r="I31" i="2"/>
  <c r="J31" i="2"/>
  <c r="K31" i="2"/>
  <c r="E32" i="2"/>
  <c r="F32" i="2"/>
  <c r="G32" i="2"/>
  <c r="H32" i="2"/>
  <c r="I32" i="2"/>
  <c r="J32" i="2"/>
  <c r="K32" i="2"/>
  <c r="E33" i="2"/>
  <c r="F33" i="2"/>
  <c r="G33" i="2"/>
  <c r="H33" i="2"/>
  <c r="I33" i="2"/>
  <c r="J33" i="2"/>
  <c r="K33" i="2"/>
  <c r="E34" i="2"/>
  <c r="F34" i="2"/>
  <c r="G34" i="2"/>
  <c r="H34" i="2"/>
  <c r="I34" i="2"/>
  <c r="J34" i="2"/>
  <c r="K34" i="2"/>
  <c r="E35" i="2"/>
  <c r="F35" i="2"/>
  <c r="G35" i="2"/>
  <c r="H35" i="2"/>
  <c r="I35" i="2"/>
  <c r="J35" i="2"/>
  <c r="K35" i="2"/>
  <c r="E36" i="2"/>
  <c r="F36" i="2"/>
  <c r="G36" i="2"/>
  <c r="H36" i="2"/>
  <c r="I36" i="2"/>
  <c r="J36" i="2"/>
  <c r="K36" i="2"/>
  <c r="E37" i="2"/>
  <c r="F37" i="2"/>
  <c r="G37" i="2"/>
  <c r="H37" i="2"/>
  <c r="I37" i="2"/>
  <c r="J37" i="2"/>
  <c r="K37" i="2"/>
  <c r="E38" i="2"/>
  <c r="F38" i="2"/>
  <c r="G38" i="2"/>
  <c r="H38" i="2"/>
  <c r="I38" i="2"/>
  <c r="J38" i="2"/>
  <c r="K38" i="2"/>
  <c r="E39" i="2"/>
  <c r="F39" i="2"/>
  <c r="G39" i="2"/>
  <c r="H39" i="2"/>
  <c r="I39" i="2"/>
  <c r="J39" i="2"/>
  <c r="K39" i="2"/>
  <c r="E40" i="2"/>
  <c r="F40" i="2"/>
  <c r="G40" i="2"/>
  <c r="H40" i="2"/>
  <c r="I40" i="2"/>
  <c r="J40" i="2"/>
  <c r="K40" i="2"/>
  <c r="E41" i="2"/>
  <c r="F41" i="2"/>
  <c r="G41" i="2"/>
  <c r="H41" i="2"/>
  <c r="I41" i="2"/>
  <c r="J41" i="2"/>
  <c r="K41" i="2"/>
  <c r="E42" i="2"/>
  <c r="F42" i="2"/>
  <c r="G42" i="2"/>
  <c r="H42" i="2"/>
  <c r="I42" i="2"/>
  <c r="J42" i="2"/>
  <c r="K42" i="2"/>
  <c r="E43" i="2"/>
  <c r="F43" i="2"/>
  <c r="G43" i="2"/>
  <c r="H43" i="2"/>
  <c r="I43" i="2"/>
  <c r="J43" i="2"/>
  <c r="K43" i="2"/>
  <c r="E44" i="2"/>
  <c r="F44" i="2"/>
  <c r="G44" i="2"/>
  <c r="H44" i="2"/>
  <c r="I44" i="2"/>
  <c r="J44" i="2"/>
  <c r="K44" i="2"/>
  <c r="E45" i="2"/>
  <c r="F45" i="2"/>
  <c r="G45" i="2"/>
  <c r="H45" i="2"/>
  <c r="I45" i="2"/>
  <c r="J45" i="2"/>
  <c r="K45" i="2"/>
  <c r="E46" i="2"/>
  <c r="F46" i="2"/>
  <c r="G46" i="2"/>
  <c r="H46" i="2"/>
  <c r="I46" i="2"/>
  <c r="J46" i="2"/>
  <c r="K46" i="2"/>
  <c r="E47" i="2"/>
  <c r="F47" i="2"/>
  <c r="G47" i="2"/>
  <c r="H47" i="2"/>
  <c r="I47" i="2"/>
  <c r="J47" i="2"/>
  <c r="K47" i="2"/>
  <c r="E48" i="2"/>
  <c r="F48" i="2"/>
  <c r="G48" i="2"/>
  <c r="H48" i="2"/>
  <c r="I48" i="2"/>
  <c r="J48" i="2"/>
  <c r="K48" i="2"/>
  <c r="E49" i="2"/>
  <c r="F49" i="2"/>
  <c r="G49" i="2"/>
  <c r="H49" i="2"/>
  <c r="I49" i="2"/>
  <c r="J49" i="2"/>
  <c r="K49" i="2"/>
  <c r="E50" i="2"/>
  <c r="F50" i="2"/>
  <c r="G50" i="2"/>
  <c r="H50" i="2"/>
  <c r="I50" i="2"/>
  <c r="J50" i="2"/>
  <c r="K50" i="2"/>
  <c r="E51" i="2"/>
  <c r="F51" i="2"/>
  <c r="G51" i="2"/>
  <c r="H51" i="2"/>
  <c r="I51" i="2"/>
  <c r="J51" i="2"/>
  <c r="K51" i="2"/>
  <c r="E52" i="2"/>
  <c r="F52" i="2"/>
  <c r="G52" i="2"/>
  <c r="H52" i="2"/>
  <c r="I52" i="2"/>
  <c r="J52" i="2"/>
  <c r="K52" i="2"/>
  <c r="E53" i="2"/>
  <c r="F53" i="2"/>
  <c r="G53" i="2"/>
  <c r="H53" i="2"/>
  <c r="I53" i="2"/>
  <c r="J53" i="2"/>
  <c r="K53" i="2"/>
  <c r="E54" i="2"/>
  <c r="F54" i="2"/>
  <c r="G54" i="2"/>
  <c r="H54" i="2"/>
  <c r="I54" i="2"/>
  <c r="J54" i="2"/>
  <c r="K54" i="2"/>
  <c r="E55" i="2"/>
  <c r="F55" i="2"/>
  <c r="G55" i="2"/>
  <c r="H55" i="2"/>
  <c r="I55" i="2"/>
  <c r="J55" i="2"/>
  <c r="K55" i="2"/>
  <c r="E56" i="2"/>
  <c r="F56" i="2"/>
  <c r="G56" i="2"/>
  <c r="H56" i="2"/>
  <c r="I56" i="2"/>
  <c r="J56" i="2"/>
  <c r="K56" i="2"/>
  <c r="E57" i="2"/>
  <c r="F57" i="2"/>
  <c r="G57" i="2"/>
  <c r="H57" i="2"/>
  <c r="I57" i="2"/>
  <c r="J57" i="2"/>
  <c r="K57" i="2"/>
  <c r="E58" i="2"/>
  <c r="F58" i="2"/>
  <c r="G58" i="2"/>
  <c r="H58" i="2"/>
  <c r="I58" i="2"/>
  <c r="J58" i="2"/>
  <c r="K58" i="2"/>
  <c r="E59" i="2"/>
  <c r="F59" i="2"/>
  <c r="G59" i="2"/>
  <c r="H59" i="2"/>
  <c r="I59" i="2"/>
  <c r="J59" i="2"/>
  <c r="K59" i="2"/>
  <c r="E60" i="2"/>
  <c r="F60" i="2"/>
  <c r="G60" i="2"/>
  <c r="H60" i="2"/>
  <c r="I60" i="2"/>
  <c r="J60" i="2"/>
  <c r="K60" i="2"/>
  <c r="E61" i="2"/>
  <c r="F61" i="2"/>
  <c r="G61" i="2"/>
  <c r="H61" i="2"/>
  <c r="I61" i="2"/>
  <c r="J61" i="2"/>
  <c r="K61" i="2"/>
  <c r="E62" i="2"/>
  <c r="F62" i="2"/>
  <c r="G62" i="2"/>
  <c r="H62" i="2"/>
  <c r="I62" i="2"/>
  <c r="J62" i="2"/>
  <c r="K62" i="2"/>
  <c r="E63" i="2"/>
  <c r="F63" i="2"/>
  <c r="G63" i="2"/>
  <c r="H63" i="2"/>
  <c r="I63" i="2"/>
  <c r="J63" i="2"/>
  <c r="K63" i="2"/>
  <c r="E64" i="2"/>
  <c r="F64" i="2"/>
  <c r="G64" i="2"/>
  <c r="H64" i="2"/>
  <c r="I64" i="2"/>
  <c r="J64" i="2"/>
  <c r="K64" i="2"/>
  <c r="E65" i="2"/>
  <c r="F65" i="2"/>
  <c r="G65" i="2"/>
  <c r="H65" i="2"/>
  <c r="I65" i="2"/>
  <c r="J65" i="2"/>
  <c r="K65" i="2"/>
  <c r="E66" i="2"/>
  <c r="F66" i="2"/>
  <c r="G66" i="2"/>
  <c r="H66" i="2"/>
  <c r="I66" i="2"/>
  <c r="J66" i="2"/>
  <c r="K66" i="2"/>
  <c r="E67" i="2"/>
  <c r="F67" i="2"/>
  <c r="G67" i="2"/>
  <c r="H67" i="2"/>
  <c r="I67" i="2"/>
  <c r="J67" i="2"/>
  <c r="K67" i="2"/>
  <c r="E68" i="2"/>
  <c r="F68" i="2"/>
  <c r="G68" i="2"/>
  <c r="H68" i="2"/>
  <c r="I68" i="2"/>
  <c r="J68" i="2"/>
  <c r="K68" i="2"/>
  <c r="E69" i="2"/>
  <c r="F69" i="2"/>
  <c r="G69" i="2"/>
  <c r="H69" i="2"/>
  <c r="I69" i="2"/>
  <c r="J69" i="2"/>
  <c r="K69" i="2"/>
  <c r="E70" i="2"/>
  <c r="F70" i="2"/>
  <c r="G70" i="2"/>
  <c r="H70" i="2"/>
  <c r="I70" i="2"/>
  <c r="J70" i="2"/>
  <c r="K70" i="2"/>
  <c r="E71" i="2"/>
  <c r="F71" i="2"/>
  <c r="G71" i="2"/>
  <c r="H71" i="2"/>
  <c r="I71" i="2"/>
  <c r="J71" i="2"/>
  <c r="K71" i="2"/>
  <c r="E72" i="2"/>
  <c r="F72" i="2"/>
  <c r="G72" i="2"/>
  <c r="H72" i="2"/>
  <c r="I72" i="2"/>
  <c r="J72" i="2"/>
  <c r="K72" i="2"/>
  <c r="E73" i="2"/>
  <c r="F73" i="2"/>
  <c r="G73" i="2"/>
  <c r="H73" i="2"/>
  <c r="I73" i="2"/>
  <c r="J73" i="2"/>
  <c r="K73" i="2"/>
  <c r="E74" i="2"/>
  <c r="F74" i="2"/>
  <c r="G74" i="2"/>
  <c r="H74" i="2"/>
  <c r="I74" i="2"/>
  <c r="J74" i="2"/>
  <c r="K74" i="2"/>
  <c r="E75" i="2"/>
  <c r="F75" i="2"/>
  <c r="G75" i="2"/>
  <c r="H75" i="2"/>
  <c r="I75" i="2"/>
  <c r="J75" i="2"/>
  <c r="K75" i="2"/>
  <c r="E76" i="2"/>
  <c r="F76" i="2"/>
  <c r="G76" i="2"/>
  <c r="H76" i="2"/>
  <c r="I76" i="2"/>
  <c r="J76" i="2"/>
  <c r="K76" i="2"/>
  <c r="E77" i="2"/>
  <c r="F77" i="2"/>
  <c r="G77" i="2"/>
  <c r="H77" i="2"/>
  <c r="I77" i="2"/>
  <c r="J77" i="2"/>
  <c r="K77" i="2"/>
  <c r="E78" i="2"/>
  <c r="F78" i="2"/>
  <c r="G78" i="2"/>
  <c r="H78" i="2"/>
  <c r="I78" i="2"/>
  <c r="J78" i="2"/>
  <c r="K78" i="2"/>
  <c r="E79" i="2"/>
  <c r="F79" i="2"/>
  <c r="G79" i="2"/>
  <c r="H79" i="2"/>
  <c r="I79" i="2"/>
  <c r="J79" i="2"/>
  <c r="K79" i="2"/>
  <c r="E80" i="2"/>
  <c r="F80" i="2"/>
  <c r="G80" i="2"/>
  <c r="H80" i="2"/>
  <c r="I80" i="2"/>
  <c r="J80" i="2"/>
  <c r="K80" i="2"/>
  <c r="E81" i="2"/>
  <c r="F81" i="2"/>
  <c r="G81" i="2"/>
  <c r="H81" i="2"/>
  <c r="I81" i="2"/>
  <c r="J81" i="2"/>
  <c r="K81" i="2"/>
  <c r="E82" i="2"/>
  <c r="F82" i="2"/>
  <c r="G82" i="2"/>
  <c r="H82" i="2"/>
  <c r="I82" i="2"/>
  <c r="J82" i="2"/>
  <c r="K82" i="2"/>
  <c r="E83" i="2"/>
  <c r="F83" i="2"/>
  <c r="G83" i="2"/>
  <c r="H83" i="2"/>
  <c r="I83" i="2"/>
  <c r="J83" i="2"/>
  <c r="K83" i="2"/>
  <c r="E84" i="2"/>
  <c r="F84" i="2"/>
  <c r="G84" i="2"/>
  <c r="H84" i="2"/>
  <c r="I84" i="2"/>
  <c r="J84" i="2"/>
  <c r="K84" i="2"/>
  <c r="E85" i="2"/>
  <c r="F85" i="2"/>
  <c r="G85" i="2"/>
  <c r="H85" i="2"/>
  <c r="I85" i="2"/>
  <c r="J85" i="2"/>
  <c r="K85" i="2"/>
  <c r="E86" i="2"/>
  <c r="F86" i="2"/>
  <c r="G86" i="2"/>
  <c r="H86" i="2"/>
  <c r="I86" i="2"/>
  <c r="J86" i="2"/>
  <c r="K86" i="2"/>
  <c r="E87" i="2"/>
  <c r="F87" i="2"/>
  <c r="G87" i="2"/>
  <c r="H87" i="2"/>
  <c r="I87" i="2"/>
  <c r="J87" i="2"/>
  <c r="K87" i="2"/>
  <c r="E88" i="2"/>
  <c r="F88" i="2"/>
  <c r="G88" i="2"/>
  <c r="H88" i="2"/>
  <c r="I88" i="2"/>
  <c r="J88" i="2"/>
  <c r="K88" i="2"/>
  <c r="E89" i="2"/>
  <c r="F89" i="2"/>
  <c r="G89" i="2"/>
  <c r="H89" i="2"/>
  <c r="I89" i="2"/>
  <c r="J89" i="2"/>
  <c r="K89" i="2"/>
  <c r="E90" i="2"/>
  <c r="F90" i="2"/>
  <c r="G90" i="2"/>
  <c r="H90" i="2"/>
  <c r="I90" i="2"/>
  <c r="J90" i="2"/>
  <c r="K90" i="2"/>
  <c r="E91" i="2"/>
  <c r="F91" i="2"/>
  <c r="G91" i="2"/>
  <c r="H91" i="2"/>
  <c r="I91" i="2"/>
  <c r="J91" i="2"/>
  <c r="K91" i="2"/>
  <c r="E92" i="2"/>
  <c r="F92" i="2"/>
  <c r="G92" i="2"/>
  <c r="H92" i="2"/>
  <c r="I92" i="2"/>
  <c r="J92" i="2"/>
  <c r="K92" i="2"/>
  <c r="E93" i="2"/>
  <c r="F93" i="2"/>
  <c r="G93" i="2"/>
  <c r="H93" i="2"/>
  <c r="I93" i="2"/>
  <c r="J93" i="2"/>
  <c r="K93" i="2"/>
  <c r="E94" i="2"/>
  <c r="F94" i="2"/>
  <c r="G94" i="2"/>
  <c r="H94" i="2"/>
  <c r="I94" i="2"/>
  <c r="J94" i="2"/>
  <c r="K94" i="2"/>
  <c r="E95" i="2"/>
  <c r="F95" i="2"/>
  <c r="G95" i="2"/>
  <c r="H95" i="2"/>
  <c r="I95" i="2"/>
  <c r="J95" i="2"/>
  <c r="K95" i="2"/>
  <c r="E96" i="2"/>
  <c r="F96" i="2"/>
  <c r="G96" i="2"/>
  <c r="H96" i="2"/>
  <c r="I96" i="2"/>
  <c r="J96" i="2"/>
  <c r="K96" i="2"/>
  <c r="E97" i="2"/>
  <c r="F97" i="2"/>
  <c r="G97" i="2"/>
  <c r="H97" i="2"/>
  <c r="I97" i="2"/>
  <c r="J97" i="2"/>
  <c r="K97" i="2"/>
  <c r="E98" i="2"/>
  <c r="F98" i="2"/>
  <c r="G98" i="2"/>
  <c r="H98" i="2"/>
  <c r="I98" i="2"/>
  <c r="J98" i="2"/>
  <c r="K98" i="2"/>
  <c r="E99" i="2"/>
  <c r="F99" i="2"/>
  <c r="G99" i="2"/>
  <c r="H99" i="2"/>
  <c r="I99" i="2"/>
  <c r="J99" i="2"/>
  <c r="K99" i="2"/>
  <c r="E100" i="2"/>
  <c r="F100" i="2"/>
  <c r="G100" i="2"/>
  <c r="H100" i="2"/>
  <c r="I100" i="2"/>
  <c r="J100" i="2"/>
  <c r="K100" i="2"/>
  <c r="E101" i="2"/>
  <c r="F101" i="2"/>
  <c r="G101" i="2"/>
  <c r="H101" i="2"/>
  <c r="I101" i="2"/>
  <c r="J101" i="2"/>
  <c r="K101" i="2"/>
  <c r="E102" i="2"/>
  <c r="F102" i="2"/>
  <c r="G102" i="2"/>
  <c r="H102" i="2"/>
  <c r="I102" i="2"/>
  <c r="J102" i="2"/>
  <c r="K102" i="2"/>
  <c r="E103" i="2"/>
  <c r="F103" i="2"/>
  <c r="G103" i="2"/>
  <c r="H103" i="2"/>
  <c r="I103" i="2"/>
  <c r="J103" i="2"/>
  <c r="K103" i="2"/>
  <c r="E104" i="2"/>
  <c r="F104" i="2"/>
  <c r="G104" i="2"/>
  <c r="H104" i="2"/>
  <c r="I104" i="2"/>
  <c r="J104" i="2"/>
  <c r="K104" i="2"/>
  <c r="E105" i="2"/>
  <c r="F105" i="2"/>
  <c r="G105" i="2"/>
  <c r="H105" i="2"/>
  <c r="I105" i="2"/>
  <c r="J105" i="2"/>
  <c r="K105" i="2"/>
  <c r="E106" i="2"/>
  <c r="F106" i="2"/>
  <c r="G106" i="2"/>
  <c r="H106" i="2"/>
  <c r="I106" i="2"/>
  <c r="J106" i="2"/>
  <c r="K106" i="2"/>
  <c r="E107" i="2"/>
  <c r="F107" i="2"/>
  <c r="G107" i="2"/>
  <c r="H107" i="2"/>
  <c r="I107" i="2"/>
  <c r="J107" i="2"/>
  <c r="K107" i="2"/>
  <c r="E108" i="2"/>
  <c r="F108" i="2"/>
  <c r="G108" i="2"/>
  <c r="H108" i="2"/>
  <c r="I108" i="2"/>
  <c r="J108" i="2"/>
  <c r="K108" i="2"/>
  <c r="E109" i="2"/>
  <c r="F109" i="2"/>
  <c r="G109" i="2"/>
  <c r="H109" i="2"/>
  <c r="I109" i="2"/>
  <c r="J109" i="2"/>
  <c r="K109" i="2"/>
  <c r="E110" i="2"/>
  <c r="F110" i="2"/>
  <c r="G110" i="2"/>
  <c r="H110" i="2"/>
  <c r="I110" i="2"/>
  <c r="J110" i="2"/>
  <c r="K110" i="2"/>
  <c r="E111" i="2"/>
  <c r="F111" i="2"/>
  <c r="G111" i="2"/>
  <c r="H111" i="2"/>
  <c r="I111" i="2"/>
  <c r="J111" i="2"/>
  <c r="K111" i="2"/>
  <c r="E112" i="2"/>
  <c r="F112" i="2"/>
  <c r="G112" i="2"/>
  <c r="H112" i="2"/>
  <c r="I112" i="2"/>
  <c r="J112" i="2"/>
  <c r="K112" i="2"/>
  <c r="E113" i="2"/>
  <c r="F113" i="2"/>
  <c r="G113" i="2"/>
  <c r="H113" i="2"/>
  <c r="I113" i="2"/>
  <c r="J113" i="2"/>
  <c r="K113" i="2"/>
  <c r="E114" i="2"/>
  <c r="F114" i="2"/>
  <c r="G114" i="2"/>
  <c r="H114" i="2"/>
  <c r="I114" i="2"/>
  <c r="J114" i="2"/>
  <c r="K114" i="2"/>
  <c r="E115" i="2"/>
  <c r="F115" i="2"/>
  <c r="G115" i="2"/>
  <c r="H115" i="2"/>
  <c r="I115" i="2"/>
  <c r="J115" i="2"/>
  <c r="K115" i="2"/>
  <c r="E116" i="2"/>
  <c r="F116" i="2"/>
  <c r="G116" i="2"/>
  <c r="H116" i="2"/>
  <c r="I116" i="2"/>
  <c r="J116" i="2"/>
  <c r="K116" i="2"/>
  <c r="E117" i="2"/>
  <c r="F117" i="2"/>
  <c r="G117" i="2"/>
  <c r="H117" i="2"/>
  <c r="I117" i="2"/>
  <c r="J117" i="2"/>
  <c r="K117" i="2"/>
  <c r="E118" i="2"/>
  <c r="F118" i="2"/>
  <c r="G118" i="2"/>
  <c r="H118" i="2"/>
  <c r="I118" i="2"/>
  <c r="J118" i="2"/>
  <c r="K118" i="2"/>
  <c r="E119" i="2"/>
  <c r="F119" i="2"/>
  <c r="G119" i="2"/>
  <c r="H119" i="2"/>
  <c r="I119" i="2"/>
  <c r="J119" i="2"/>
  <c r="K119" i="2"/>
  <c r="E120" i="2"/>
  <c r="F120" i="2"/>
  <c r="G120" i="2"/>
  <c r="H120" i="2"/>
  <c r="I120" i="2"/>
  <c r="J120" i="2"/>
  <c r="K120" i="2"/>
  <c r="E121" i="2"/>
  <c r="F121" i="2"/>
  <c r="G121" i="2"/>
  <c r="H121" i="2"/>
  <c r="I121" i="2"/>
  <c r="J121" i="2"/>
  <c r="K121" i="2"/>
  <c r="E122" i="2"/>
  <c r="F122" i="2"/>
  <c r="G122" i="2"/>
  <c r="H122" i="2"/>
  <c r="I122" i="2"/>
  <c r="J122" i="2"/>
  <c r="K122" i="2"/>
  <c r="E123" i="2"/>
  <c r="F123" i="2"/>
  <c r="G123" i="2"/>
  <c r="H123" i="2"/>
  <c r="I123" i="2"/>
  <c r="J123" i="2"/>
  <c r="K123" i="2"/>
  <c r="E124" i="2"/>
  <c r="F124" i="2"/>
  <c r="G124" i="2"/>
  <c r="H124" i="2"/>
  <c r="I124" i="2"/>
  <c r="J124" i="2"/>
  <c r="K124" i="2"/>
  <c r="E125" i="2"/>
  <c r="F125" i="2"/>
  <c r="G125" i="2"/>
  <c r="H125" i="2"/>
  <c r="I125" i="2"/>
  <c r="J125" i="2"/>
  <c r="K125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1" i="2"/>
  <c r="F131" i="2"/>
  <c r="G131" i="2"/>
  <c r="H131" i="2"/>
  <c r="I131" i="2"/>
  <c r="J131" i="2"/>
  <c r="K131" i="2"/>
  <c r="E132" i="2"/>
  <c r="F132" i="2"/>
  <c r="G132" i="2"/>
  <c r="H132" i="2"/>
  <c r="I132" i="2"/>
  <c r="J132" i="2"/>
  <c r="K132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8" i="2"/>
  <c r="F138" i="2"/>
  <c r="G138" i="2"/>
  <c r="H138" i="2"/>
  <c r="I138" i="2"/>
  <c r="J138" i="2"/>
  <c r="K138" i="2"/>
  <c r="E139" i="2"/>
  <c r="F139" i="2"/>
  <c r="G139" i="2"/>
  <c r="H139" i="2"/>
  <c r="I139" i="2"/>
  <c r="J139" i="2"/>
  <c r="K139" i="2"/>
  <c r="E140" i="2"/>
  <c r="F140" i="2"/>
  <c r="G140" i="2"/>
  <c r="H140" i="2"/>
  <c r="I140" i="2"/>
  <c r="J140" i="2"/>
  <c r="K140" i="2"/>
  <c r="E141" i="2"/>
  <c r="F141" i="2"/>
  <c r="G141" i="2"/>
  <c r="H141" i="2"/>
  <c r="I141" i="2"/>
  <c r="J141" i="2"/>
  <c r="K141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4" i="2"/>
  <c r="F144" i="2"/>
  <c r="G144" i="2"/>
  <c r="H144" i="2"/>
  <c r="I144" i="2"/>
  <c r="J144" i="2"/>
  <c r="K144" i="2"/>
  <c r="E145" i="2"/>
  <c r="F145" i="2"/>
  <c r="G145" i="2"/>
  <c r="H145" i="2"/>
  <c r="I145" i="2"/>
  <c r="J145" i="2"/>
  <c r="K145" i="2"/>
  <c r="E146" i="2"/>
  <c r="F146" i="2"/>
  <c r="G146" i="2"/>
  <c r="H146" i="2"/>
  <c r="I146" i="2"/>
  <c r="J146" i="2"/>
  <c r="K146" i="2"/>
  <c r="E147" i="2"/>
  <c r="F147" i="2"/>
  <c r="G147" i="2"/>
  <c r="H147" i="2"/>
  <c r="I147" i="2"/>
  <c r="J147" i="2"/>
  <c r="K147" i="2"/>
  <c r="E148" i="2"/>
  <c r="F148" i="2"/>
  <c r="G148" i="2"/>
  <c r="H148" i="2"/>
  <c r="I148" i="2"/>
  <c r="J148" i="2"/>
  <c r="K148" i="2"/>
  <c r="E149" i="2"/>
  <c r="F149" i="2"/>
  <c r="G149" i="2"/>
  <c r="H149" i="2"/>
  <c r="I149" i="2"/>
  <c r="J149" i="2"/>
  <c r="K149" i="2"/>
  <c r="E150" i="2"/>
  <c r="F150" i="2"/>
  <c r="G150" i="2"/>
  <c r="H150" i="2"/>
  <c r="I150" i="2"/>
  <c r="J150" i="2"/>
  <c r="K150" i="2"/>
  <c r="E151" i="2"/>
  <c r="F151" i="2"/>
  <c r="G151" i="2"/>
  <c r="H151" i="2"/>
  <c r="I151" i="2"/>
  <c r="J151" i="2"/>
  <c r="K151" i="2"/>
  <c r="E152" i="2"/>
  <c r="F152" i="2"/>
  <c r="G152" i="2"/>
  <c r="H152" i="2"/>
  <c r="I152" i="2"/>
  <c r="J152" i="2"/>
  <c r="K152" i="2"/>
  <c r="E153" i="2"/>
  <c r="F153" i="2"/>
  <c r="G153" i="2"/>
  <c r="H153" i="2"/>
  <c r="I153" i="2"/>
  <c r="J153" i="2"/>
  <c r="K153" i="2"/>
  <c r="E154" i="2"/>
  <c r="F154" i="2"/>
  <c r="G154" i="2"/>
  <c r="H154" i="2"/>
  <c r="I154" i="2"/>
  <c r="J154" i="2"/>
  <c r="K154" i="2"/>
  <c r="E155" i="2"/>
  <c r="F155" i="2"/>
  <c r="G155" i="2"/>
  <c r="H155" i="2"/>
  <c r="I155" i="2"/>
  <c r="J155" i="2"/>
  <c r="K155" i="2"/>
  <c r="E156" i="2"/>
  <c r="F156" i="2"/>
  <c r="G156" i="2"/>
  <c r="H156" i="2"/>
  <c r="I156" i="2"/>
  <c r="J156" i="2"/>
  <c r="K156" i="2"/>
  <c r="E157" i="2"/>
  <c r="F157" i="2"/>
  <c r="G157" i="2"/>
  <c r="H157" i="2"/>
  <c r="I157" i="2"/>
  <c r="J157" i="2"/>
  <c r="K157" i="2"/>
  <c r="E158" i="2"/>
  <c r="F158" i="2"/>
  <c r="G158" i="2"/>
  <c r="H158" i="2"/>
  <c r="I158" i="2"/>
  <c r="J158" i="2"/>
  <c r="K158" i="2"/>
  <c r="E159" i="2"/>
  <c r="F159" i="2"/>
  <c r="G159" i="2"/>
  <c r="H159" i="2"/>
  <c r="I159" i="2"/>
  <c r="J159" i="2"/>
  <c r="K159" i="2"/>
  <c r="E160" i="2"/>
  <c r="F160" i="2"/>
  <c r="G160" i="2"/>
  <c r="H160" i="2"/>
  <c r="I160" i="2"/>
  <c r="J160" i="2"/>
  <c r="K160" i="2"/>
  <c r="E161" i="2"/>
  <c r="F161" i="2"/>
  <c r="G161" i="2"/>
  <c r="H161" i="2"/>
  <c r="I161" i="2"/>
  <c r="J161" i="2"/>
  <c r="K161" i="2"/>
  <c r="E162" i="2"/>
  <c r="F162" i="2"/>
  <c r="G162" i="2"/>
  <c r="H162" i="2"/>
  <c r="I162" i="2"/>
  <c r="J162" i="2"/>
  <c r="K162" i="2"/>
  <c r="E163" i="2"/>
  <c r="F163" i="2"/>
  <c r="G163" i="2"/>
  <c r="H163" i="2"/>
  <c r="I163" i="2"/>
  <c r="J163" i="2"/>
  <c r="K163" i="2"/>
  <c r="E164" i="2"/>
  <c r="F164" i="2"/>
  <c r="G164" i="2"/>
  <c r="H164" i="2"/>
  <c r="I164" i="2"/>
  <c r="J164" i="2"/>
  <c r="K164" i="2"/>
  <c r="E165" i="2"/>
  <c r="F165" i="2"/>
  <c r="G165" i="2"/>
  <c r="H165" i="2"/>
  <c r="I165" i="2"/>
  <c r="J165" i="2"/>
  <c r="K165" i="2"/>
  <c r="E166" i="2"/>
  <c r="F166" i="2"/>
  <c r="G166" i="2"/>
  <c r="H166" i="2"/>
  <c r="I166" i="2"/>
  <c r="J166" i="2"/>
  <c r="K166" i="2"/>
  <c r="E167" i="2"/>
  <c r="F167" i="2"/>
  <c r="G167" i="2"/>
  <c r="H167" i="2"/>
  <c r="I167" i="2"/>
  <c r="J167" i="2"/>
  <c r="K167" i="2"/>
  <c r="E168" i="2"/>
  <c r="F168" i="2"/>
  <c r="G168" i="2"/>
  <c r="H168" i="2"/>
  <c r="I168" i="2"/>
  <c r="J168" i="2"/>
  <c r="K168" i="2"/>
  <c r="E169" i="2"/>
  <c r="F169" i="2"/>
  <c r="G169" i="2"/>
  <c r="H169" i="2"/>
  <c r="I169" i="2"/>
  <c r="J169" i="2"/>
  <c r="K169" i="2"/>
  <c r="E170" i="2"/>
  <c r="F170" i="2"/>
  <c r="G170" i="2"/>
  <c r="H170" i="2"/>
  <c r="I170" i="2"/>
  <c r="J170" i="2"/>
  <c r="K170" i="2"/>
  <c r="E171" i="2"/>
  <c r="F171" i="2"/>
  <c r="G171" i="2"/>
  <c r="H171" i="2"/>
  <c r="I171" i="2"/>
  <c r="J171" i="2"/>
  <c r="K171" i="2"/>
  <c r="E172" i="2"/>
  <c r="F172" i="2"/>
  <c r="G172" i="2"/>
  <c r="H172" i="2"/>
  <c r="I172" i="2"/>
  <c r="J172" i="2"/>
  <c r="K172" i="2"/>
  <c r="E173" i="2"/>
  <c r="F173" i="2"/>
  <c r="G173" i="2"/>
  <c r="H173" i="2"/>
  <c r="I173" i="2"/>
  <c r="J173" i="2"/>
  <c r="K173" i="2"/>
  <c r="E174" i="2"/>
  <c r="F174" i="2"/>
  <c r="G174" i="2"/>
  <c r="H174" i="2"/>
  <c r="I174" i="2"/>
  <c r="J174" i="2"/>
  <c r="K174" i="2"/>
  <c r="E175" i="2"/>
  <c r="F175" i="2"/>
  <c r="G175" i="2"/>
  <c r="H175" i="2"/>
  <c r="I175" i="2"/>
  <c r="J175" i="2"/>
  <c r="K175" i="2"/>
  <c r="E176" i="2"/>
  <c r="F176" i="2"/>
  <c r="G176" i="2"/>
  <c r="H176" i="2"/>
  <c r="I176" i="2"/>
  <c r="J176" i="2"/>
  <c r="K176" i="2"/>
  <c r="E177" i="2"/>
  <c r="F177" i="2"/>
  <c r="G177" i="2"/>
  <c r="H177" i="2"/>
  <c r="I177" i="2"/>
  <c r="J177" i="2"/>
  <c r="K177" i="2"/>
  <c r="E178" i="2"/>
  <c r="F178" i="2"/>
  <c r="G178" i="2"/>
  <c r="H178" i="2"/>
  <c r="I178" i="2"/>
  <c r="J178" i="2"/>
  <c r="K178" i="2"/>
  <c r="E179" i="2"/>
  <c r="F179" i="2"/>
  <c r="G179" i="2"/>
  <c r="H179" i="2"/>
  <c r="I179" i="2"/>
  <c r="J179" i="2"/>
  <c r="K179" i="2"/>
  <c r="E180" i="2"/>
  <c r="F180" i="2"/>
  <c r="G180" i="2"/>
  <c r="H180" i="2"/>
  <c r="I180" i="2"/>
  <c r="J180" i="2"/>
  <c r="K180" i="2"/>
  <c r="E181" i="2"/>
  <c r="F181" i="2"/>
  <c r="G181" i="2"/>
  <c r="H181" i="2"/>
  <c r="I181" i="2"/>
  <c r="J181" i="2"/>
  <c r="K181" i="2"/>
  <c r="E182" i="2"/>
  <c r="F182" i="2"/>
  <c r="G182" i="2"/>
  <c r="H182" i="2"/>
  <c r="I182" i="2"/>
  <c r="J182" i="2"/>
  <c r="K182" i="2"/>
  <c r="E183" i="2"/>
  <c r="F183" i="2"/>
  <c r="G183" i="2"/>
  <c r="H183" i="2"/>
  <c r="I183" i="2"/>
  <c r="J183" i="2"/>
  <c r="K183" i="2"/>
  <c r="E184" i="2"/>
  <c r="F184" i="2"/>
  <c r="G184" i="2"/>
  <c r="H184" i="2"/>
  <c r="I184" i="2"/>
  <c r="J184" i="2"/>
  <c r="K184" i="2"/>
  <c r="E185" i="2"/>
  <c r="F185" i="2"/>
  <c r="G185" i="2"/>
  <c r="H185" i="2"/>
  <c r="I185" i="2"/>
  <c r="J185" i="2"/>
  <c r="K185" i="2"/>
  <c r="E186" i="2"/>
  <c r="F186" i="2"/>
  <c r="G186" i="2"/>
  <c r="H186" i="2"/>
  <c r="I186" i="2"/>
  <c r="J186" i="2"/>
  <c r="K186" i="2"/>
  <c r="E187" i="2"/>
  <c r="F187" i="2"/>
  <c r="G187" i="2"/>
  <c r="H187" i="2"/>
  <c r="I187" i="2"/>
  <c r="J187" i="2"/>
  <c r="K187" i="2"/>
  <c r="E188" i="2"/>
  <c r="F188" i="2"/>
  <c r="G188" i="2"/>
  <c r="H188" i="2"/>
  <c r="I188" i="2"/>
  <c r="J188" i="2"/>
  <c r="K188" i="2"/>
  <c r="E189" i="2"/>
  <c r="F189" i="2"/>
  <c r="G189" i="2"/>
  <c r="H189" i="2"/>
  <c r="I189" i="2"/>
  <c r="J189" i="2"/>
  <c r="K189" i="2"/>
  <c r="E190" i="2"/>
  <c r="F190" i="2"/>
  <c r="G190" i="2"/>
  <c r="H190" i="2"/>
  <c r="I190" i="2"/>
  <c r="J190" i="2"/>
  <c r="K190" i="2"/>
  <c r="E191" i="2"/>
  <c r="F191" i="2"/>
  <c r="G191" i="2"/>
  <c r="H191" i="2"/>
  <c r="I191" i="2"/>
  <c r="J191" i="2"/>
  <c r="K191" i="2"/>
  <c r="E192" i="2"/>
  <c r="F192" i="2"/>
  <c r="G192" i="2"/>
  <c r="H192" i="2"/>
  <c r="I192" i="2"/>
  <c r="J192" i="2"/>
  <c r="K192" i="2"/>
  <c r="E193" i="2"/>
  <c r="F193" i="2"/>
  <c r="G193" i="2"/>
  <c r="H193" i="2"/>
  <c r="I193" i="2"/>
  <c r="J193" i="2"/>
  <c r="K193" i="2"/>
  <c r="E194" i="2"/>
  <c r="F194" i="2"/>
  <c r="G194" i="2"/>
  <c r="H194" i="2"/>
  <c r="I194" i="2"/>
  <c r="J194" i="2"/>
  <c r="K194" i="2"/>
  <c r="E195" i="2"/>
  <c r="F195" i="2"/>
  <c r="G195" i="2"/>
  <c r="H195" i="2"/>
  <c r="I195" i="2"/>
  <c r="J195" i="2"/>
  <c r="K195" i="2"/>
  <c r="E196" i="2"/>
  <c r="F196" i="2"/>
  <c r="G196" i="2"/>
  <c r="H196" i="2"/>
  <c r="I196" i="2"/>
  <c r="J196" i="2"/>
  <c r="K196" i="2"/>
  <c r="E197" i="2"/>
  <c r="F197" i="2"/>
  <c r="G197" i="2"/>
  <c r="H197" i="2"/>
  <c r="I197" i="2"/>
  <c r="J197" i="2"/>
  <c r="K197" i="2"/>
  <c r="E198" i="2"/>
  <c r="F198" i="2"/>
  <c r="G198" i="2"/>
  <c r="H198" i="2"/>
  <c r="I198" i="2"/>
  <c r="J198" i="2"/>
  <c r="K198" i="2"/>
  <c r="E199" i="2"/>
  <c r="F199" i="2"/>
  <c r="G199" i="2"/>
  <c r="H199" i="2"/>
  <c r="I199" i="2"/>
  <c r="J199" i="2"/>
  <c r="K199" i="2"/>
  <c r="E200" i="2"/>
  <c r="F200" i="2"/>
  <c r="G200" i="2"/>
  <c r="H200" i="2"/>
  <c r="I200" i="2"/>
  <c r="J200" i="2"/>
  <c r="K200" i="2"/>
  <c r="E201" i="2"/>
  <c r="F201" i="2"/>
  <c r="G201" i="2"/>
  <c r="H201" i="2"/>
  <c r="I201" i="2"/>
  <c r="J201" i="2"/>
  <c r="K201" i="2"/>
  <c r="E202" i="2"/>
  <c r="F202" i="2"/>
  <c r="G202" i="2"/>
  <c r="H202" i="2"/>
  <c r="I202" i="2"/>
  <c r="J202" i="2"/>
  <c r="K202" i="2"/>
  <c r="E203" i="2"/>
  <c r="F203" i="2"/>
  <c r="G203" i="2"/>
  <c r="H203" i="2"/>
  <c r="I203" i="2"/>
  <c r="J203" i="2"/>
  <c r="K203" i="2"/>
  <c r="E204" i="2"/>
  <c r="F204" i="2"/>
  <c r="G204" i="2"/>
  <c r="H204" i="2"/>
  <c r="I204" i="2"/>
  <c r="J204" i="2"/>
  <c r="K204" i="2"/>
  <c r="E205" i="2"/>
  <c r="F205" i="2"/>
  <c r="G205" i="2"/>
  <c r="H205" i="2"/>
  <c r="I205" i="2"/>
  <c r="J205" i="2"/>
  <c r="K205" i="2"/>
  <c r="E206" i="2"/>
  <c r="F206" i="2"/>
  <c r="G206" i="2"/>
  <c r="H206" i="2"/>
  <c r="I206" i="2"/>
  <c r="J206" i="2"/>
  <c r="K206" i="2"/>
  <c r="E207" i="2"/>
  <c r="F207" i="2"/>
  <c r="G207" i="2"/>
  <c r="H207" i="2"/>
  <c r="I207" i="2"/>
  <c r="J207" i="2"/>
  <c r="K207" i="2"/>
  <c r="E208" i="2"/>
  <c r="F208" i="2"/>
  <c r="G208" i="2"/>
  <c r="H208" i="2"/>
  <c r="I208" i="2"/>
  <c r="J208" i="2"/>
  <c r="K208" i="2"/>
  <c r="E209" i="2"/>
  <c r="F209" i="2"/>
  <c r="G209" i="2"/>
  <c r="H209" i="2"/>
  <c r="I209" i="2"/>
  <c r="J209" i="2"/>
  <c r="K209" i="2"/>
  <c r="E210" i="2"/>
  <c r="F210" i="2"/>
  <c r="G210" i="2"/>
  <c r="H210" i="2"/>
  <c r="I210" i="2"/>
  <c r="J210" i="2"/>
  <c r="K210" i="2"/>
  <c r="E211" i="2"/>
  <c r="F211" i="2"/>
  <c r="G211" i="2"/>
  <c r="H211" i="2"/>
  <c r="I211" i="2"/>
  <c r="J211" i="2"/>
  <c r="K211" i="2"/>
  <c r="E212" i="2"/>
  <c r="F212" i="2"/>
  <c r="G212" i="2"/>
  <c r="H212" i="2"/>
  <c r="I212" i="2"/>
  <c r="J212" i="2"/>
  <c r="K212" i="2"/>
  <c r="E213" i="2"/>
  <c r="F213" i="2"/>
  <c r="G213" i="2"/>
  <c r="H213" i="2"/>
  <c r="I213" i="2"/>
  <c r="J213" i="2"/>
  <c r="K213" i="2"/>
  <c r="E214" i="2"/>
  <c r="F214" i="2"/>
  <c r="G214" i="2"/>
  <c r="H214" i="2"/>
  <c r="I214" i="2"/>
  <c r="J214" i="2"/>
  <c r="K214" i="2"/>
  <c r="E215" i="2"/>
  <c r="F215" i="2"/>
  <c r="G215" i="2"/>
  <c r="H215" i="2"/>
  <c r="I215" i="2"/>
  <c r="J215" i="2"/>
  <c r="K215" i="2"/>
  <c r="E216" i="2"/>
  <c r="F216" i="2"/>
  <c r="G216" i="2"/>
  <c r="H216" i="2"/>
  <c r="I216" i="2"/>
  <c r="J216" i="2"/>
  <c r="K216" i="2"/>
  <c r="E217" i="2"/>
  <c r="F217" i="2"/>
  <c r="G217" i="2"/>
  <c r="H217" i="2"/>
  <c r="I217" i="2"/>
  <c r="J217" i="2"/>
  <c r="K217" i="2"/>
  <c r="E218" i="2"/>
  <c r="F218" i="2"/>
  <c r="G218" i="2"/>
  <c r="H218" i="2"/>
  <c r="I218" i="2"/>
  <c r="J218" i="2"/>
  <c r="K218" i="2"/>
  <c r="E219" i="2"/>
  <c r="F219" i="2"/>
  <c r="G219" i="2"/>
  <c r="H219" i="2"/>
  <c r="I219" i="2"/>
  <c r="J219" i="2"/>
  <c r="K219" i="2"/>
  <c r="E220" i="2"/>
  <c r="F220" i="2"/>
  <c r="G220" i="2"/>
  <c r="H220" i="2"/>
  <c r="I220" i="2"/>
  <c r="J220" i="2"/>
  <c r="K220" i="2"/>
  <c r="E221" i="2"/>
  <c r="F221" i="2"/>
  <c r="G221" i="2"/>
  <c r="H221" i="2"/>
  <c r="I221" i="2"/>
  <c r="J221" i="2"/>
  <c r="K221" i="2"/>
  <c r="E222" i="2"/>
  <c r="F222" i="2"/>
  <c r="G222" i="2"/>
  <c r="H222" i="2"/>
  <c r="I222" i="2"/>
  <c r="J222" i="2"/>
  <c r="K222" i="2"/>
  <c r="E223" i="2"/>
  <c r="F223" i="2"/>
  <c r="G223" i="2"/>
  <c r="H223" i="2"/>
  <c r="I223" i="2"/>
  <c r="J223" i="2"/>
  <c r="K223" i="2"/>
  <c r="E224" i="2"/>
  <c r="F224" i="2"/>
  <c r="G224" i="2"/>
  <c r="H224" i="2"/>
  <c r="I224" i="2"/>
  <c r="J224" i="2"/>
  <c r="K224" i="2"/>
  <c r="E225" i="2"/>
  <c r="F225" i="2"/>
  <c r="G225" i="2"/>
  <c r="H225" i="2"/>
  <c r="I225" i="2"/>
  <c r="J225" i="2"/>
  <c r="K225" i="2"/>
  <c r="E226" i="2"/>
  <c r="F226" i="2"/>
  <c r="G226" i="2"/>
  <c r="H226" i="2"/>
  <c r="I226" i="2"/>
  <c r="J226" i="2"/>
  <c r="K226" i="2"/>
  <c r="E227" i="2"/>
  <c r="F227" i="2"/>
  <c r="G227" i="2"/>
  <c r="H227" i="2"/>
  <c r="I227" i="2"/>
  <c r="J227" i="2"/>
  <c r="K227" i="2"/>
  <c r="E228" i="2"/>
  <c r="F228" i="2"/>
  <c r="G228" i="2"/>
  <c r="H228" i="2"/>
  <c r="I228" i="2"/>
  <c r="J228" i="2"/>
  <c r="K228" i="2"/>
  <c r="E229" i="2"/>
  <c r="F229" i="2"/>
  <c r="G229" i="2"/>
  <c r="H229" i="2"/>
  <c r="I229" i="2"/>
  <c r="J229" i="2"/>
  <c r="K229" i="2"/>
  <c r="E230" i="2"/>
  <c r="F230" i="2"/>
  <c r="G230" i="2"/>
  <c r="H230" i="2"/>
  <c r="I230" i="2"/>
  <c r="J230" i="2"/>
  <c r="K230" i="2"/>
  <c r="E231" i="2"/>
  <c r="F231" i="2"/>
  <c r="G231" i="2"/>
  <c r="H231" i="2"/>
  <c r="I231" i="2"/>
  <c r="J231" i="2"/>
  <c r="K231" i="2"/>
  <c r="E232" i="2"/>
  <c r="F232" i="2"/>
  <c r="G232" i="2"/>
  <c r="H232" i="2"/>
  <c r="I232" i="2"/>
  <c r="J232" i="2"/>
  <c r="K232" i="2"/>
  <c r="E233" i="2"/>
  <c r="F233" i="2"/>
  <c r="G233" i="2"/>
  <c r="H233" i="2"/>
  <c r="I233" i="2"/>
  <c r="J233" i="2"/>
  <c r="K233" i="2"/>
  <c r="E234" i="2"/>
  <c r="F234" i="2"/>
  <c r="G234" i="2"/>
  <c r="H234" i="2"/>
  <c r="I234" i="2"/>
  <c r="J234" i="2"/>
  <c r="K234" i="2"/>
  <c r="E235" i="2"/>
  <c r="F235" i="2"/>
  <c r="G235" i="2"/>
  <c r="H235" i="2"/>
  <c r="I235" i="2"/>
  <c r="J235" i="2"/>
  <c r="K235" i="2"/>
  <c r="E236" i="2"/>
  <c r="F236" i="2"/>
  <c r="G236" i="2"/>
  <c r="H236" i="2"/>
  <c r="I236" i="2"/>
  <c r="J236" i="2"/>
  <c r="K236" i="2"/>
  <c r="E237" i="2"/>
  <c r="F237" i="2"/>
  <c r="G237" i="2"/>
  <c r="H237" i="2"/>
  <c r="I237" i="2"/>
  <c r="J237" i="2"/>
  <c r="K237" i="2"/>
  <c r="E238" i="2"/>
  <c r="F238" i="2"/>
  <c r="G238" i="2"/>
  <c r="H238" i="2"/>
  <c r="I238" i="2"/>
  <c r="J238" i="2"/>
  <c r="K238" i="2"/>
  <c r="E239" i="2"/>
  <c r="F239" i="2"/>
  <c r="G239" i="2"/>
  <c r="H239" i="2"/>
  <c r="I239" i="2"/>
  <c r="J239" i="2"/>
  <c r="K239" i="2"/>
  <c r="E240" i="2"/>
  <c r="F240" i="2"/>
  <c r="G240" i="2"/>
  <c r="H240" i="2"/>
  <c r="I240" i="2"/>
  <c r="J240" i="2"/>
  <c r="K240" i="2"/>
  <c r="E241" i="2"/>
  <c r="F241" i="2"/>
  <c r="G241" i="2"/>
  <c r="H241" i="2"/>
  <c r="I241" i="2"/>
  <c r="J241" i="2"/>
  <c r="K241" i="2"/>
  <c r="E242" i="2"/>
  <c r="F242" i="2"/>
  <c r="G242" i="2"/>
  <c r="H242" i="2"/>
  <c r="I242" i="2"/>
  <c r="J242" i="2"/>
  <c r="K242" i="2"/>
  <c r="E243" i="2"/>
  <c r="F243" i="2"/>
  <c r="G243" i="2"/>
  <c r="H243" i="2"/>
  <c r="I243" i="2"/>
  <c r="J243" i="2"/>
  <c r="K243" i="2"/>
  <c r="E244" i="2"/>
  <c r="F244" i="2"/>
  <c r="G244" i="2"/>
  <c r="H244" i="2"/>
  <c r="I244" i="2"/>
  <c r="J244" i="2"/>
  <c r="K244" i="2"/>
  <c r="E245" i="2"/>
  <c r="F245" i="2"/>
  <c r="G245" i="2"/>
  <c r="H245" i="2"/>
  <c r="I245" i="2"/>
  <c r="J245" i="2"/>
  <c r="K245" i="2"/>
  <c r="E246" i="2"/>
  <c r="F246" i="2"/>
  <c r="G246" i="2"/>
  <c r="H246" i="2"/>
  <c r="I246" i="2"/>
  <c r="J246" i="2"/>
  <c r="K246" i="2"/>
  <c r="E247" i="2"/>
  <c r="F247" i="2"/>
  <c r="G247" i="2"/>
  <c r="H247" i="2"/>
  <c r="I247" i="2"/>
  <c r="J247" i="2"/>
  <c r="K247" i="2"/>
  <c r="E248" i="2"/>
  <c r="F248" i="2"/>
  <c r="G248" i="2"/>
  <c r="H248" i="2"/>
  <c r="I248" i="2"/>
  <c r="J248" i="2"/>
  <c r="K248" i="2"/>
  <c r="E249" i="2"/>
  <c r="F249" i="2"/>
  <c r="G249" i="2"/>
  <c r="H249" i="2"/>
  <c r="I249" i="2"/>
  <c r="J249" i="2"/>
  <c r="K249" i="2"/>
  <c r="E250" i="2"/>
  <c r="F250" i="2"/>
  <c r="G250" i="2"/>
  <c r="H250" i="2"/>
  <c r="I250" i="2"/>
  <c r="J250" i="2"/>
  <c r="K250" i="2"/>
  <c r="E251" i="2"/>
  <c r="F251" i="2"/>
  <c r="G251" i="2"/>
  <c r="H251" i="2"/>
  <c r="I251" i="2"/>
  <c r="J251" i="2"/>
  <c r="K251" i="2"/>
  <c r="E252" i="2"/>
  <c r="F252" i="2"/>
  <c r="G252" i="2"/>
  <c r="H252" i="2"/>
  <c r="I252" i="2"/>
  <c r="J252" i="2"/>
  <c r="K252" i="2"/>
  <c r="E253" i="2"/>
  <c r="F253" i="2"/>
  <c r="G253" i="2"/>
  <c r="H253" i="2"/>
  <c r="I253" i="2"/>
  <c r="J253" i="2"/>
  <c r="K253" i="2"/>
  <c r="E254" i="2"/>
  <c r="F254" i="2"/>
  <c r="G254" i="2"/>
  <c r="H254" i="2"/>
  <c r="I254" i="2"/>
  <c r="J254" i="2"/>
  <c r="K254" i="2"/>
  <c r="E255" i="2"/>
  <c r="F255" i="2"/>
  <c r="G255" i="2"/>
  <c r="H255" i="2"/>
  <c r="I255" i="2"/>
  <c r="J255" i="2"/>
  <c r="K255" i="2"/>
  <c r="E256" i="2"/>
  <c r="F256" i="2"/>
  <c r="G256" i="2"/>
  <c r="H256" i="2"/>
  <c r="I256" i="2"/>
  <c r="J256" i="2"/>
  <c r="K256" i="2"/>
  <c r="E257" i="2"/>
  <c r="F257" i="2"/>
  <c r="G257" i="2"/>
  <c r="H257" i="2"/>
  <c r="I257" i="2"/>
  <c r="J257" i="2"/>
  <c r="K257" i="2"/>
  <c r="E258" i="2"/>
  <c r="F258" i="2"/>
  <c r="G258" i="2"/>
  <c r="H258" i="2"/>
  <c r="I258" i="2"/>
  <c r="J258" i="2"/>
  <c r="K258" i="2"/>
  <c r="E259" i="2"/>
  <c r="F259" i="2"/>
  <c r="G259" i="2"/>
  <c r="H259" i="2"/>
  <c r="I259" i="2"/>
  <c r="J259" i="2"/>
  <c r="K259" i="2"/>
  <c r="E260" i="2"/>
  <c r="F260" i="2"/>
  <c r="G260" i="2"/>
  <c r="H260" i="2"/>
  <c r="I260" i="2"/>
  <c r="J260" i="2"/>
  <c r="K260" i="2"/>
  <c r="E261" i="2"/>
  <c r="F261" i="2"/>
  <c r="G261" i="2"/>
  <c r="H261" i="2"/>
  <c r="I261" i="2"/>
  <c r="J261" i="2"/>
  <c r="K261" i="2"/>
  <c r="E262" i="2"/>
  <c r="F262" i="2"/>
  <c r="G262" i="2"/>
  <c r="H262" i="2"/>
  <c r="I262" i="2"/>
  <c r="J262" i="2"/>
  <c r="K262" i="2"/>
  <c r="E263" i="2"/>
  <c r="F263" i="2"/>
  <c r="G263" i="2"/>
  <c r="H263" i="2"/>
  <c r="I263" i="2"/>
  <c r="J263" i="2"/>
  <c r="K263" i="2"/>
  <c r="E264" i="2"/>
  <c r="F264" i="2"/>
  <c r="G264" i="2"/>
  <c r="H264" i="2"/>
  <c r="I264" i="2"/>
  <c r="J264" i="2"/>
  <c r="K264" i="2"/>
  <c r="E265" i="2"/>
  <c r="F265" i="2"/>
  <c r="G265" i="2"/>
  <c r="H265" i="2"/>
  <c r="I265" i="2"/>
  <c r="J265" i="2"/>
  <c r="K265" i="2"/>
  <c r="E266" i="2"/>
  <c r="F266" i="2"/>
  <c r="G266" i="2"/>
  <c r="H266" i="2"/>
  <c r="I266" i="2"/>
  <c r="J266" i="2"/>
  <c r="K266" i="2"/>
  <c r="E267" i="2"/>
  <c r="F267" i="2"/>
  <c r="G267" i="2"/>
  <c r="H267" i="2"/>
  <c r="I267" i="2"/>
  <c r="J267" i="2"/>
  <c r="K267" i="2"/>
  <c r="E268" i="2"/>
  <c r="F268" i="2"/>
  <c r="G268" i="2"/>
  <c r="H268" i="2"/>
  <c r="I268" i="2"/>
  <c r="J268" i="2"/>
  <c r="K268" i="2"/>
  <c r="E269" i="2"/>
  <c r="F269" i="2"/>
  <c r="G269" i="2"/>
  <c r="H269" i="2"/>
  <c r="I269" i="2"/>
  <c r="J269" i="2"/>
  <c r="K269" i="2"/>
  <c r="E270" i="2"/>
  <c r="F270" i="2"/>
  <c r="G270" i="2"/>
  <c r="H270" i="2"/>
  <c r="I270" i="2"/>
  <c r="J270" i="2"/>
  <c r="K270" i="2"/>
  <c r="E271" i="2"/>
  <c r="F271" i="2"/>
  <c r="G271" i="2"/>
  <c r="H271" i="2"/>
  <c r="I271" i="2"/>
  <c r="J271" i="2"/>
  <c r="K271" i="2"/>
  <c r="E272" i="2"/>
  <c r="F272" i="2"/>
  <c r="G272" i="2"/>
  <c r="H272" i="2"/>
  <c r="I272" i="2"/>
  <c r="J272" i="2"/>
  <c r="K272" i="2"/>
  <c r="E273" i="2"/>
  <c r="F273" i="2"/>
  <c r="G273" i="2"/>
  <c r="H273" i="2"/>
  <c r="I273" i="2"/>
  <c r="J273" i="2"/>
  <c r="K273" i="2"/>
  <c r="E274" i="2"/>
  <c r="F274" i="2"/>
  <c r="G274" i="2"/>
  <c r="H274" i="2"/>
  <c r="I274" i="2"/>
  <c r="J274" i="2"/>
  <c r="K274" i="2"/>
  <c r="E275" i="2"/>
  <c r="F275" i="2"/>
  <c r="G275" i="2"/>
  <c r="H275" i="2"/>
  <c r="I275" i="2"/>
  <c r="J275" i="2"/>
  <c r="K275" i="2"/>
  <c r="E276" i="2"/>
  <c r="F276" i="2"/>
  <c r="G276" i="2"/>
  <c r="H276" i="2"/>
  <c r="I276" i="2"/>
  <c r="J276" i="2"/>
  <c r="K276" i="2"/>
  <c r="E277" i="2"/>
  <c r="F277" i="2"/>
  <c r="G277" i="2"/>
  <c r="H277" i="2"/>
  <c r="I277" i="2"/>
  <c r="J277" i="2"/>
  <c r="K277" i="2"/>
  <c r="E278" i="2"/>
  <c r="F278" i="2"/>
  <c r="G278" i="2"/>
  <c r="H278" i="2"/>
  <c r="I278" i="2"/>
  <c r="J278" i="2"/>
  <c r="K278" i="2"/>
  <c r="E279" i="2"/>
  <c r="F279" i="2"/>
  <c r="G279" i="2"/>
  <c r="H279" i="2"/>
  <c r="I279" i="2"/>
  <c r="J279" i="2"/>
  <c r="K279" i="2"/>
  <c r="E280" i="2"/>
  <c r="F280" i="2"/>
  <c r="G280" i="2"/>
  <c r="H280" i="2"/>
  <c r="I280" i="2"/>
  <c r="J280" i="2"/>
  <c r="K280" i="2"/>
  <c r="E281" i="2"/>
  <c r="F281" i="2"/>
  <c r="G281" i="2"/>
  <c r="H281" i="2"/>
  <c r="I281" i="2"/>
  <c r="J281" i="2"/>
  <c r="K281" i="2"/>
  <c r="E282" i="2"/>
  <c r="F282" i="2"/>
  <c r="G282" i="2"/>
  <c r="H282" i="2"/>
  <c r="I282" i="2"/>
  <c r="J282" i="2"/>
  <c r="K282" i="2"/>
  <c r="E283" i="2"/>
  <c r="F283" i="2"/>
  <c r="G283" i="2"/>
  <c r="H283" i="2"/>
  <c r="I283" i="2"/>
  <c r="J283" i="2"/>
  <c r="K283" i="2"/>
  <c r="E284" i="2"/>
  <c r="F284" i="2"/>
  <c r="G284" i="2"/>
  <c r="H284" i="2"/>
  <c r="I284" i="2"/>
  <c r="J284" i="2"/>
  <c r="K284" i="2"/>
  <c r="E285" i="2"/>
  <c r="F285" i="2"/>
  <c r="G285" i="2"/>
  <c r="H285" i="2"/>
  <c r="I285" i="2"/>
  <c r="J285" i="2"/>
  <c r="K285" i="2"/>
  <c r="E286" i="2"/>
  <c r="F286" i="2"/>
  <c r="G286" i="2"/>
  <c r="H286" i="2"/>
  <c r="I286" i="2"/>
  <c r="J286" i="2"/>
  <c r="K286" i="2"/>
  <c r="E287" i="2"/>
  <c r="F287" i="2"/>
  <c r="G287" i="2"/>
  <c r="H287" i="2"/>
  <c r="I287" i="2"/>
  <c r="J287" i="2"/>
  <c r="K287" i="2"/>
  <c r="E288" i="2"/>
  <c r="F288" i="2"/>
  <c r="G288" i="2"/>
  <c r="H288" i="2"/>
  <c r="I288" i="2"/>
  <c r="J288" i="2"/>
  <c r="K288" i="2"/>
  <c r="E289" i="2"/>
  <c r="F289" i="2"/>
  <c r="G289" i="2"/>
  <c r="H289" i="2"/>
  <c r="I289" i="2"/>
  <c r="J289" i="2"/>
  <c r="K289" i="2"/>
  <c r="E290" i="2"/>
  <c r="F290" i="2"/>
  <c r="G290" i="2"/>
  <c r="H290" i="2"/>
  <c r="I290" i="2"/>
  <c r="J290" i="2"/>
  <c r="K290" i="2"/>
  <c r="E291" i="2"/>
  <c r="F291" i="2"/>
  <c r="G291" i="2"/>
  <c r="H291" i="2"/>
  <c r="I291" i="2"/>
  <c r="J291" i="2"/>
  <c r="K291" i="2"/>
  <c r="E292" i="2"/>
  <c r="F292" i="2"/>
  <c r="G292" i="2"/>
  <c r="H292" i="2"/>
  <c r="I292" i="2"/>
  <c r="J292" i="2"/>
  <c r="K292" i="2"/>
  <c r="E293" i="2"/>
  <c r="F293" i="2"/>
  <c r="G293" i="2"/>
  <c r="H293" i="2"/>
  <c r="I293" i="2"/>
  <c r="J293" i="2"/>
  <c r="K293" i="2"/>
  <c r="E294" i="2"/>
  <c r="F294" i="2"/>
  <c r="G294" i="2"/>
  <c r="H294" i="2"/>
  <c r="I294" i="2"/>
  <c r="J294" i="2"/>
  <c r="K294" i="2"/>
  <c r="E295" i="2"/>
  <c r="F295" i="2"/>
  <c r="G295" i="2"/>
  <c r="H295" i="2"/>
  <c r="I295" i="2"/>
  <c r="J295" i="2"/>
  <c r="K295" i="2"/>
  <c r="E296" i="2"/>
  <c r="F296" i="2"/>
  <c r="G296" i="2"/>
  <c r="H296" i="2"/>
  <c r="I296" i="2"/>
  <c r="J296" i="2"/>
  <c r="K296" i="2"/>
  <c r="E297" i="2"/>
  <c r="F297" i="2"/>
  <c r="G297" i="2"/>
  <c r="H297" i="2"/>
  <c r="I297" i="2"/>
  <c r="J297" i="2"/>
  <c r="K297" i="2"/>
  <c r="E298" i="2"/>
  <c r="F298" i="2"/>
  <c r="G298" i="2"/>
  <c r="H298" i="2"/>
  <c r="I298" i="2"/>
  <c r="J298" i="2"/>
  <c r="K298" i="2"/>
  <c r="E299" i="2"/>
  <c r="F299" i="2"/>
  <c r="G299" i="2"/>
  <c r="H299" i="2"/>
  <c r="I299" i="2"/>
  <c r="J299" i="2"/>
  <c r="K299" i="2"/>
  <c r="E300" i="2"/>
  <c r="F300" i="2"/>
  <c r="G300" i="2"/>
  <c r="H300" i="2"/>
  <c r="I300" i="2"/>
  <c r="J300" i="2"/>
  <c r="K300" i="2"/>
  <c r="E301" i="2"/>
  <c r="F301" i="2"/>
  <c r="G301" i="2"/>
  <c r="H301" i="2"/>
  <c r="I301" i="2"/>
  <c r="J301" i="2"/>
  <c r="K301" i="2"/>
  <c r="E302" i="2"/>
  <c r="F302" i="2"/>
  <c r="G302" i="2"/>
  <c r="H302" i="2"/>
  <c r="I302" i="2"/>
  <c r="J302" i="2"/>
  <c r="K302" i="2"/>
  <c r="E303" i="2"/>
  <c r="F303" i="2"/>
  <c r="G303" i="2"/>
  <c r="H303" i="2"/>
  <c r="I303" i="2"/>
  <c r="J303" i="2"/>
  <c r="K303" i="2"/>
  <c r="E304" i="2"/>
  <c r="F304" i="2"/>
  <c r="G304" i="2"/>
  <c r="H304" i="2"/>
  <c r="I304" i="2"/>
  <c r="J304" i="2"/>
  <c r="K304" i="2"/>
  <c r="E305" i="2"/>
  <c r="F305" i="2"/>
  <c r="G305" i="2"/>
  <c r="H305" i="2"/>
  <c r="I305" i="2"/>
  <c r="J305" i="2"/>
  <c r="K305" i="2"/>
  <c r="E306" i="2"/>
  <c r="F306" i="2"/>
  <c r="G306" i="2"/>
  <c r="H306" i="2"/>
  <c r="I306" i="2"/>
  <c r="J306" i="2"/>
  <c r="K306" i="2"/>
  <c r="E307" i="2"/>
  <c r="F307" i="2"/>
  <c r="G307" i="2"/>
  <c r="H307" i="2"/>
  <c r="I307" i="2"/>
  <c r="J307" i="2"/>
  <c r="K307" i="2"/>
  <c r="E308" i="2"/>
  <c r="F308" i="2"/>
  <c r="G308" i="2"/>
  <c r="H308" i="2"/>
  <c r="I308" i="2"/>
  <c r="J308" i="2"/>
  <c r="K308" i="2"/>
  <c r="E309" i="2"/>
  <c r="F309" i="2"/>
  <c r="G309" i="2"/>
  <c r="H309" i="2"/>
  <c r="I309" i="2"/>
  <c r="J309" i="2"/>
  <c r="K309" i="2"/>
  <c r="E310" i="2"/>
  <c r="F310" i="2"/>
  <c r="G310" i="2"/>
  <c r="H310" i="2"/>
  <c r="I310" i="2"/>
  <c r="J310" i="2"/>
  <c r="K310" i="2"/>
  <c r="E311" i="2"/>
  <c r="F311" i="2"/>
  <c r="G311" i="2"/>
  <c r="H311" i="2"/>
  <c r="I311" i="2"/>
  <c r="J311" i="2"/>
  <c r="K311" i="2"/>
  <c r="E312" i="2"/>
  <c r="F312" i="2"/>
  <c r="G312" i="2"/>
  <c r="H312" i="2"/>
  <c r="I312" i="2"/>
  <c r="J312" i="2"/>
  <c r="K312" i="2"/>
  <c r="E313" i="2"/>
  <c r="F313" i="2"/>
  <c r="G313" i="2"/>
  <c r="H313" i="2"/>
  <c r="I313" i="2"/>
  <c r="J313" i="2"/>
  <c r="K313" i="2"/>
  <c r="E314" i="2"/>
  <c r="F314" i="2"/>
  <c r="G314" i="2"/>
  <c r="H314" i="2"/>
  <c r="I314" i="2"/>
  <c r="J314" i="2"/>
  <c r="K314" i="2"/>
  <c r="E315" i="2"/>
  <c r="F315" i="2"/>
  <c r="G315" i="2"/>
  <c r="H315" i="2"/>
  <c r="I315" i="2"/>
  <c r="J315" i="2"/>
  <c r="K315" i="2"/>
  <c r="E316" i="2"/>
  <c r="F316" i="2"/>
  <c r="G316" i="2"/>
  <c r="H316" i="2"/>
  <c r="I316" i="2"/>
  <c r="J316" i="2"/>
  <c r="K316" i="2"/>
  <c r="E317" i="2"/>
  <c r="F317" i="2"/>
  <c r="G317" i="2"/>
  <c r="H317" i="2"/>
  <c r="I317" i="2"/>
  <c r="J317" i="2"/>
  <c r="K317" i="2"/>
  <c r="E318" i="2"/>
  <c r="F318" i="2"/>
  <c r="G318" i="2"/>
  <c r="H318" i="2"/>
  <c r="I318" i="2"/>
  <c r="J318" i="2"/>
  <c r="K318" i="2"/>
  <c r="E319" i="2"/>
  <c r="F319" i="2"/>
  <c r="G319" i="2"/>
  <c r="H319" i="2"/>
  <c r="I319" i="2"/>
  <c r="J319" i="2"/>
  <c r="K319" i="2"/>
  <c r="E320" i="2"/>
  <c r="F320" i="2"/>
  <c r="G320" i="2"/>
  <c r="H320" i="2"/>
  <c r="I320" i="2"/>
  <c r="J320" i="2"/>
  <c r="K320" i="2"/>
  <c r="E321" i="2"/>
  <c r="F321" i="2"/>
  <c r="G321" i="2"/>
  <c r="H321" i="2"/>
  <c r="I321" i="2"/>
  <c r="J321" i="2"/>
  <c r="K321" i="2"/>
  <c r="E322" i="2"/>
  <c r="F322" i="2"/>
  <c r="G322" i="2"/>
  <c r="H322" i="2"/>
  <c r="I322" i="2"/>
  <c r="J322" i="2"/>
  <c r="K322" i="2"/>
  <c r="E323" i="2"/>
  <c r="F323" i="2"/>
  <c r="G323" i="2"/>
  <c r="H323" i="2"/>
  <c r="I323" i="2"/>
  <c r="J323" i="2"/>
  <c r="K323" i="2"/>
  <c r="E324" i="2"/>
  <c r="F324" i="2"/>
  <c r="G324" i="2"/>
  <c r="H324" i="2"/>
  <c r="I324" i="2"/>
  <c r="J324" i="2"/>
  <c r="K324" i="2"/>
  <c r="E325" i="2"/>
  <c r="F325" i="2"/>
  <c r="G325" i="2"/>
  <c r="H325" i="2"/>
  <c r="I325" i="2"/>
  <c r="J325" i="2"/>
  <c r="K325" i="2"/>
  <c r="E326" i="2"/>
  <c r="F326" i="2"/>
  <c r="G326" i="2"/>
  <c r="H326" i="2"/>
  <c r="I326" i="2"/>
  <c r="J326" i="2"/>
  <c r="K326" i="2"/>
  <c r="E327" i="2"/>
  <c r="F327" i="2"/>
  <c r="G327" i="2"/>
  <c r="H327" i="2"/>
  <c r="I327" i="2"/>
  <c r="J327" i="2"/>
  <c r="K327" i="2"/>
  <c r="E328" i="2"/>
  <c r="F328" i="2"/>
  <c r="G328" i="2"/>
  <c r="H328" i="2"/>
  <c r="I328" i="2"/>
  <c r="J328" i="2"/>
  <c r="K328" i="2"/>
  <c r="E329" i="2"/>
  <c r="F329" i="2"/>
  <c r="G329" i="2"/>
  <c r="H329" i="2"/>
  <c r="I329" i="2"/>
  <c r="J329" i="2"/>
  <c r="K329" i="2"/>
  <c r="E330" i="2"/>
  <c r="F330" i="2"/>
  <c r="G330" i="2"/>
  <c r="H330" i="2"/>
  <c r="I330" i="2"/>
  <c r="J330" i="2"/>
  <c r="K330" i="2"/>
  <c r="E331" i="2"/>
  <c r="F331" i="2"/>
  <c r="G331" i="2"/>
  <c r="H331" i="2"/>
  <c r="I331" i="2"/>
  <c r="J331" i="2"/>
  <c r="K331" i="2"/>
  <c r="E332" i="2"/>
  <c r="F332" i="2"/>
  <c r="G332" i="2"/>
  <c r="H332" i="2"/>
  <c r="I332" i="2"/>
  <c r="J332" i="2"/>
  <c r="K332" i="2"/>
  <c r="E333" i="2"/>
  <c r="F333" i="2"/>
  <c r="G333" i="2"/>
  <c r="H333" i="2"/>
  <c r="I333" i="2"/>
  <c r="J333" i="2"/>
  <c r="K333" i="2"/>
  <c r="E334" i="2"/>
  <c r="F334" i="2"/>
  <c r="G334" i="2"/>
  <c r="H334" i="2"/>
  <c r="I334" i="2"/>
  <c r="J334" i="2"/>
  <c r="K334" i="2"/>
  <c r="E335" i="2"/>
  <c r="F335" i="2"/>
  <c r="G335" i="2"/>
  <c r="H335" i="2"/>
  <c r="I335" i="2"/>
  <c r="J335" i="2"/>
  <c r="K335" i="2"/>
  <c r="E336" i="2"/>
  <c r="F336" i="2"/>
  <c r="G336" i="2"/>
  <c r="H336" i="2"/>
  <c r="I336" i="2"/>
  <c r="J336" i="2"/>
  <c r="K336" i="2"/>
  <c r="E337" i="2"/>
  <c r="F337" i="2"/>
  <c r="G337" i="2"/>
  <c r="H337" i="2"/>
  <c r="I337" i="2"/>
  <c r="J337" i="2"/>
  <c r="K337" i="2"/>
  <c r="E338" i="2"/>
  <c r="F338" i="2"/>
  <c r="G338" i="2"/>
  <c r="H338" i="2"/>
  <c r="I338" i="2"/>
  <c r="J338" i="2"/>
  <c r="K338" i="2"/>
  <c r="E339" i="2"/>
  <c r="F339" i="2"/>
  <c r="G339" i="2"/>
  <c r="H339" i="2"/>
  <c r="I339" i="2"/>
  <c r="J339" i="2"/>
  <c r="K339" i="2"/>
  <c r="E340" i="2"/>
  <c r="F340" i="2"/>
  <c r="G340" i="2"/>
  <c r="H340" i="2"/>
  <c r="I340" i="2"/>
  <c r="J340" i="2"/>
  <c r="K340" i="2"/>
  <c r="E341" i="2"/>
  <c r="F341" i="2"/>
  <c r="G341" i="2"/>
  <c r="H341" i="2"/>
  <c r="I341" i="2"/>
  <c r="J341" i="2"/>
  <c r="K341" i="2"/>
  <c r="E342" i="2"/>
  <c r="F342" i="2"/>
  <c r="G342" i="2"/>
  <c r="H342" i="2"/>
  <c r="I342" i="2"/>
  <c r="J342" i="2"/>
  <c r="K342" i="2"/>
  <c r="E343" i="2"/>
  <c r="F343" i="2"/>
  <c r="G343" i="2"/>
  <c r="H343" i="2"/>
  <c r="I343" i="2"/>
  <c r="J343" i="2"/>
  <c r="K343" i="2"/>
  <c r="E344" i="2"/>
  <c r="F344" i="2"/>
  <c r="G344" i="2"/>
  <c r="H344" i="2"/>
  <c r="I344" i="2"/>
  <c r="J344" i="2"/>
  <c r="K344" i="2"/>
  <c r="E345" i="2"/>
  <c r="F345" i="2"/>
  <c r="G345" i="2"/>
  <c r="H345" i="2"/>
  <c r="I345" i="2"/>
  <c r="J345" i="2"/>
  <c r="K345" i="2"/>
  <c r="E346" i="2"/>
  <c r="F346" i="2"/>
  <c r="G346" i="2"/>
  <c r="H346" i="2"/>
  <c r="I346" i="2"/>
  <c r="J346" i="2"/>
  <c r="K346" i="2"/>
  <c r="E347" i="2"/>
  <c r="F347" i="2"/>
  <c r="G347" i="2"/>
  <c r="H347" i="2"/>
  <c r="I347" i="2"/>
  <c r="J347" i="2"/>
  <c r="K347" i="2"/>
  <c r="E348" i="2"/>
  <c r="F348" i="2"/>
  <c r="G348" i="2"/>
  <c r="H348" i="2"/>
  <c r="I348" i="2"/>
  <c r="J348" i="2"/>
  <c r="K348" i="2"/>
  <c r="E349" i="2"/>
  <c r="F349" i="2"/>
  <c r="G349" i="2"/>
  <c r="H349" i="2"/>
  <c r="I349" i="2"/>
  <c r="J349" i="2"/>
  <c r="K349" i="2"/>
  <c r="E350" i="2"/>
  <c r="F350" i="2"/>
  <c r="G350" i="2"/>
  <c r="H350" i="2"/>
  <c r="I350" i="2"/>
  <c r="J350" i="2"/>
  <c r="K350" i="2"/>
  <c r="E351" i="2"/>
  <c r="F351" i="2"/>
  <c r="G351" i="2"/>
  <c r="H351" i="2"/>
  <c r="I351" i="2"/>
  <c r="J351" i="2"/>
  <c r="K351" i="2"/>
  <c r="E352" i="2"/>
  <c r="F352" i="2"/>
  <c r="G352" i="2"/>
  <c r="H352" i="2"/>
  <c r="I352" i="2"/>
  <c r="J352" i="2"/>
  <c r="K352" i="2"/>
  <c r="E353" i="2"/>
  <c r="F353" i="2"/>
  <c r="G353" i="2"/>
  <c r="H353" i="2"/>
  <c r="I353" i="2"/>
  <c r="J353" i="2"/>
  <c r="K353" i="2"/>
  <c r="E354" i="2"/>
  <c r="F354" i="2"/>
  <c r="G354" i="2"/>
  <c r="H354" i="2"/>
  <c r="I354" i="2"/>
  <c r="J354" i="2"/>
  <c r="K354" i="2"/>
  <c r="E355" i="2"/>
  <c r="F355" i="2"/>
  <c r="G355" i="2"/>
  <c r="H355" i="2"/>
  <c r="I355" i="2"/>
  <c r="J355" i="2"/>
  <c r="K355" i="2"/>
  <c r="E356" i="2"/>
  <c r="F356" i="2"/>
  <c r="G356" i="2"/>
  <c r="H356" i="2"/>
  <c r="I356" i="2"/>
  <c r="J356" i="2"/>
  <c r="K356" i="2"/>
  <c r="E357" i="2"/>
  <c r="F357" i="2"/>
  <c r="G357" i="2"/>
  <c r="H357" i="2"/>
  <c r="I357" i="2"/>
  <c r="J357" i="2"/>
  <c r="K357" i="2"/>
  <c r="E358" i="2"/>
  <c r="F358" i="2"/>
  <c r="G358" i="2"/>
  <c r="H358" i="2"/>
  <c r="I358" i="2"/>
  <c r="J358" i="2"/>
  <c r="K358" i="2"/>
  <c r="E359" i="2"/>
  <c r="F359" i="2"/>
  <c r="G359" i="2"/>
  <c r="H359" i="2"/>
  <c r="I359" i="2"/>
  <c r="J359" i="2"/>
  <c r="K359" i="2"/>
  <c r="E360" i="2"/>
  <c r="F360" i="2"/>
  <c r="G360" i="2"/>
  <c r="H360" i="2"/>
  <c r="I360" i="2"/>
  <c r="J360" i="2"/>
  <c r="K360" i="2"/>
  <c r="E361" i="2"/>
  <c r="F361" i="2"/>
  <c r="G361" i="2"/>
  <c r="H361" i="2"/>
  <c r="I361" i="2"/>
  <c r="J361" i="2"/>
  <c r="K361" i="2"/>
  <c r="E362" i="2"/>
  <c r="F362" i="2"/>
  <c r="G362" i="2"/>
  <c r="H362" i="2"/>
  <c r="I362" i="2"/>
  <c r="J362" i="2"/>
  <c r="K362" i="2"/>
  <c r="E363" i="2"/>
  <c r="F363" i="2"/>
  <c r="G363" i="2"/>
  <c r="H363" i="2"/>
  <c r="I363" i="2"/>
  <c r="J363" i="2"/>
  <c r="K363" i="2"/>
  <c r="E364" i="2"/>
  <c r="F364" i="2"/>
  <c r="G364" i="2"/>
  <c r="H364" i="2"/>
  <c r="I364" i="2"/>
  <c r="J364" i="2"/>
  <c r="K364" i="2"/>
  <c r="E365" i="2"/>
  <c r="F365" i="2"/>
  <c r="G365" i="2"/>
  <c r="H365" i="2"/>
  <c r="I365" i="2"/>
  <c r="J365" i="2"/>
  <c r="K365" i="2"/>
  <c r="E366" i="2"/>
  <c r="F366" i="2"/>
  <c r="G366" i="2"/>
  <c r="H366" i="2"/>
  <c r="I366" i="2"/>
  <c r="J366" i="2"/>
  <c r="K366" i="2"/>
  <c r="E367" i="2"/>
  <c r="F367" i="2"/>
  <c r="G367" i="2"/>
  <c r="H367" i="2"/>
  <c r="I367" i="2"/>
  <c r="J367" i="2"/>
  <c r="K367" i="2"/>
  <c r="E368" i="2"/>
  <c r="F368" i="2"/>
  <c r="G368" i="2"/>
  <c r="H368" i="2"/>
  <c r="I368" i="2"/>
  <c r="J368" i="2"/>
  <c r="K368" i="2"/>
  <c r="E369" i="2"/>
  <c r="F369" i="2"/>
  <c r="G369" i="2"/>
  <c r="H369" i="2"/>
  <c r="I369" i="2"/>
  <c r="J369" i="2"/>
  <c r="K369" i="2"/>
  <c r="E370" i="2"/>
  <c r="F370" i="2"/>
  <c r="G370" i="2"/>
  <c r="H370" i="2"/>
  <c r="I370" i="2"/>
  <c r="J370" i="2"/>
  <c r="K370" i="2"/>
  <c r="E371" i="2"/>
  <c r="F371" i="2"/>
  <c r="G371" i="2"/>
  <c r="H371" i="2"/>
  <c r="I371" i="2"/>
  <c r="J371" i="2"/>
  <c r="K371" i="2"/>
  <c r="E372" i="2"/>
  <c r="F372" i="2"/>
  <c r="G372" i="2"/>
  <c r="H372" i="2"/>
  <c r="I372" i="2"/>
  <c r="J372" i="2"/>
  <c r="K372" i="2"/>
  <c r="E373" i="2"/>
  <c r="F373" i="2"/>
  <c r="G373" i="2"/>
  <c r="H373" i="2"/>
  <c r="I373" i="2"/>
  <c r="J373" i="2"/>
  <c r="K373" i="2"/>
  <c r="E374" i="2"/>
  <c r="F374" i="2"/>
  <c r="G374" i="2"/>
  <c r="H374" i="2"/>
  <c r="I374" i="2"/>
  <c r="J374" i="2"/>
  <c r="K374" i="2"/>
  <c r="E375" i="2"/>
  <c r="F375" i="2"/>
  <c r="G375" i="2"/>
  <c r="H375" i="2"/>
  <c r="I375" i="2"/>
  <c r="J375" i="2"/>
  <c r="K375" i="2"/>
  <c r="E376" i="2"/>
  <c r="F376" i="2"/>
  <c r="G376" i="2"/>
  <c r="H376" i="2"/>
  <c r="I376" i="2"/>
  <c r="J376" i="2"/>
  <c r="K376" i="2"/>
  <c r="E377" i="2"/>
  <c r="F377" i="2"/>
  <c r="G377" i="2"/>
  <c r="H377" i="2"/>
  <c r="I377" i="2"/>
  <c r="J377" i="2"/>
  <c r="K377" i="2"/>
  <c r="E378" i="2"/>
  <c r="F378" i="2"/>
  <c r="G378" i="2"/>
  <c r="H378" i="2"/>
  <c r="I378" i="2"/>
  <c r="J378" i="2"/>
  <c r="K378" i="2"/>
  <c r="E379" i="2"/>
  <c r="F379" i="2"/>
  <c r="G379" i="2"/>
  <c r="H379" i="2"/>
  <c r="I379" i="2"/>
  <c r="J379" i="2"/>
  <c r="K379" i="2"/>
  <c r="E380" i="2"/>
  <c r="F380" i="2"/>
  <c r="G380" i="2"/>
  <c r="H380" i="2"/>
  <c r="I380" i="2"/>
  <c r="J380" i="2"/>
  <c r="K380" i="2"/>
  <c r="E381" i="2"/>
  <c r="F381" i="2"/>
  <c r="G381" i="2"/>
  <c r="H381" i="2"/>
  <c r="I381" i="2"/>
  <c r="J381" i="2"/>
  <c r="K381" i="2"/>
  <c r="E382" i="2"/>
  <c r="F382" i="2"/>
  <c r="G382" i="2"/>
  <c r="H382" i="2"/>
  <c r="I382" i="2"/>
  <c r="J382" i="2"/>
  <c r="K382" i="2"/>
  <c r="E383" i="2"/>
  <c r="F383" i="2"/>
  <c r="G383" i="2"/>
  <c r="H383" i="2"/>
  <c r="I383" i="2"/>
  <c r="J383" i="2"/>
  <c r="K383" i="2"/>
  <c r="E384" i="2"/>
  <c r="F384" i="2"/>
  <c r="G384" i="2"/>
  <c r="H384" i="2"/>
  <c r="I384" i="2"/>
  <c r="J384" i="2"/>
  <c r="K384" i="2"/>
  <c r="E385" i="2"/>
  <c r="F385" i="2"/>
  <c r="G385" i="2"/>
  <c r="H385" i="2"/>
  <c r="I385" i="2"/>
  <c r="J385" i="2"/>
  <c r="K385" i="2"/>
  <c r="E386" i="2"/>
  <c r="F386" i="2"/>
  <c r="G386" i="2"/>
  <c r="H386" i="2"/>
  <c r="I386" i="2"/>
  <c r="J386" i="2"/>
  <c r="K386" i="2"/>
  <c r="E387" i="2"/>
  <c r="F387" i="2"/>
  <c r="G387" i="2"/>
  <c r="H387" i="2"/>
  <c r="I387" i="2"/>
  <c r="J387" i="2"/>
  <c r="K387" i="2"/>
  <c r="E388" i="2"/>
  <c r="F388" i="2"/>
  <c r="G388" i="2"/>
  <c r="H388" i="2"/>
  <c r="I388" i="2"/>
  <c r="J388" i="2"/>
  <c r="K388" i="2"/>
  <c r="E389" i="2"/>
  <c r="F389" i="2"/>
  <c r="G389" i="2"/>
  <c r="H389" i="2"/>
  <c r="I389" i="2"/>
  <c r="J389" i="2"/>
  <c r="K389" i="2"/>
  <c r="E390" i="2"/>
  <c r="F390" i="2"/>
  <c r="G390" i="2"/>
  <c r="H390" i="2"/>
  <c r="I390" i="2"/>
  <c r="J390" i="2"/>
  <c r="K390" i="2"/>
  <c r="E391" i="2"/>
  <c r="F391" i="2"/>
  <c r="G391" i="2"/>
  <c r="H391" i="2"/>
  <c r="I391" i="2"/>
  <c r="J391" i="2"/>
  <c r="K391" i="2"/>
  <c r="E392" i="2"/>
  <c r="F392" i="2"/>
  <c r="G392" i="2"/>
  <c r="H392" i="2"/>
  <c r="I392" i="2"/>
  <c r="J392" i="2"/>
  <c r="K392" i="2"/>
  <c r="E393" i="2"/>
  <c r="F393" i="2"/>
  <c r="G393" i="2"/>
  <c r="H393" i="2"/>
  <c r="I393" i="2"/>
  <c r="J393" i="2"/>
  <c r="K393" i="2"/>
  <c r="E394" i="2"/>
  <c r="F394" i="2"/>
  <c r="G394" i="2"/>
  <c r="H394" i="2"/>
  <c r="I394" i="2"/>
  <c r="J394" i="2"/>
  <c r="K394" i="2"/>
  <c r="E395" i="2"/>
  <c r="F395" i="2"/>
  <c r="G395" i="2"/>
  <c r="H395" i="2"/>
  <c r="I395" i="2"/>
  <c r="J395" i="2"/>
  <c r="K395" i="2"/>
  <c r="E396" i="2"/>
  <c r="F396" i="2"/>
  <c r="G396" i="2"/>
  <c r="H396" i="2"/>
  <c r="I396" i="2"/>
  <c r="J396" i="2"/>
  <c r="K396" i="2"/>
  <c r="E397" i="2"/>
  <c r="F397" i="2"/>
  <c r="G397" i="2"/>
  <c r="H397" i="2"/>
  <c r="I397" i="2"/>
  <c r="J397" i="2"/>
  <c r="K397" i="2"/>
  <c r="E398" i="2"/>
  <c r="F398" i="2"/>
  <c r="G398" i="2"/>
  <c r="H398" i="2"/>
  <c r="I398" i="2"/>
  <c r="J398" i="2"/>
  <c r="K398" i="2"/>
  <c r="E399" i="2"/>
  <c r="F399" i="2"/>
  <c r="G399" i="2"/>
  <c r="H399" i="2"/>
  <c r="I399" i="2"/>
  <c r="J399" i="2"/>
  <c r="K399" i="2"/>
  <c r="E400" i="2"/>
  <c r="F400" i="2"/>
  <c r="G400" i="2"/>
  <c r="H400" i="2"/>
  <c r="I400" i="2"/>
  <c r="J400" i="2"/>
  <c r="K400" i="2"/>
  <c r="E401" i="2"/>
  <c r="F401" i="2"/>
  <c r="G401" i="2"/>
  <c r="H401" i="2"/>
  <c r="I401" i="2"/>
  <c r="J401" i="2"/>
  <c r="K401" i="2"/>
  <c r="E402" i="2"/>
  <c r="F402" i="2"/>
  <c r="G402" i="2"/>
  <c r="H402" i="2"/>
  <c r="I402" i="2"/>
  <c r="J402" i="2"/>
  <c r="K402" i="2"/>
  <c r="E403" i="2"/>
  <c r="F403" i="2"/>
  <c r="G403" i="2"/>
  <c r="H403" i="2"/>
  <c r="I403" i="2"/>
  <c r="J403" i="2"/>
  <c r="K403" i="2"/>
  <c r="E404" i="2"/>
  <c r="F404" i="2"/>
  <c r="G404" i="2"/>
  <c r="H404" i="2"/>
  <c r="I404" i="2"/>
  <c r="J404" i="2"/>
  <c r="K404" i="2"/>
  <c r="E405" i="2"/>
  <c r="F405" i="2"/>
  <c r="G405" i="2"/>
  <c r="H405" i="2"/>
  <c r="I405" i="2"/>
  <c r="J405" i="2"/>
  <c r="K405" i="2"/>
  <c r="E406" i="2"/>
  <c r="F406" i="2"/>
  <c r="G406" i="2"/>
  <c r="H406" i="2"/>
  <c r="I406" i="2"/>
  <c r="J406" i="2"/>
  <c r="K406" i="2"/>
  <c r="E407" i="2"/>
  <c r="F407" i="2"/>
  <c r="G407" i="2"/>
  <c r="H407" i="2"/>
  <c r="I407" i="2"/>
  <c r="J407" i="2"/>
  <c r="K407" i="2"/>
  <c r="E408" i="2"/>
  <c r="F408" i="2"/>
  <c r="G408" i="2"/>
  <c r="H408" i="2"/>
  <c r="I408" i="2"/>
  <c r="J408" i="2"/>
  <c r="K408" i="2"/>
  <c r="E409" i="2"/>
  <c r="F409" i="2"/>
  <c r="G409" i="2"/>
  <c r="H409" i="2"/>
  <c r="I409" i="2"/>
  <c r="J409" i="2"/>
  <c r="K409" i="2"/>
  <c r="E410" i="2"/>
  <c r="F410" i="2"/>
  <c r="G410" i="2"/>
  <c r="H410" i="2"/>
  <c r="I410" i="2"/>
  <c r="J410" i="2"/>
  <c r="K410" i="2"/>
  <c r="E411" i="2"/>
  <c r="F411" i="2"/>
  <c r="G411" i="2"/>
  <c r="H411" i="2"/>
  <c r="I411" i="2"/>
  <c r="J411" i="2"/>
  <c r="K411" i="2"/>
  <c r="E412" i="2"/>
  <c r="F412" i="2"/>
  <c r="G412" i="2"/>
  <c r="H412" i="2"/>
  <c r="I412" i="2"/>
  <c r="J412" i="2"/>
  <c r="K412" i="2"/>
  <c r="E413" i="2"/>
  <c r="F413" i="2"/>
  <c r="G413" i="2"/>
  <c r="H413" i="2"/>
  <c r="I413" i="2"/>
  <c r="J413" i="2"/>
  <c r="K413" i="2"/>
  <c r="E414" i="2"/>
  <c r="F414" i="2"/>
  <c r="G414" i="2"/>
  <c r="H414" i="2"/>
  <c r="I414" i="2"/>
  <c r="J414" i="2"/>
  <c r="K414" i="2"/>
  <c r="E415" i="2"/>
  <c r="F415" i="2"/>
  <c r="G415" i="2"/>
  <c r="H415" i="2"/>
  <c r="I415" i="2"/>
  <c r="J415" i="2"/>
  <c r="K415" i="2"/>
  <c r="E416" i="2"/>
  <c r="F416" i="2"/>
  <c r="G416" i="2"/>
  <c r="H416" i="2"/>
  <c r="I416" i="2"/>
  <c r="J416" i="2"/>
  <c r="K416" i="2"/>
  <c r="E417" i="2"/>
  <c r="F417" i="2"/>
  <c r="G417" i="2"/>
  <c r="H417" i="2"/>
  <c r="I417" i="2"/>
  <c r="J417" i="2"/>
  <c r="K417" i="2"/>
  <c r="E418" i="2"/>
  <c r="F418" i="2"/>
  <c r="G418" i="2"/>
  <c r="H418" i="2"/>
  <c r="I418" i="2"/>
  <c r="J418" i="2"/>
  <c r="K418" i="2"/>
  <c r="E419" i="2"/>
  <c r="F419" i="2"/>
  <c r="G419" i="2"/>
  <c r="H419" i="2"/>
  <c r="I419" i="2"/>
  <c r="J419" i="2"/>
  <c r="K419" i="2"/>
  <c r="E420" i="2"/>
  <c r="F420" i="2"/>
  <c r="G420" i="2"/>
  <c r="H420" i="2"/>
  <c r="I420" i="2"/>
  <c r="J420" i="2"/>
  <c r="K420" i="2"/>
  <c r="E421" i="2"/>
  <c r="F421" i="2"/>
  <c r="G421" i="2"/>
  <c r="H421" i="2"/>
  <c r="I421" i="2"/>
  <c r="J421" i="2"/>
  <c r="K421" i="2"/>
  <c r="E422" i="2"/>
  <c r="F422" i="2"/>
  <c r="G422" i="2"/>
  <c r="H422" i="2"/>
  <c r="I422" i="2"/>
  <c r="J422" i="2"/>
  <c r="K422" i="2"/>
  <c r="E423" i="2"/>
  <c r="F423" i="2"/>
  <c r="G423" i="2"/>
  <c r="H423" i="2"/>
  <c r="I423" i="2"/>
  <c r="J423" i="2"/>
  <c r="K423" i="2"/>
  <c r="E424" i="2"/>
  <c r="F424" i="2"/>
  <c r="G424" i="2"/>
  <c r="H424" i="2"/>
  <c r="I424" i="2"/>
  <c r="J424" i="2"/>
  <c r="K424" i="2"/>
  <c r="E425" i="2"/>
  <c r="F425" i="2"/>
  <c r="G425" i="2"/>
  <c r="H425" i="2"/>
  <c r="I425" i="2"/>
  <c r="J425" i="2"/>
  <c r="K425" i="2"/>
  <c r="E426" i="2"/>
  <c r="F426" i="2"/>
  <c r="G426" i="2"/>
  <c r="H426" i="2"/>
  <c r="I426" i="2"/>
  <c r="J426" i="2"/>
  <c r="K426" i="2"/>
  <c r="E427" i="2"/>
  <c r="F427" i="2"/>
  <c r="G427" i="2"/>
  <c r="H427" i="2"/>
  <c r="I427" i="2"/>
  <c r="J427" i="2"/>
  <c r="K427" i="2"/>
  <c r="E428" i="2"/>
  <c r="F428" i="2"/>
  <c r="G428" i="2"/>
  <c r="H428" i="2"/>
  <c r="I428" i="2"/>
  <c r="J428" i="2"/>
  <c r="K428" i="2"/>
  <c r="E429" i="2"/>
  <c r="F429" i="2"/>
  <c r="G429" i="2"/>
  <c r="H429" i="2"/>
  <c r="I429" i="2"/>
  <c r="J429" i="2"/>
  <c r="K429" i="2"/>
  <c r="E430" i="2"/>
  <c r="F430" i="2"/>
  <c r="G430" i="2"/>
  <c r="H430" i="2"/>
  <c r="I430" i="2"/>
  <c r="J430" i="2"/>
  <c r="K430" i="2"/>
  <c r="E431" i="2"/>
  <c r="F431" i="2"/>
  <c r="G431" i="2"/>
  <c r="H431" i="2"/>
  <c r="I431" i="2"/>
  <c r="J431" i="2"/>
  <c r="K431" i="2"/>
  <c r="E432" i="2"/>
  <c r="F432" i="2"/>
  <c r="G432" i="2"/>
  <c r="H432" i="2"/>
  <c r="I432" i="2"/>
  <c r="J432" i="2"/>
  <c r="K432" i="2"/>
  <c r="E433" i="2"/>
  <c r="F433" i="2"/>
  <c r="G433" i="2"/>
  <c r="H433" i="2"/>
  <c r="I433" i="2"/>
  <c r="J433" i="2"/>
  <c r="K433" i="2"/>
  <c r="E434" i="2"/>
  <c r="F434" i="2"/>
  <c r="G434" i="2"/>
  <c r="H434" i="2"/>
  <c r="I434" i="2"/>
  <c r="J434" i="2"/>
  <c r="K434" i="2"/>
  <c r="E435" i="2"/>
  <c r="F435" i="2"/>
  <c r="G435" i="2"/>
  <c r="H435" i="2"/>
  <c r="I435" i="2"/>
  <c r="J435" i="2"/>
  <c r="K435" i="2"/>
  <c r="E436" i="2"/>
  <c r="F436" i="2"/>
  <c r="G436" i="2"/>
  <c r="H436" i="2"/>
  <c r="I436" i="2"/>
  <c r="J436" i="2"/>
  <c r="K436" i="2"/>
  <c r="E437" i="2"/>
  <c r="F437" i="2"/>
  <c r="G437" i="2"/>
  <c r="H437" i="2"/>
  <c r="I437" i="2"/>
  <c r="J437" i="2"/>
  <c r="K437" i="2"/>
  <c r="E438" i="2"/>
  <c r="F438" i="2"/>
  <c r="G438" i="2"/>
  <c r="H438" i="2"/>
  <c r="I438" i="2"/>
  <c r="J438" i="2"/>
  <c r="K438" i="2"/>
  <c r="E439" i="2"/>
  <c r="F439" i="2"/>
  <c r="G439" i="2"/>
  <c r="H439" i="2"/>
  <c r="I439" i="2"/>
  <c r="J439" i="2"/>
  <c r="K439" i="2"/>
  <c r="E440" i="2"/>
  <c r="F440" i="2"/>
  <c r="G440" i="2"/>
  <c r="H440" i="2"/>
  <c r="I440" i="2"/>
  <c r="J440" i="2"/>
  <c r="K440" i="2"/>
  <c r="E441" i="2"/>
  <c r="F441" i="2"/>
  <c r="G441" i="2"/>
  <c r="H441" i="2"/>
  <c r="I441" i="2"/>
  <c r="J441" i="2"/>
  <c r="K441" i="2"/>
  <c r="E442" i="2"/>
  <c r="F442" i="2"/>
  <c r="G442" i="2"/>
  <c r="H442" i="2"/>
  <c r="I442" i="2"/>
  <c r="J442" i="2"/>
  <c r="K442" i="2"/>
  <c r="E443" i="2"/>
  <c r="F443" i="2"/>
  <c r="G443" i="2"/>
  <c r="H443" i="2"/>
  <c r="I443" i="2"/>
  <c r="J443" i="2"/>
  <c r="K443" i="2"/>
  <c r="E444" i="2"/>
  <c r="F444" i="2"/>
  <c r="G444" i="2"/>
  <c r="H444" i="2"/>
  <c r="I444" i="2"/>
  <c r="J444" i="2"/>
  <c r="K444" i="2"/>
  <c r="E445" i="2"/>
  <c r="F445" i="2"/>
  <c r="G445" i="2"/>
  <c r="H445" i="2"/>
  <c r="I445" i="2"/>
  <c r="J445" i="2"/>
  <c r="K445" i="2"/>
  <c r="E446" i="2"/>
  <c r="F446" i="2"/>
  <c r="G446" i="2"/>
  <c r="H446" i="2"/>
  <c r="I446" i="2"/>
  <c r="J446" i="2"/>
  <c r="K446" i="2"/>
  <c r="E447" i="2"/>
  <c r="F447" i="2"/>
  <c r="G447" i="2"/>
  <c r="H447" i="2"/>
  <c r="I447" i="2"/>
  <c r="J447" i="2"/>
  <c r="K447" i="2"/>
  <c r="E448" i="2"/>
  <c r="F448" i="2"/>
  <c r="G448" i="2"/>
  <c r="H448" i="2"/>
  <c r="I448" i="2"/>
  <c r="J448" i="2"/>
  <c r="K448" i="2"/>
  <c r="E449" i="2"/>
  <c r="F449" i="2"/>
  <c r="G449" i="2"/>
  <c r="H449" i="2"/>
  <c r="I449" i="2"/>
  <c r="J449" i="2"/>
  <c r="K449" i="2"/>
  <c r="E450" i="2"/>
  <c r="F450" i="2"/>
  <c r="G450" i="2"/>
  <c r="H450" i="2"/>
  <c r="I450" i="2"/>
  <c r="J450" i="2"/>
  <c r="K450" i="2"/>
  <c r="E451" i="2"/>
  <c r="F451" i="2"/>
  <c r="G451" i="2"/>
  <c r="H451" i="2"/>
  <c r="I451" i="2"/>
  <c r="J451" i="2"/>
  <c r="K451" i="2"/>
  <c r="E452" i="2"/>
  <c r="F452" i="2"/>
  <c r="G452" i="2"/>
  <c r="H452" i="2"/>
  <c r="I452" i="2"/>
  <c r="J452" i="2"/>
  <c r="K452" i="2"/>
  <c r="E453" i="2"/>
  <c r="F453" i="2"/>
  <c r="G453" i="2"/>
  <c r="H453" i="2"/>
  <c r="I453" i="2"/>
  <c r="J453" i="2"/>
  <c r="K453" i="2"/>
  <c r="E454" i="2"/>
  <c r="F454" i="2"/>
  <c r="G454" i="2"/>
  <c r="H454" i="2"/>
  <c r="I454" i="2"/>
  <c r="J454" i="2"/>
  <c r="K454" i="2"/>
  <c r="E455" i="2"/>
  <c r="F455" i="2"/>
  <c r="G455" i="2"/>
  <c r="H455" i="2"/>
  <c r="I455" i="2"/>
  <c r="J455" i="2"/>
  <c r="K455" i="2"/>
  <c r="E456" i="2"/>
  <c r="F456" i="2"/>
  <c r="G456" i="2"/>
  <c r="H456" i="2"/>
  <c r="I456" i="2"/>
  <c r="J456" i="2"/>
  <c r="K456" i="2"/>
  <c r="E457" i="2"/>
  <c r="F457" i="2"/>
  <c r="G457" i="2"/>
  <c r="H457" i="2"/>
  <c r="I457" i="2"/>
  <c r="J457" i="2"/>
  <c r="K457" i="2"/>
  <c r="E458" i="2"/>
  <c r="F458" i="2"/>
  <c r="G458" i="2"/>
  <c r="H458" i="2"/>
  <c r="I458" i="2"/>
  <c r="J458" i="2"/>
  <c r="K458" i="2"/>
  <c r="E459" i="2"/>
  <c r="F459" i="2"/>
  <c r="G459" i="2"/>
  <c r="H459" i="2"/>
  <c r="I459" i="2"/>
  <c r="J459" i="2"/>
  <c r="K459" i="2"/>
  <c r="E460" i="2"/>
  <c r="F460" i="2"/>
  <c r="G460" i="2"/>
  <c r="H460" i="2"/>
  <c r="I460" i="2"/>
  <c r="J460" i="2"/>
  <c r="K460" i="2"/>
  <c r="E461" i="2"/>
  <c r="F461" i="2"/>
  <c r="G461" i="2"/>
  <c r="H461" i="2"/>
  <c r="I461" i="2"/>
  <c r="J461" i="2"/>
  <c r="K461" i="2"/>
  <c r="E462" i="2"/>
  <c r="F462" i="2"/>
  <c r="G462" i="2"/>
  <c r="H462" i="2"/>
  <c r="I462" i="2"/>
  <c r="J462" i="2"/>
  <c r="K462" i="2"/>
  <c r="E463" i="2"/>
  <c r="F463" i="2"/>
  <c r="G463" i="2"/>
  <c r="H463" i="2"/>
  <c r="I463" i="2"/>
  <c r="J463" i="2"/>
  <c r="K463" i="2"/>
  <c r="E464" i="2"/>
  <c r="F464" i="2"/>
  <c r="G464" i="2"/>
  <c r="H464" i="2"/>
  <c r="I464" i="2"/>
  <c r="J464" i="2"/>
  <c r="K464" i="2"/>
  <c r="E465" i="2"/>
  <c r="F465" i="2"/>
  <c r="G465" i="2"/>
  <c r="H465" i="2"/>
  <c r="I465" i="2"/>
  <c r="J465" i="2"/>
  <c r="K465" i="2"/>
  <c r="E466" i="2"/>
  <c r="F466" i="2"/>
  <c r="G466" i="2"/>
  <c r="H466" i="2"/>
  <c r="I466" i="2"/>
  <c r="J466" i="2"/>
  <c r="K466" i="2"/>
  <c r="E467" i="2"/>
  <c r="F467" i="2"/>
  <c r="G467" i="2"/>
  <c r="H467" i="2"/>
  <c r="I467" i="2"/>
  <c r="J467" i="2"/>
  <c r="K467" i="2"/>
  <c r="E468" i="2"/>
  <c r="F468" i="2"/>
  <c r="G468" i="2"/>
  <c r="H468" i="2"/>
  <c r="I468" i="2"/>
  <c r="J468" i="2"/>
  <c r="K468" i="2"/>
  <c r="E469" i="2"/>
  <c r="F469" i="2"/>
  <c r="G469" i="2"/>
  <c r="H469" i="2"/>
  <c r="I469" i="2"/>
  <c r="J469" i="2"/>
  <c r="K469" i="2"/>
  <c r="E470" i="2"/>
  <c r="F470" i="2"/>
  <c r="G470" i="2"/>
  <c r="H470" i="2"/>
  <c r="I470" i="2"/>
  <c r="J470" i="2"/>
  <c r="K470" i="2"/>
  <c r="E471" i="2"/>
  <c r="F471" i="2"/>
  <c r="G471" i="2"/>
  <c r="H471" i="2"/>
  <c r="I471" i="2"/>
  <c r="J471" i="2"/>
  <c r="K471" i="2"/>
  <c r="E472" i="2"/>
  <c r="F472" i="2"/>
  <c r="G472" i="2"/>
  <c r="H472" i="2"/>
  <c r="I472" i="2"/>
  <c r="J472" i="2"/>
  <c r="K472" i="2"/>
  <c r="E473" i="2"/>
  <c r="F473" i="2"/>
  <c r="G473" i="2"/>
  <c r="H473" i="2"/>
  <c r="I473" i="2"/>
  <c r="J473" i="2"/>
  <c r="K473" i="2"/>
  <c r="E474" i="2"/>
  <c r="F474" i="2"/>
  <c r="G474" i="2"/>
  <c r="H474" i="2"/>
  <c r="I474" i="2"/>
  <c r="J474" i="2"/>
  <c r="K474" i="2"/>
  <c r="E475" i="2"/>
  <c r="F475" i="2"/>
  <c r="G475" i="2"/>
  <c r="H475" i="2"/>
  <c r="I475" i="2"/>
  <c r="J475" i="2"/>
  <c r="K475" i="2"/>
  <c r="E476" i="2"/>
  <c r="F476" i="2"/>
  <c r="G476" i="2"/>
  <c r="H476" i="2"/>
  <c r="I476" i="2"/>
  <c r="J476" i="2"/>
  <c r="K476" i="2"/>
  <c r="E477" i="2"/>
  <c r="F477" i="2"/>
  <c r="G477" i="2"/>
  <c r="H477" i="2"/>
  <c r="I477" i="2"/>
  <c r="J477" i="2"/>
  <c r="K477" i="2"/>
  <c r="E478" i="2"/>
  <c r="F478" i="2"/>
  <c r="G478" i="2"/>
  <c r="H478" i="2"/>
  <c r="I478" i="2"/>
  <c r="J478" i="2"/>
  <c r="K478" i="2"/>
  <c r="E479" i="2"/>
  <c r="F479" i="2"/>
  <c r="G479" i="2"/>
  <c r="H479" i="2"/>
  <c r="I479" i="2"/>
  <c r="J479" i="2"/>
  <c r="K479" i="2"/>
  <c r="E480" i="2"/>
  <c r="F480" i="2"/>
  <c r="G480" i="2"/>
  <c r="H480" i="2"/>
  <c r="I480" i="2"/>
  <c r="J480" i="2"/>
  <c r="K480" i="2"/>
  <c r="E481" i="2"/>
  <c r="F481" i="2"/>
  <c r="G481" i="2"/>
  <c r="H481" i="2"/>
  <c r="I481" i="2"/>
  <c r="J481" i="2"/>
  <c r="K481" i="2"/>
  <c r="E482" i="2"/>
  <c r="F482" i="2"/>
  <c r="G482" i="2"/>
  <c r="H482" i="2"/>
  <c r="I482" i="2"/>
  <c r="J482" i="2"/>
  <c r="K482" i="2"/>
  <c r="E483" i="2"/>
  <c r="F483" i="2"/>
  <c r="G483" i="2"/>
  <c r="H483" i="2"/>
  <c r="I483" i="2"/>
  <c r="J483" i="2"/>
  <c r="K483" i="2"/>
  <c r="E484" i="2"/>
  <c r="F484" i="2"/>
  <c r="G484" i="2"/>
  <c r="H484" i="2"/>
  <c r="I484" i="2"/>
  <c r="J484" i="2"/>
  <c r="K484" i="2"/>
  <c r="E485" i="2"/>
  <c r="F485" i="2"/>
  <c r="G485" i="2"/>
  <c r="H485" i="2"/>
  <c r="I485" i="2"/>
  <c r="J485" i="2"/>
  <c r="K485" i="2"/>
  <c r="E486" i="2"/>
  <c r="F486" i="2"/>
  <c r="G486" i="2"/>
  <c r="H486" i="2"/>
  <c r="I486" i="2"/>
  <c r="J486" i="2"/>
  <c r="K486" i="2"/>
  <c r="E487" i="2"/>
  <c r="F487" i="2"/>
  <c r="G487" i="2"/>
  <c r="H487" i="2"/>
  <c r="I487" i="2"/>
  <c r="J487" i="2"/>
  <c r="K487" i="2"/>
  <c r="E488" i="2"/>
  <c r="F488" i="2"/>
  <c r="G488" i="2"/>
  <c r="H488" i="2"/>
  <c r="I488" i="2"/>
  <c r="J488" i="2"/>
  <c r="K488" i="2"/>
  <c r="E489" i="2"/>
  <c r="F489" i="2"/>
  <c r="G489" i="2"/>
  <c r="H489" i="2"/>
  <c r="I489" i="2"/>
  <c r="J489" i="2"/>
  <c r="K489" i="2"/>
  <c r="E490" i="2"/>
  <c r="F490" i="2"/>
  <c r="G490" i="2"/>
  <c r="H490" i="2"/>
  <c r="I490" i="2"/>
  <c r="J490" i="2"/>
  <c r="K490" i="2"/>
  <c r="E491" i="2"/>
  <c r="F491" i="2"/>
  <c r="G491" i="2"/>
  <c r="H491" i="2"/>
  <c r="I491" i="2"/>
  <c r="J491" i="2"/>
  <c r="K491" i="2"/>
  <c r="E492" i="2"/>
  <c r="F492" i="2"/>
  <c r="G492" i="2"/>
  <c r="H492" i="2"/>
  <c r="I492" i="2"/>
  <c r="J492" i="2"/>
  <c r="K492" i="2"/>
  <c r="E493" i="2"/>
  <c r="F493" i="2"/>
  <c r="G493" i="2"/>
  <c r="H493" i="2"/>
  <c r="I493" i="2"/>
  <c r="J493" i="2"/>
  <c r="K493" i="2"/>
  <c r="E494" i="2"/>
  <c r="F494" i="2"/>
  <c r="G494" i="2"/>
  <c r="H494" i="2"/>
  <c r="I494" i="2"/>
  <c r="J494" i="2"/>
  <c r="K494" i="2"/>
  <c r="E495" i="2"/>
  <c r="F495" i="2"/>
  <c r="G495" i="2"/>
  <c r="H495" i="2"/>
  <c r="I495" i="2"/>
  <c r="J495" i="2"/>
  <c r="K495" i="2"/>
  <c r="E496" i="2"/>
  <c r="F496" i="2"/>
  <c r="G496" i="2"/>
  <c r="H496" i="2"/>
  <c r="I496" i="2"/>
  <c r="J496" i="2"/>
  <c r="K496" i="2"/>
  <c r="E497" i="2"/>
  <c r="F497" i="2"/>
  <c r="G497" i="2"/>
  <c r="H497" i="2"/>
  <c r="I497" i="2"/>
  <c r="J497" i="2"/>
  <c r="K497" i="2"/>
  <c r="E498" i="2"/>
  <c r="F498" i="2"/>
  <c r="G498" i="2"/>
  <c r="H498" i="2"/>
  <c r="I498" i="2"/>
  <c r="J498" i="2"/>
  <c r="K498" i="2"/>
  <c r="E499" i="2"/>
  <c r="F499" i="2"/>
  <c r="G499" i="2"/>
  <c r="H499" i="2"/>
  <c r="I499" i="2"/>
  <c r="J499" i="2"/>
  <c r="K499" i="2"/>
  <c r="E500" i="2"/>
  <c r="F500" i="2"/>
  <c r="G500" i="2"/>
  <c r="H500" i="2"/>
  <c r="I500" i="2"/>
  <c r="J500" i="2"/>
  <c r="K500" i="2"/>
  <c r="E501" i="2"/>
  <c r="F501" i="2"/>
  <c r="G501" i="2"/>
  <c r="H501" i="2"/>
  <c r="I501" i="2"/>
  <c r="J501" i="2"/>
  <c r="K501" i="2"/>
  <c r="E502" i="2"/>
  <c r="F502" i="2"/>
  <c r="G502" i="2"/>
  <c r="H502" i="2"/>
  <c r="I502" i="2"/>
  <c r="J502" i="2"/>
  <c r="K502" i="2"/>
  <c r="E503" i="2"/>
  <c r="F503" i="2"/>
  <c r="G503" i="2"/>
  <c r="H503" i="2"/>
  <c r="I503" i="2"/>
  <c r="J503" i="2"/>
  <c r="K503" i="2"/>
  <c r="E504" i="2"/>
  <c r="F504" i="2"/>
  <c r="G504" i="2"/>
  <c r="H504" i="2"/>
  <c r="I504" i="2"/>
  <c r="J504" i="2"/>
  <c r="K504" i="2"/>
  <c r="E505" i="2"/>
  <c r="F505" i="2"/>
  <c r="G505" i="2"/>
  <c r="H505" i="2"/>
  <c r="I505" i="2"/>
  <c r="J505" i="2"/>
  <c r="K505" i="2"/>
  <c r="E506" i="2"/>
  <c r="F506" i="2"/>
  <c r="G506" i="2"/>
  <c r="H506" i="2"/>
  <c r="I506" i="2"/>
  <c r="J506" i="2"/>
  <c r="K506" i="2"/>
  <c r="E507" i="2"/>
  <c r="F507" i="2"/>
  <c r="G507" i="2"/>
  <c r="H507" i="2"/>
  <c r="I507" i="2"/>
  <c r="J507" i="2"/>
  <c r="K507" i="2"/>
  <c r="E508" i="2"/>
  <c r="F508" i="2"/>
  <c r="G508" i="2"/>
  <c r="H508" i="2"/>
  <c r="I508" i="2"/>
  <c r="J508" i="2"/>
  <c r="K508" i="2"/>
  <c r="E509" i="2"/>
  <c r="F509" i="2"/>
  <c r="G509" i="2"/>
  <c r="H509" i="2"/>
  <c r="I509" i="2"/>
  <c r="J509" i="2"/>
  <c r="K509" i="2"/>
  <c r="E510" i="2"/>
  <c r="F510" i="2"/>
  <c r="G510" i="2"/>
  <c r="H510" i="2"/>
  <c r="I510" i="2"/>
  <c r="J510" i="2"/>
  <c r="K510" i="2"/>
  <c r="E511" i="2"/>
  <c r="F511" i="2"/>
  <c r="G511" i="2"/>
  <c r="H511" i="2"/>
  <c r="I511" i="2"/>
  <c r="J511" i="2"/>
  <c r="K511" i="2"/>
  <c r="E512" i="2"/>
  <c r="F512" i="2"/>
  <c r="G512" i="2"/>
  <c r="H512" i="2"/>
  <c r="I512" i="2"/>
  <c r="J512" i="2"/>
  <c r="K512" i="2"/>
  <c r="E513" i="2"/>
  <c r="F513" i="2"/>
  <c r="G513" i="2"/>
  <c r="H513" i="2"/>
  <c r="I513" i="2"/>
  <c r="J513" i="2"/>
  <c r="K513" i="2"/>
  <c r="E514" i="2"/>
  <c r="F514" i="2"/>
  <c r="G514" i="2"/>
  <c r="H514" i="2"/>
  <c r="I514" i="2"/>
  <c r="J514" i="2"/>
  <c r="K514" i="2"/>
  <c r="E515" i="2"/>
  <c r="F515" i="2"/>
  <c r="G515" i="2"/>
  <c r="H515" i="2"/>
  <c r="I515" i="2"/>
  <c r="J515" i="2"/>
  <c r="K515" i="2"/>
  <c r="E516" i="2"/>
  <c r="F516" i="2"/>
  <c r="G516" i="2"/>
  <c r="H516" i="2"/>
  <c r="I516" i="2"/>
  <c r="J516" i="2"/>
  <c r="K516" i="2"/>
  <c r="E517" i="2"/>
  <c r="F517" i="2"/>
  <c r="G517" i="2"/>
  <c r="H517" i="2"/>
  <c r="I517" i="2"/>
  <c r="J517" i="2"/>
  <c r="K517" i="2"/>
  <c r="E518" i="2"/>
  <c r="F518" i="2"/>
  <c r="G518" i="2"/>
  <c r="H518" i="2"/>
  <c r="I518" i="2"/>
  <c r="J518" i="2"/>
  <c r="K518" i="2"/>
  <c r="E519" i="2"/>
  <c r="F519" i="2"/>
  <c r="G519" i="2"/>
  <c r="H519" i="2"/>
  <c r="I519" i="2"/>
  <c r="J519" i="2"/>
  <c r="K519" i="2"/>
  <c r="E520" i="2"/>
  <c r="F520" i="2"/>
  <c r="G520" i="2"/>
  <c r="H520" i="2"/>
  <c r="I520" i="2"/>
  <c r="J520" i="2"/>
  <c r="K520" i="2"/>
  <c r="E521" i="2"/>
  <c r="F521" i="2"/>
  <c r="G521" i="2"/>
  <c r="H521" i="2"/>
  <c r="I521" i="2"/>
  <c r="J521" i="2"/>
  <c r="K521" i="2"/>
  <c r="E522" i="2"/>
  <c r="F522" i="2"/>
  <c r="G522" i="2"/>
  <c r="H522" i="2"/>
  <c r="I522" i="2"/>
  <c r="J522" i="2"/>
  <c r="K522" i="2"/>
  <c r="E523" i="2"/>
  <c r="F523" i="2"/>
  <c r="G523" i="2"/>
  <c r="H523" i="2"/>
  <c r="I523" i="2"/>
  <c r="J523" i="2"/>
  <c r="K523" i="2"/>
  <c r="E524" i="2"/>
  <c r="F524" i="2"/>
  <c r="G524" i="2"/>
  <c r="H524" i="2"/>
  <c r="I524" i="2"/>
  <c r="J524" i="2"/>
  <c r="K524" i="2"/>
  <c r="E525" i="2"/>
  <c r="F525" i="2"/>
  <c r="G525" i="2"/>
  <c r="H525" i="2"/>
  <c r="I525" i="2"/>
  <c r="J525" i="2"/>
  <c r="K525" i="2"/>
  <c r="E526" i="2"/>
  <c r="F526" i="2"/>
  <c r="G526" i="2"/>
  <c r="H526" i="2"/>
  <c r="I526" i="2"/>
  <c r="J526" i="2"/>
  <c r="K526" i="2"/>
  <c r="E527" i="2"/>
  <c r="F527" i="2"/>
  <c r="G527" i="2"/>
  <c r="H527" i="2"/>
  <c r="I527" i="2"/>
  <c r="J527" i="2"/>
  <c r="K527" i="2"/>
  <c r="E528" i="2"/>
  <c r="F528" i="2"/>
  <c r="G528" i="2"/>
  <c r="H528" i="2"/>
  <c r="I528" i="2"/>
  <c r="J528" i="2"/>
  <c r="K528" i="2"/>
  <c r="E529" i="2"/>
  <c r="F529" i="2"/>
  <c r="G529" i="2"/>
  <c r="H529" i="2"/>
  <c r="I529" i="2"/>
  <c r="J529" i="2"/>
  <c r="K529" i="2"/>
  <c r="E530" i="2"/>
  <c r="F530" i="2"/>
  <c r="G530" i="2"/>
  <c r="H530" i="2"/>
  <c r="I530" i="2"/>
  <c r="J530" i="2"/>
  <c r="K530" i="2"/>
  <c r="E531" i="2"/>
  <c r="F531" i="2"/>
  <c r="G531" i="2"/>
  <c r="H531" i="2"/>
  <c r="I531" i="2"/>
  <c r="J531" i="2"/>
  <c r="K531" i="2"/>
  <c r="E532" i="2"/>
  <c r="F532" i="2"/>
  <c r="G532" i="2"/>
  <c r="H532" i="2"/>
  <c r="I532" i="2"/>
  <c r="J532" i="2"/>
  <c r="K532" i="2"/>
  <c r="E533" i="2"/>
  <c r="F533" i="2"/>
  <c r="G533" i="2"/>
  <c r="H533" i="2"/>
  <c r="I533" i="2"/>
  <c r="J533" i="2"/>
  <c r="K533" i="2"/>
  <c r="E534" i="2"/>
  <c r="F534" i="2"/>
  <c r="G534" i="2"/>
  <c r="H534" i="2"/>
  <c r="I534" i="2"/>
  <c r="J534" i="2"/>
  <c r="K534" i="2"/>
  <c r="E535" i="2"/>
  <c r="F535" i="2"/>
  <c r="G535" i="2"/>
  <c r="H535" i="2"/>
  <c r="I535" i="2"/>
  <c r="J535" i="2"/>
  <c r="K535" i="2"/>
  <c r="E536" i="2"/>
  <c r="F536" i="2"/>
  <c r="G536" i="2"/>
  <c r="H536" i="2"/>
  <c r="I536" i="2"/>
  <c r="J536" i="2"/>
  <c r="K536" i="2"/>
  <c r="E537" i="2"/>
  <c r="F537" i="2"/>
  <c r="G537" i="2"/>
  <c r="H537" i="2"/>
  <c r="I537" i="2"/>
  <c r="J537" i="2"/>
  <c r="K537" i="2"/>
  <c r="E538" i="2"/>
  <c r="F538" i="2"/>
  <c r="G538" i="2"/>
  <c r="H538" i="2"/>
  <c r="I538" i="2"/>
  <c r="J538" i="2"/>
  <c r="K538" i="2"/>
  <c r="E539" i="2"/>
  <c r="F539" i="2"/>
  <c r="G539" i="2"/>
  <c r="H539" i="2"/>
  <c r="I539" i="2"/>
  <c r="J539" i="2"/>
  <c r="K539" i="2"/>
  <c r="E540" i="2"/>
  <c r="F540" i="2"/>
  <c r="G540" i="2"/>
  <c r="H540" i="2"/>
  <c r="I540" i="2"/>
  <c r="J540" i="2"/>
  <c r="K540" i="2"/>
  <c r="E541" i="2"/>
  <c r="F541" i="2"/>
  <c r="G541" i="2"/>
  <c r="H541" i="2"/>
  <c r="I541" i="2"/>
  <c r="J541" i="2"/>
  <c r="K541" i="2"/>
  <c r="E542" i="2"/>
  <c r="F542" i="2"/>
  <c r="G542" i="2"/>
  <c r="H542" i="2"/>
  <c r="I542" i="2"/>
  <c r="J542" i="2"/>
  <c r="K542" i="2"/>
  <c r="E543" i="2"/>
  <c r="F543" i="2"/>
  <c r="G543" i="2"/>
  <c r="H543" i="2"/>
  <c r="I543" i="2"/>
  <c r="J543" i="2"/>
  <c r="K543" i="2"/>
  <c r="E544" i="2"/>
  <c r="F544" i="2"/>
  <c r="G544" i="2"/>
  <c r="H544" i="2"/>
  <c r="I544" i="2"/>
  <c r="J544" i="2"/>
  <c r="K544" i="2"/>
  <c r="E545" i="2"/>
  <c r="F545" i="2"/>
  <c r="G545" i="2"/>
  <c r="H545" i="2"/>
  <c r="I545" i="2"/>
  <c r="J545" i="2"/>
  <c r="K545" i="2"/>
  <c r="E546" i="2"/>
  <c r="F546" i="2"/>
  <c r="G546" i="2"/>
  <c r="H546" i="2"/>
  <c r="I546" i="2"/>
  <c r="J546" i="2"/>
  <c r="K546" i="2"/>
  <c r="E547" i="2"/>
  <c r="F547" i="2"/>
  <c r="G547" i="2"/>
  <c r="H547" i="2"/>
  <c r="I547" i="2"/>
  <c r="J547" i="2"/>
  <c r="K547" i="2"/>
  <c r="E548" i="2"/>
  <c r="F548" i="2"/>
  <c r="G548" i="2"/>
  <c r="H548" i="2"/>
  <c r="I548" i="2"/>
  <c r="J548" i="2"/>
  <c r="K548" i="2"/>
  <c r="E549" i="2"/>
  <c r="F549" i="2"/>
  <c r="G549" i="2"/>
  <c r="H549" i="2"/>
  <c r="I549" i="2"/>
  <c r="J549" i="2"/>
  <c r="K549" i="2"/>
  <c r="E550" i="2"/>
  <c r="F550" i="2"/>
  <c r="G550" i="2"/>
  <c r="H550" i="2"/>
  <c r="I550" i="2"/>
  <c r="J550" i="2"/>
  <c r="K550" i="2"/>
  <c r="E551" i="2"/>
  <c r="F551" i="2"/>
  <c r="G551" i="2"/>
  <c r="H551" i="2"/>
  <c r="I551" i="2"/>
  <c r="J551" i="2"/>
  <c r="K551" i="2"/>
  <c r="E552" i="2"/>
  <c r="F552" i="2"/>
  <c r="G552" i="2"/>
  <c r="H552" i="2"/>
  <c r="I552" i="2"/>
  <c r="J552" i="2"/>
  <c r="K552" i="2"/>
  <c r="E553" i="2"/>
  <c r="F553" i="2"/>
  <c r="G553" i="2"/>
  <c r="H553" i="2"/>
  <c r="I553" i="2"/>
  <c r="J553" i="2"/>
  <c r="K553" i="2"/>
  <c r="E554" i="2"/>
  <c r="F554" i="2"/>
  <c r="G554" i="2"/>
  <c r="H554" i="2"/>
  <c r="I554" i="2"/>
  <c r="J554" i="2"/>
  <c r="K554" i="2"/>
  <c r="E555" i="2"/>
  <c r="F555" i="2"/>
  <c r="G555" i="2"/>
  <c r="H555" i="2"/>
  <c r="I555" i="2"/>
  <c r="J555" i="2"/>
  <c r="K555" i="2"/>
  <c r="E556" i="2"/>
  <c r="F556" i="2"/>
  <c r="G556" i="2"/>
  <c r="H556" i="2"/>
  <c r="I556" i="2"/>
  <c r="J556" i="2"/>
  <c r="K556" i="2"/>
  <c r="E557" i="2"/>
  <c r="F557" i="2"/>
  <c r="G557" i="2"/>
  <c r="H557" i="2"/>
  <c r="I557" i="2"/>
  <c r="J557" i="2"/>
  <c r="K557" i="2"/>
  <c r="E558" i="2"/>
  <c r="F558" i="2"/>
  <c r="G558" i="2"/>
  <c r="H558" i="2"/>
  <c r="I558" i="2"/>
  <c r="J558" i="2"/>
  <c r="K558" i="2"/>
  <c r="E559" i="2"/>
  <c r="F559" i="2"/>
  <c r="G559" i="2"/>
  <c r="H559" i="2"/>
  <c r="I559" i="2"/>
  <c r="J559" i="2"/>
  <c r="K559" i="2"/>
  <c r="E560" i="2"/>
  <c r="F560" i="2"/>
  <c r="G560" i="2"/>
  <c r="H560" i="2"/>
  <c r="I560" i="2"/>
  <c r="J560" i="2"/>
  <c r="K560" i="2"/>
  <c r="E561" i="2"/>
  <c r="F561" i="2"/>
  <c r="G561" i="2"/>
  <c r="H561" i="2"/>
  <c r="I561" i="2"/>
  <c r="J561" i="2"/>
  <c r="K561" i="2"/>
  <c r="E562" i="2"/>
  <c r="F562" i="2"/>
  <c r="G562" i="2"/>
  <c r="H562" i="2"/>
  <c r="I562" i="2"/>
  <c r="J562" i="2"/>
  <c r="K562" i="2"/>
  <c r="E563" i="2"/>
  <c r="F563" i="2"/>
  <c r="G563" i="2"/>
  <c r="H563" i="2"/>
  <c r="I563" i="2"/>
  <c r="J563" i="2"/>
  <c r="K563" i="2"/>
  <c r="E564" i="2"/>
  <c r="F564" i="2"/>
  <c r="G564" i="2"/>
  <c r="H564" i="2"/>
  <c r="I564" i="2"/>
  <c r="J564" i="2"/>
  <c r="K564" i="2"/>
  <c r="E565" i="2"/>
  <c r="F565" i="2"/>
  <c r="G565" i="2"/>
  <c r="H565" i="2"/>
  <c r="I565" i="2"/>
  <c r="J565" i="2"/>
  <c r="K565" i="2"/>
  <c r="E566" i="2"/>
  <c r="F566" i="2"/>
  <c r="G566" i="2"/>
  <c r="H566" i="2"/>
  <c r="I566" i="2"/>
  <c r="J566" i="2"/>
  <c r="K566" i="2"/>
  <c r="E567" i="2"/>
  <c r="F567" i="2"/>
  <c r="G567" i="2"/>
  <c r="H567" i="2"/>
  <c r="I567" i="2"/>
  <c r="J567" i="2"/>
  <c r="K567" i="2"/>
  <c r="E568" i="2"/>
  <c r="F568" i="2"/>
  <c r="G568" i="2"/>
  <c r="H568" i="2"/>
  <c r="I568" i="2"/>
  <c r="J568" i="2"/>
  <c r="K568" i="2"/>
  <c r="E569" i="2"/>
  <c r="F569" i="2"/>
  <c r="G569" i="2"/>
  <c r="H569" i="2"/>
  <c r="I569" i="2"/>
  <c r="J569" i="2"/>
  <c r="K569" i="2"/>
  <c r="E570" i="2"/>
  <c r="F570" i="2"/>
  <c r="G570" i="2"/>
  <c r="H570" i="2"/>
  <c r="I570" i="2"/>
  <c r="J570" i="2"/>
  <c r="K570" i="2"/>
  <c r="E571" i="2"/>
  <c r="F571" i="2"/>
  <c r="G571" i="2"/>
  <c r="H571" i="2"/>
  <c r="I571" i="2"/>
  <c r="J571" i="2"/>
  <c r="K571" i="2"/>
  <c r="E572" i="2"/>
  <c r="F572" i="2"/>
  <c r="G572" i="2"/>
  <c r="H572" i="2"/>
  <c r="I572" i="2"/>
  <c r="J572" i="2"/>
  <c r="K572" i="2"/>
  <c r="E573" i="2"/>
  <c r="F573" i="2"/>
  <c r="G573" i="2"/>
  <c r="H573" i="2"/>
  <c r="I573" i="2"/>
  <c r="J573" i="2"/>
  <c r="K573" i="2"/>
  <c r="E574" i="2"/>
  <c r="F574" i="2"/>
  <c r="G574" i="2"/>
  <c r="H574" i="2"/>
  <c r="I574" i="2"/>
  <c r="J574" i="2"/>
  <c r="K574" i="2"/>
  <c r="E575" i="2"/>
  <c r="F575" i="2"/>
  <c r="G575" i="2"/>
  <c r="H575" i="2"/>
  <c r="I575" i="2"/>
  <c r="J575" i="2"/>
  <c r="K575" i="2"/>
  <c r="E576" i="2"/>
  <c r="F576" i="2"/>
  <c r="G576" i="2"/>
  <c r="H576" i="2"/>
  <c r="I576" i="2"/>
  <c r="J576" i="2"/>
  <c r="K576" i="2"/>
  <c r="E577" i="2"/>
  <c r="F577" i="2"/>
  <c r="G577" i="2"/>
  <c r="H577" i="2"/>
  <c r="I577" i="2"/>
  <c r="J577" i="2"/>
  <c r="K577" i="2"/>
  <c r="E578" i="2"/>
  <c r="F578" i="2"/>
  <c r="G578" i="2"/>
  <c r="H578" i="2"/>
  <c r="I578" i="2"/>
  <c r="J578" i="2"/>
  <c r="K578" i="2"/>
  <c r="E579" i="2"/>
  <c r="F579" i="2"/>
  <c r="G579" i="2"/>
  <c r="H579" i="2"/>
  <c r="I579" i="2"/>
  <c r="J579" i="2"/>
  <c r="K579" i="2"/>
  <c r="E580" i="2"/>
  <c r="F580" i="2"/>
  <c r="G580" i="2"/>
  <c r="H580" i="2"/>
  <c r="I580" i="2"/>
  <c r="J580" i="2"/>
  <c r="K580" i="2"/>
  <c r="E581" i="2"/>
  <c r="F581" i="2"/>
  <c r="G581" i="2"/>
  <c r="H581" i="2"/>
  <c r="I581" i="2"/>
  <c r="J581" i="2"/>
  <c r="K581" i="2"/>
  <c r="E582" i="2"/>
  <c r="F582" i="2"/>
  <c r="G582" i="2"/>
  <c r="H582" i="2"/>
  <c r="I582" i="2"/>
  <c r="J582" i="2"/>
  <c r="K582" i="2"/>
  <c r="E583" i="2"/>
  <c r="F583" i="2"/>
  <c r="G583" i="2"/>
  <c r="H583" i="2"/>
  <c r="I583" i="2"/>
  <c r="J583" i="2"/>
  <c r="K583" i="2"/>
  <c r="E584" i="2"/>
  <c r="F584" i="2"/>
  <c r="G584" i="2"/>
  <c r="H584" i="2"/>
  <c r="I584" i="2"/>
  <c r="J584" i="2"/>
  <c r="K584" i="2"/>
  <c r="E585" i="2"/>
  <c r="F585" i="2"/>
  <c r="G585" i="2"/>
  <c r="H585" i="2"/>
  <c r="I585" i="2"/>
  <c r="J585" i="2"/>
  <c r="K585" i="2"/>
  <c r="E586" i="2"/>
  <c r="F586" i="2"/>
  <c r="G586" i="2"/>
  <c r="H586" i="2"/>
  <c r="I586" i="2"/>
  <c r="J586" i="2"/>
  <c r="K586" i="2"/>
  <c r="E587" i="2"/>
  <c r="F587" i="2"/>
  <c r="G587" i="2"/>
  <c r="H587" i="2"/>
  <c r="I587" i="2"/>
  <c r="J587" i="2"/>
  <c r="K587" i="2"/>
  <c r="E588" i="2"/>
  <c r="F588" i="2"/>
  <c r="G588" i="2"/>
  <c r="H588" i="2"/>
  <c r="I588" i="2"/>
  <c r="J588" i="2"/>
  <c r="K588" i="2"/>
  <c r="E589" i="2"/>
  <c r="F589" i="2"/>
  <c r="G589" i="2"/>
  <c r="H589" i="2"/>
  <c r="I589" i="2"/>
  <c r="J589" i="2"/>
  <c r="K589" i="2"/>
  <c r="E590" i="2"/>
  <c r="F590" i="2"/>
  <c r="G590" i="2"/>
  <c r="H590" i="2"/>
  <c r="I590" i="2"/>
  <c r="J590" i="2"/>
  <c r="K590" i="2"/>
  <c r="E591" i="2"/>
  <c r="F591" i="2"/>
  <c r="G591" i="2"/>
  <c r="H591" i="2"/>
  <c r="I591" i="2"/>
  <c r="J591" i="2"/>
  <c r="K591" i="2"/>
  <c r="E592" i="2"/>
  <c r="F592" i="2"/>
  <c r="G592" i="2"/>
  <c r="H592" i="2"/>
  <c r="I592" i="2"/>
  <c r="J592" i="2"/>
  <c r="K592" i="2"/>
  <c r="E593" i="2"/>
  <c r="F593" i="2"/>
  <c r="G593" i="2"/>
  <c r="H593" i="2"/>
  <c r="I593" i="2"/>
  <c r="J593" i="2"/>
  <c r="K593" i="2"/>
  <c r="E594" i="2"/>
  <c r="F594" i="2"/>
  <c r="G594" i="2"/>
  <c r="H594" i="2"/>
  <c r="I594" i="2"/>
  <c r="J594" i="2"/>
  <c r="K594" i="2"/>
  <c r="E595" i="2"/>
  <c r="F595" i="2"/>
  <c r="G595" i="2"/>
  <c r="H595" i="2"/>
  <c r="I595" i="2"/>
  <c r="J595" i="2"/>
  <c r="K595" i="2"/>
  <c r="E596" i="2"/>
  <c r="F596" i="2"/>
  <c r="G596" i="2"/>
  <c r="H596" i="2"/>
  <c r="I596" i="2"/>
  <c r="J596" i="2"/>
  <c r="K596" i="2"/>
  <c r="E597" i="2"/>
  <c r="F597" i="2"/>
  <c r="G597" i="2"/>
  <c r="H597" i="2"/>
  <c r="I597" i="2"/>
  <c r="J597" i="2"/>
  <c r="K597" i="2"/>
  <c r="E598" i="2"/>
  <c r="F598" i="2"/>
  <c r="G598" i="2"/>
  <c r="H598" i="2"/>
  <c r="I598" i="2"/>
  <c r="J598" i="2"/>
  <c r="K598" i="2"/>
  <c r="E599" i="2"/>
  <c r="F599" i="2"/>
  <c r="G599" i="2"/>
  <c r="H599" i="2"/>
  <c r="I599" i="2"/>
  <c r="J599" i="2"/>
  <c r="K599" i="2"/>
  <c r="E600" i="2"/>
  <c r="F600" i="2"/>
  <c r="G600" i="2"/>
  <c r="H600" i="2"/>
  <c r="I600" i="2"/>
  <c r="J600" i="2"/>
  <c r="K600" i="2"/>
  <c r="E601" i="2"/>
  <c r="F601" i="2"/>
  <c r="G601" i="2"/>
  <c r="H601" i="2"/>
  <c r="I601" i="2"/>
  <c r="J601" i="2"/>
  <c r="K601" i="2"/>
  <c r="E602" i="2"/>
  <c r="F602" i="2"/>
  <c r="G602" i="2"/>
  <c r="H602" i="2"/>
  <c r="I602" i="2"/>
  <c r="J602" i="2"/>
  <c r="K602" i="2"/>
  <c r="E603" i="2"/>
  <c r="F603" i="2"/>
  <c r="G603" i="2"/>
  <c r="H603" i="2"/>
  <c r="I603" i="2"/>
  <c r="J603" i="2"/>
  <c r="K603" i="2"/>
  <c r="E604" i="2"/>
  <c r="F604" i="2"/>
  <c r="G604" i="2"/>
  <c r="H604" i="2"/>
  <c r="I604" i="2"/>
  <c r="J604" i="2"/>
  <c r="K604" i="2"/>
  <c r="E605" i="2"/>
  <c r="F605" i="2"/>
  <c r="G605" i="2"/>
  <c r="H605" i="2"/>
  <c r="I605" i="2"/>
  <c r="J605" i="2"/>
  <c r="K605" i="2"/>
  <c r="E606" i="2"/>
  <c r="F606" i="2"/>
  <c r="G606" i="2"/>
  <c r="H606" i="2"/>
  <c r="I606" i="2"/>
  <c r="J606" i="2"/>
  <c r="K606" i="2"/>
  <c r="E607" i="2"/>
  <c r="F607" i="2"/>
  <c r="G607" i="2"/>
  <c r="H607" i="2"/>
  <c r="I607" i="2"/>
  <c r="J607" i="2"/>
  <c r="K607" i="2"/>
  <c r="E608" i="2"/>
  <c r="F608" i="2"/>
  <c r="G608" i="2"/>
  <c r="H608" i="2"/>
  <c r="I608" i="2"/>
  <c r="J608" i="2"/>
  <c r="K608" i="2"/>
  <c r="E609" i="2"/>
  <c r="F609" i="2"/>
  <c r="G609" i="2"/>
  <c r="H609" i="2"/>
  <c r="I609" i="2"/>
  <c r="J609" i="2"/>
  <c r="K609" i="2"/>
  <c r="E610" i="2"/>
  <c r="F610" i="2"/>
  <c r="G610" i="2"/>
  <c r="H610" i="2"/>
  <c r="I610" i="2"/>
  <c r="J610" i="2"/>
  <c r="K610" i="2"/>
  <c r="E611" i="2"/>
  <c r="F611" i="2"/>
  <c r="G611" i="2"/>
  <c r="H611" i="2"/>
  <c r="I611" i="2"/>
  <c r="J611" i="2"/>
  <c r="K611" i="2"/>
  <c r="E612" i="2"/>
  <c r="F612" i="2"/>
  <c r="G612" i="2"/>
  <c r="H612" i="2"/>
  <c r="I612" i="2"/>
  <c r="J612" i="2"/>
  <c r="K612" i="2"/>
  <c r="E613" i="2"/>
  <c r="F613" i="2"/>
  <c r="G613" i="2"/>
  <c r="H613" i="2"/>
  <c r="I613" i="2"/>
  <c r="J613" i="2"/>
  <c r="K613" i="2"/>
  <c r="E614" i="2"/>
  <c r="F614" i="2"/>
  <c r="G614" i="2"/>
  <c r="H614" i="2"/>
  <c r="I614" i="2"/>
  <c r="J614" i="2"/>
  <c r="K614" i="2"/>
  <c r="E615" i="2"/>
  <c r="F615" i="2"/>
  <c r="G615" i="2"/>
  <c r="H615" i="2"/>
  <c r="I615" i="2"/>
  <c r="J615" i="2"/>
  <c r="K615" i="2"/>
  <c r="E616" i="2"/>
  <c r="F616" i="2"/>
  <c r="G616" i="2"/>
  <c r="H616" i="2"/>
  <c r="I616" i="2"/>
  <c r="J616" i="2"/>
  <c r="K616" i="2"/>
  <c r="E617" i="2"/>
  <c r="F617" i="2"/>
  <c r="G617" i="2"/>
  <c r="H617" i="2"/>
  <c r="I617" i="2"/>
  <c r="J617" i="2"/>
  <c r="K617" i="2"/>
  <c r="E618" i="2"/>
  <c r="F618" i="2"/>
  <c r="G618" i="2"/>
  <c r="H618" i="2"/>
  <c r="I618" i="2"/>
  <c r="J618" i="2"/>
  <c r="K618" i="2"/>
  <c r="E619" i="2"/>
  <c r="F619" i="2"/>
  <c r="G619" i="2"/>
  <c r="H619" i="2"/>
  <c r="I619" i="2"/>
  <c r="J619" i="2"/>
  <c r="K619" i="2"/>
  <c r="E620" i="2"/>
  <c r="F620" i="2"/>
  <c r="G620" i="2"/>
  <c r="H620" i="2"/>
  <c r="I620" i="2"/>
  <c r="J620" i="2"/>
  <c r="K620" i="2"/>
  <c r="E621" i="2"/>
  <c r="F621" i="2"/>
  <c r="G621" i="2"/>
  <c r="H621" i="2"/>
  <c r="I621" i="2"/>
  <c r="J621" i="2"/>
  <c r="K621" i="2"/>
  <c r="E622" i="2"/>
  <c r="F622" i="2"/>
  <c r="G622" i="2"/>
  <c r="H622" i="2"/>
  <c r="I622" i="2"/>
  <c r="J622" i="2"/>
  <c r="K622" i="2"/>
  <c r="E623" i="2"/>
  <c r="F623" i="2"/>
  <c r="G623" i="2"/>
  <c r="H623" i="2"/>
  <c r="I623" i="2"/>
  <c r="J623" i="2"/>
  <c r="K623" i="2"/>
  <c r="E624" i="2"/>
  <c r="F624" i="2"/>
  <c r="G624" i="2"/>
  <c r="H624" i="2"/>
  <c r="I624" i="2"/>
  <c r="J624" i="2"/>
  <c r="K624" i="2"/>
  <c r="E625" i="2"/>
  <c r="F625" i="2"/>
  <c r="G625" i="2"/>
  <c r="H625" i="2"/>
  <c r="I625" i="2"/>
  <c r="J625" i="2"/>
  <c r="K625" i="2"/>
  <c r="E626" i="2"/>
  <c r="F626" i="2"/>
  <c r="G626" i="2"/>
  <c r="H626" i="2"/>
  <c r="I626" i="2"/>
  <c r="J626" i="2"/>
  <c r="K626" i="2"/>
  <c r="E627" i="2"/>
  <c r="F627" i="2"/>
  <c r="G627" i="2"/>
  <c r="H627" i="2"/>
  <c r="I627" i="2"/>
  <c r="J627" i="2"/>
  <c r="K627" i="2"/>
  <c r="E628" i="2"/>
  <c r="F628" i="2"/>
  <c r="G628" i="2"/>
  <c r="H628" i="2"/>
  <c r="I628" i="2"/>
  <c r="J628" i="2"/>
  <c r="K628" i="2"/>
  <c r="E629" i="2"/>
  <c r="F629" i="2"/>
  <c r="G629" i="2"/>
  <c r="H629" i="2"/>
  <c r="I629" i="2"/>
  <c r="J629" i="2"/>
  <c r="K629" i="2"/>
  <c r="E630" i="2"/>
  <c r="F630" i="2"/>
  <c r="G630" i="2"/>
  <c r="H630" i="2"/>
  <c r="I630" i="2"/>
  <c r="J630" i="2"/>
  <c r="K630" i="2"/>
  <c r="E631" i="2"/>
  <c r="F631" i="2"/>
  <c r="G631" i="2"/>
  <c r="H631" i="2"/>
  <c r="I631" i="2"/>
  <c r="J631" i="2"/>
  <c r="K631" i="2"/>
  <c r="E632" i="2"/>
  <c r="F632" i="2"/>
  <c r="G632" i="2"/>
  <c r="H632" i="2"/>
  <c r="I632" i="2"/>
  <c r="J632" i="2"/>
  <c r="K632" i="2"/>
  <c r="E633" i="2"/>
  <c r="F633" i="2"/>
  <c r="G633" i="2"/>
  <c r="H633" i="2"/>
  <c r="I633" i="2"/>
  <c r="J633" i="2"/>
  <c r="K633" i="2"/>
  <c r="E634" i="2"/>
  <c r="F634" i="2"/>
  <c r="G634" i="2"/>
  <c r="H634" i="2"/>
  <c r="I634" i="2"/>
  <c r="J634" i="2"/>
  <c r="K634" i="2"/>
  <c r="E635" i="2"/>
  <c r="F635" i="2"/>
  <c r="G635" i="2"/>
  <c r="H635" i="2"/>
  <c r="I635" i="2"/>
  <c r="J635" i="2"/>
  <c r="K635" i="2"/>
  <c r="E636" i="2"/>
  <c r="F636" i="2"/>
  <c r="G636" i="2"/>
  <c r="H636" i="2"/>
  <c r="I636" i="2"/>
  <c r="J636" i="2"/>
  <c r="K636" i="2"/>
  <c r="E637" i="2"/>
  <c r="F637" i="2"/>
  <c r="G637" i="2"/>
  <c r="H637" i="2"/>
  <c r="I637" i="2"/>
  <c r="J637" i="2"/>
  <c r="K637" i="2"/>
  <c r="E638" i="2"/>
  <c r="F638" i="2"/>
  <c r="G638" i="2"/>
  <c r="H638" i="2"/>
  <c r="I638" i="2"/>
  <c r="J638" i="2"/>
  <c r="K638" i="2"/>
  <c r="E639" i="2"/>
  <c r="F639" i="2"/>
  <c r="G639" i="2"/>
  <c r="H639" i="2"/>
  <c r="I639" i="2"/>
  <c r="J639" i="2"/>
  <c r="K639" i="2"/>
  <c r="E640" i="2"/>
  <c r="F640" i="2"/>
  <c r="G640" i="2"/>
  <c r="H640" i="2"/>
  <c r="I640" i="2"/>
  <c r="J640" i="2"/>
  <c r="K640" i="2"/>
  <c r="E641" i="2"/>
  <c r="F641" i="2"/>
  <c r="G641" i="2"/>
  <c r="H641" i="2"/>
  <c r="I641" i="2"/>
  <c r="J641" i="2"/>
  <c r="K641" i="2"/>
  <c r="E642" i="2"/>
  <c r="F642" i="2"/>
  <c r="G642" i="2"/>
  <c r="H642" i="2"/>
  <c r="I642" i="2"/>
  <c r="J642" i="2"/>
  <c r="K642" i="2"/>
  <c r="E643" i="2"/>
  <c r="F643" i="2"/>
  <c r="G643" i="2"/>
  <c r="H643" i="2"/>
  <c r="I643" i="2"/>
  <c r="J643" i="2"/>
  <c r="K643" i="2"/>
  <c r="E644" i="2"/>
  <c r="F644" i="2"/>
  <c r="G644" i="2"/>
  <c r="H644" i="2"/>
  <c r="I644" i="2"/>
  <c r="J644" i="2"/>
  <c r="K644" i="2"/>
  <c r="E645" i="2"/>
  <c r="F645" i="2"/>
  <c r="G645" i="2"/>
  <c r="H645" i="2"/>
  <c r="I645" i="2"/>
  <c r="J645" i="2"/>
  <c r="K645" i="2"/>
  <c r="E646" i="2"/>
  <c r="F646" i="2"/>
  <c r="G646" i="2"/>
  <c r="H646" i="2"/>
  <c r="I646" i="2"/>
  <c r="J646" i="2"/>
  <c r="K646" i="2"/>
  <c r="E647" i="2"/>
  <c r="F647" i="2"/>
  <c r="G647" i="2"/>
  <c r="H647" i="2"/>
  <c r="I647" i="2"/>
  <c r="J647" i="2"/>
  <c r="K647" i="2"/>
  <c r="E648" i="2"/>
  <c r="F648" i="2"/>
  <c r="G648" i="2"/>
  <c r="H648" i="2"/>
  <c r="I648" i="2"/>
  <c r="J648" i="2"/>
  <c r="K648" i="2"/>
  <c r="E649" i="2"/>
  <c r="F649" i="2"/>
  <c r="G649" i="2"/>
  <c r="H649" i="2"/>
  <c r="I649" i="2"/>
  <c r="J649" i="2"/>
  <c r="K649" i="2"/>
  <c r="E650" i="2"/>
  <c r="F650" i="2"/>
  <c r="G650" i="2"/>
  <c r="H650" i="2"/>
  <c r="I650" i="2"/>
  <c r="J650" i="2"/>
  <c r="K650" i="2"/>
  <c r="E651" i="2"/>
  <c r="F651" i="2"/>
  <c r="G651" i="2"/>
  <c r="H651" i="2"/>
  <c r="I651" i="2"/>
  <c r="J651" i="2"/>
  <c r="K651" i="2"/>
  <c r="E652" i="2"/>
  <c r="F652" i="2"/>
  <c r="G652" i="2"/>
  <c r="H652" i="2"/>
  <c r="I652" i="2"/>
  <c r="J652" i="2"/>
  <c r="K652" i="2"/>
  <c r="E653" i="2"/>
  <c r="F653" i="2"/>
  <c r="G653" i="2"/>
  <c r="H653" i="2"/>
  <c r="I653" i="2"/>
  <c r="J653" i="2"/>
  <c r="K653" i="2"/>
  <c r="E654" i="2"/>
  <c r="F654" i="2"/>
  <c r="G654" i="2"/>
  <c r="H654" i="2"/>
  <c r="I654" i="2"/>
  <c r="J654" i="2"/>
  <c r="K654" i="2"/>
  <c r="E655" i="2"/>
  <c r="F655" i="2"/>
  <c r="G655" i="2"/>
  <c r="H655" i="2"/>
  <c r="I655" i="2"/>
  <c r="J655" i="2"/>
  <c r="K655" i="2"/>
  <c r="E656" i="2"/>
  <c r="F656" i="2"/>
  <c r="G656" i="2"/>
  <c r="H656" i="2"/>
  <c r="I656" i="2"/>
  <c r="J656" i="2"/>
  <c r="K656" i="2"/>
  <c r="E657" i="2"/>
  <c r="F657" i="2"/>
  <c r="G657" i="2"/>
  <c r="H657" i="2"/>
  <c r="I657" i="2"/>
  <c r="J657" i="2"/>
  <c r="K657" i="2"/>
  <c r="E658" i="2"/>
  <c r="F658" i="2"/>
  <c r="G658" i="2"/>
  <c r="H658" i="2"/>
  <c r="I658" i="2"/>
  <c r="J658" i="2"/>
  <c r="K658" i="2"/>
  <c r="E659" i="2"/>
  <c r="F659" i="2"/>
  <c r="G659" i="2"/>
  <c r="H659" i="2"/>
  <c r="I659" i="2"/>
  <c r="J659" i="2"/>
  <c r="K659" i="2"/>
  <c r="E660" i="2"/>
  <c r="F660" i="2"/>
  <c r="G660" i="2"/>
  <c r="H660" i="2"/>
  <c r="I660" i="2"/>
  <c r="J660" i="2"/>
  <c r="K660" i="2"/>
  <c r="E661" i="2"/>
  <c r="F661" i="2"/>
  <c r="G661" i="2"/>
  <c r="H661" i="2"/>
  <c r="I661" i="2"/>
  <c r="J661" i="2"/>
  <c r="K661" i="2"/>
  <c r="E662" i="2"/>
  <c r="F662" i="2"/>
  <c r="G662" i="2"/>
  <c r="H662" i="2"/>
  <c r="I662" i="2"/>
  <c r="J662" i="2"/>
  <c r="K662" i="2"/>
  <c r="E663" i="2"/>
  <c r="F663" i="2"/>
  <c r="G663" i="2"/>
  <c r="H663" i="2"/>
  <c r="I663" i="2"/>
  <c r="J663" i="2"/>
  <c r="K663" i="2"/>
  <c r="E664" i="2"/>
  <c r="F664" i="2"/>
  <c r="G664" i="2"/>
  <c r="H664" i="2"/>
  <c r="I664" i="2"/>
  <c r="J664" i="2"/>
  <c r="K664" i="2"/>
  <c r="E665" i="2"/>
  <c r="F665" i="2"/>
  <c r="G665" i="2"/>
  <c r="H665" i="2"/>
  <c r="I665" i="2"/>
  <c r="J665" i="2"/>
  <c r="K665" i="2"/>
  <c r="E666" i="2"/>
  <c r="F666" i="2"/>
  <c r="G666" i="2"/>
  <c r="H666" i="2"/>
  <c r="I666" i="2"/>
  <c r="J666" i="2"/>
  <c r="K666" i="2"/>
  <c r="E667" i="2"/>
  <c r="F667" i="2"/>
  <c r="G667" i="2"/>
  <c r="H667" i="2"/>
  <c r="I667" i="2"/>
  <c r="J667" i="2"/>
  <c r="K667" i="2"/>
  <c r="E668" i="2"/>
  <c r="F668" i="2"/>
  <c r="G668" i="2"/>
  <c r="H668" i="2"/>
  <c r="I668" i="2"/>
  <c r="J668" i="2"/>
  <c r="K668" i="2"/>
  <c r="E669" i="2"/>
  <c r="F669" i="2"/>
  <c r="G669" i="2"/>
  <c r="H669" i="2"/>
  <c r="I669" i="2"/>
  <c r="J669" i="2"/>
  <c r="K669" i="2"/>
  <c r="E670" i="2"/>
  <c r="F670" i="2"/>
  <c r="G670" i="2"/>
  <c r="H670" i="2"/>
  <c r="I670" i="2"/>
  <c r="J670" i="2"/>
  <c r="K670" i="2"/>
  <c r="E671" i="2"/>
  <c r="F671" i="2"/>
  <c r="G671" i="2"/>
  <c r="H671" i="2"/>
  <c r="I671" i="2"/>
  <c r="J671" i="2"/>
  <c r="K671" i="2"/>
  <c r="E672" i="2"/>
  <c r="F672" i="2"/>
  <c r="G672" i="2"/>
  <c r="H672" i="2"/>
  <c r="I672" i="2"/>
  <c r="J672" i="2"/>
  <c r="K672" i="2"/>
  <c r="E673" i="2"/>
  <c r="F673" i="2"/>
  <c r="G673" i="2"/>
  <c r="H673" i="2"/>
  <c r="I673" i="2"/>
  <c r="J673" i="2"/>
  <c r="K673" i="2"/>
  <c r="E674" i="2"/>
  <c r="F674" i="2"/>
  <c r="G674" i="2"/>
  <c r="H674" i="2"/>
  <c r="I674" i="2"/>
  <c r="J674" i="2"/>
  <c r="K674" i="2"/>
  <c r="E675" i="2"/>
  <c r="F675" i="2"/>
  <c r="G675" i="2"/>
  <c r="H675" i="2"/>
  <c r="I675" i="2"/>
  <c r="J675" i="2"/>
  <c r="K675" i="2"/>
  <c r="E676" i="2"/>
  <c r="F676" i="2"/>
  <c r="G676" i="2"/>
  <c r="H676" i="2"/>
  <c r="I676" i="2"/>
  <c r="J676" i="2"/>
  <c r="K676" i="2"/>
  <c r="E677" i="2"/>
  <c r="F677" i="2"/>
  <c r="G677" i="2"/>
  <c r="H677" i="2"/>
  <c r="I677" i="2"/>
  <c r="J677" i="2"/>
  <c r="K677" i="2"/>
  <c r="E678" i="2"/>
  <c r="F678" i="2"/>
  <c r="G678" i="2"/>
  <c r="H678" i="2"/>
  <c r="I678" i="2"/>
  <c r="J678" i="2"/>
  <c r="K678" i="2"/>
  <c r="E679" i="2"/>
  <c r="F679" i="2"/>
  <c r="G679" i="2"/>
  <c r="H679" i="2"/>
  <c r="I679" i="2"/>
  <c r="J679" i="2"/>
  <c r="K679" i="2"/>
  <c r="E680" i="2"/>
  <c r="F680" i="2"/>
  <c r="G680" i="2"/>
  <c r="H680" i="2"/>
  <c r="I680" i="2"/>
  <c r="J680" i="2"/>
  <c r="K680" i="2"/>
  <c r="E681" i="2"/>
  <c r="F681" i="2"/>
  <c r="G681" i="2"/>
  <c r="H681" i="2"/>
  <c r="I681" i="2"/>
  <c r="J681" i="2"/>
  <c r="K681" i="2"/>
  <c r="E682" i="2"/>
  <c r="F682" i="2"/>
  <c r="G682" i="2"/>
  <c r="H682" i="2"/>
  <c r="I682" i="2"/>
  <c r="J682" i="2"/>
  <c r="K682" i="2"/>
  <c r="E683" i="2"/>
  <c r="F683" i="2"/>
  <c r="G683" i="2"/>
  <c r="H683" i="2"/>
  <c r="I683" i="2"/>
  <c r="J683" i="2"/>
  <c r="K683" i="2"/>
  <c r="E684" i="2"/>
  <c r="F684" i="2"/>
  <c r="G684" i="2"/>
  <c r="H684" i="2"/>
  <c r="I684" i="2"/>
  <c r="J684" i="2"/>
  <c r="K684" i="2"/>
  <c r="E685" i="2"/>
  <c r="F685" i="2"/>
  <c r="G685" i="2"/>
  <c r="H685" i="2"/>
  <c r="I685" i="2"/>
  <c r="J685" i="2"/>
  <c r="K685" i="2"/>
  <c r="E686" i="2"/>
  <c r="F686" i="2"/>
  <c r="G686" i="2"/>
  <c r="H686" i="2"/>
  <c r="I686" i="2"/>
  <c r="J686" i="2"/>
  <c r="K686" i="2"/>
  <c r="E687" i="2"/>
  <c r="F687" i="2"/>
  <c r="G687" i="2"/>
  <c r="H687" i="2"/>
  <c r="I687" i="2"/>
  <c r="J687" i="2"/>
  <c r="K687" i="2"/>
  <c r="E688" i="2"/>
  <c r="F688" i="2"/>
  <c r="G688" i="2"/>
  <c r="H688" i="2"/>
  <c r="I688" i="2"/>
  <c r="J688" i="2"/>
  <c r="K688" i="2"/>
  <c r="E689" i="2"/>
  <c r="F689" i="2"/>
  <c r="G689" i="2"/>
  <c r="H689" i="2"/>
  <c r="I689" i="2"/>
  <c r="J689" i="2"/>
  <c r="K689" i="2"/>
  <c r="E690" i="2"/>
  <c r="F690" i="2"/>
  <c r="G690" i="2"/>
  <c r="H690" i="2"/>
  <c r="I690" i="2"/>
  <c r="J690" i="2"/>
  <c r="K690" i="2"/>
  <c r="E691" i="2"/>
  <c r="F691" i="2"/>
  <c r="G691" i="2"/>
  <c r="H691" i="2"/>
  <c r="I691" i="2"/>
  <c r="J691" i="2"/>
  <c r="K691" i="2"/>
  <c r="E692" i="2"/>
  <c r="F692" i="2"/>
  <c r="G692" i="2"/>
  <c r="H692" i="2"/>
  <c r="I692" i="2"/>
  <c r="J692" i="2"/>
  <c r="K692" i="2"/>
  <c r="E693" i="2"/>
  <c r="F693" i="2"/>
  <c r="G693" i="2"/>
  <c r="H693" i="2"/>
  <c r="I693" i="2"/>
  <c r="J693" i="2"/>
  <c r="K693" i="2"/>
  <c r="E694" i="2"/>
  <c r="F694" i="2"/>
  <c r="G694" i="2"/>
  <c r="H694" i="2"/>
  <c r="I694" i="2"/>
  <c r="J694" i="2"/>
  <c r="K694" i="2"/>
  <c r="E695" i="2"/>
  <c r="F695" i="2"/>
  <c r="G695" i="2"/>
  <c r="H695" i="2"/>
  <c r="I695" i="2"/>
  <c r="J695" i="2"/>
  <c r="K695" i="2"/>
  <c r="E696" i="2"/>
  <c r="F696" i="2"/>
  <c r="G696" i="2"/>
  <c r="H696" i="2"/>
  <c r="I696" i="2"/>
  <c r="J696" i="2"/>
  <c r="K696" i="2"/>
  <c r="E697" i="2"/>
  <c r="F697" i="2"/>
  <c r="G697" i="2"/>
  <c r="H697" i="2"/>
  <c r="I697" i="2"/>
  <c r="J697" i="2"/>
  <c r="K697" i="2"/>
  <c r="E698" i="2"/>
  <c r="F698" i="2"/>
  <c r="G698" i="2"/>
  <c r="H698" i="2"/>
  <c r="I698" i="2"/>
  <c r="J698" i="2"/>
  <c r="K698" i="2"/>
  <c r="E699" i="2"/>
  <c r="F699" i="2"/>
  <c r="G699" i="2"/>
  <c r="H699" i="2"/>
  <c r="I699" i="2"/>
  <c r="J699" i="2"/>
  <c r="K699" i="2"/>
  <c r="E700" i="2"/>
  <c r="F700" i="2"/>
  <c r="G700" i="2"/>
  <c r="H700" i="2"/>
  <c r="I700" i="2"/>
  <c r="J700" i="2"/>
  <c r="K700" i="2"/>
  <c r="E701" i="2"/>
  <c r="F701" i="2"/>
  <c r="G701" i="2"/>
  <c r="H701" i="2"/>
  <c r="I701" i="2"/>
  <c r="J701" i="2"/>
  <c r="K701" i="2"/>
  <c r="E702" i="2"/>
  <c r="F702" i="2"/>
  <c r="G702" i="2"/>
  <c r="H702" i="2"/>
  <c r="I702" i="2"/>
  <c r="J702" i="2"/>
  <c r="K702" i="2"/>
  <c r="E703" i="2"/>
  <c r="F703" i="2"/>
  <c r="G703" i="2"/>
  <c r="H703" i="2"/>
  <c r="I703" i="2"/>
  <c r="J703" i="2"/>
  <c r="K703" i="2"/>
  <c r="E704" i="2"/>
  <c r="F704" i="2"/>
  <c r="G704" i="2"/>
  <c r="H704" i="2"/>
  <c r="I704" i="2"/>
  <c r="J704" i="2"/>
  <c r="K704" i="2"/>
  <c r="E705" i="2"/>
  <c r="F705" i="2"/>
  <c r="G705" i="2"/>
  <c r="H705" i="2"/>
  <c r="I705" i="2"/>
  <c r="J705" i="2"/>
  <c r="K705" i="2"/>
  <c r="E706" i="2"/>
  <c r="F706" i="2"/>
  <c r="G706" i="2"/>
  <c r="H706" i="2"/>
  <c r="I706" i="2"/>
  <c r="J706" i="2"/>
  <c r="K706" i="2"/>
  <c r="E707" i="2"/>
  <c r="F707" i="2"/>
  <c r="G707" i="2"/>
  <c r="H707" i="2"/>
  <c r="I707" i="2"/>
  <c r="J707" i="2"/>
  <c r="K707" i="2"/>
  <c r="E708" i="2"/>
  <c r="F708" i="2"/>
  <c r="G708" i="2"/>
  <c r="H708" i="2"/>
  <c r="I708" i="2"/>
  <c r="J708" i="2"/>
  <c r="K708" i="2"/>
  <c r="E709" i="2"/>
  <c r="F709" i="2"/>
  <c r="G709" i="2"/>
  <c r="H709" i="2"/>
  <c r="I709" i="2"/>
  <c r="J709" i="2"/>
  <c r="K709" i="2"/>
  <c r="E710" i="2"/>
  <c r="F710" i="2"/>
  <c r="G710" i="2"/>
  <c r="H710" i="2"/>
  <c r="I710" i="2"/>
  <c r="J710" i="2"/>
  <c r="K710" i="2"/>
  <c r="E711" i="2"/>
  <c r="F711" i="2"/>
  <c r="G711" i="2"/>
  <c r="H711" i="2"/>
  <c r="I711" i="2"/>
  <c r="J711" i="2"/>
  <c r="K711" i="2"/>
  <c r="E712" i="2"/>
  <c r="F712" i="2"/>
  <c r="G712" i="2"/>
  <c r="H712" i="2"/>
  <c r="I712" i="2"/>
  <c r="J712" i="2"/>
  <c r="K712" i="2"/>
  <c r="E713" i="2"/>
  <c r="F713" i="2"/>
  <c r="G713" i="2"/>
  <c r="H713" i="2"/>
  <c r="I713" i="2"/>
  <c r="J713" i="2"/>
  <c r="K713" i="2"/>
  <c r="E714" i="2"/>
  <c r="F714" i="2"/>
  <c r="G714" i="2"/>
  <c r="H714" i="2"/>
  <c r="I714" i="2"/>
  <c r="J714" i="2"/>
  <c r="K714" i="2"/>
  <c r="E715" i="2"/>
  <c r="F715" i="2"/>
  <c r="G715" i="2"/>
  <c r="H715" i="2"/>
  <c r="I715" i="2"/>
  <c r="J715" i="2"/>
  <c r="K715" i="2"/>
  <c r="E716" i="2"/>
  <c r="F716" i="2"/>
  <c r="G716" i="2"/>
  <c r="H716" i="2"/>
  <c r="I716" i="2"/>
  <c r="J716" i="2"/>
  <c r="K716" i="2"/>
  <c r="E717" i="2"/>
  <c r="F717" i="2"/>
  <c r="G717" i="2"/>
  <c r="H717" i="2"/>
  <c r="I717" i="2"/>
  <c r="J717" i="2"/>
  <c r="K717" i="2"/>
  <c r="E718" i="2"/>
  <c r="F718" i="2"/>
  <c r="G718" i="2"/>
  <c r="H718" i="2"/>
  <c r="I718" i="2"/>
  <c r="J718" i="2"/>
  <c r="K718" i="2"/>
  <c r="E719" i="2"/>
  <c r="F719" i="2"/>
  <c r="G719" i="2"/>
  <c r="H719" i="2"/>
  <c r="I719" i="2"/>
  <c r="J719" i="2"/>
  <c r="K719" i="2"/>
  <c r="E720" i="2"/>
  <c r="F720" i="2"/>
  <c r="G720" i="2"/>
  <c r="H720" i="2"/>
  <c r="I720" i="2"/>
  <c r="J720" i="2"/>
  <c r="K720" i="2"/>
  <c r="E721" i="2"/>
  <c r="F721" i="2"/>
  <c r="G721" i="2"/>
  <c r="H721" i="2"/>
  <c r="I721" i="2"/>
  <c r="J721" i="2"/>
  <c r="K721" i="2"/>
  <c r="E722" i="2"/>
  <c r="F722" i="2"/>
  <c r="G722" i="2"/>
  <c r="H722" i="2"/>
  <c r="I722" i="2"/>
  <c r="J722" i="2"/>
  <c r="K722" i="2"/>
  <c r="E723" i="2"/>
  <c r="F723" i="2"/>
  <c r="G723" i="2"/>
  <c r="H723" i="2"/>
  <c r="I723" i="2"/>
  <c r="J723" i="2"/>
  <c r="K723" i="2"/>
  <c r="E724" i="2"/>
  <c r="F724" i="2"/>
  <c r="G724" i="2"/>
  <c r="H724" i="2"/>
  <c r="I724" i="2"/>
  <c r="J724" i="2"/>
  <c r="K724" i="2"/>
  <c r="E725" i="2"/>
  <c r="F725" i="2"/>
  <c r="G725" i="2"/>
  <c r="H725" i="2"/>
  <c r="I725" i="2"/>
  <c r="J725" i="2"/>
  <c r="K725" i="2"/>
  <c r="E726" i="2"/>
  <c r="F726" i="2"/>
  <c r="G726" i="2"/>
  <c r="H726" i="2"/>
  <c r="I726" i="2"/>
  <c r="J726" i="2"/>
  <c r="K726" i="2"/>
  <c r="E727" i="2"/>
  <c r="F727" i="2"/>
  <c r="G727" i="2"/>
  <c r="H727" i="2"/>
  <c r="I727" i="2"/>
  <c r="J727" i="2"/>
  <c r="K727" i="2"/>
  <c r="E728" i="2"/>
  <c r="F728" i="2"/>
  <c r="G728" i="2"/>
  <c r="H728" i="2"/>
  <c r="I728" i="2"/>
  <c r="J728" i="2"/>
  <c r="K728" i="2"/>
  <c r="E729" i="2"/>
  <c r="F729" i="2"/>
  <c r="G729" i="2"/>
  <c r="H729" i="2"/>
  <c r="I729" i="2"/>
  <c r="J729" i="2"/>
  <c r="K729" i="2"/>
  <c r="E730" i="2"/>
  <c r="F730" i="2"/>
  <c r="G730" i="2"/>
  <c r="H730" i="2"/>
  <c r="I730" i="2"/>
  <c r="J730" i="2"/>
  <c r="K730" i="2"/>
  <c r="E731" i="2"/>
  <c r="F731" i="2"/>
  <c r="G731" i="2"/>
  <c r="H731" i="2"/>
  <c r="I731" i="2"/>
  <c r="J731" i="2"/>
  <c r="K731" i="2"/>
  <c r="E732" i="2"/>
  <c r="F732" i="2"/>
  <c r="G732" i="2"/>
  <c r="H732" i="2"/>
  <c r="I732" i="2"/>
  <c r="J732" i="2"/>
  <c r="K732" i="2"/>
  <c r="E733" i="2"/>
  <c r="F733" i="2"/>
  <c r="G733" i="2"/>
  <c r="H733" i="2"/>
  <c r="I733" i="2"/>
  <c r="J733" i="2"/>
  <c r="K733" i="2"/>
  <c r="E734" i="2"/>
  <c r="F734" i="2"/>
  <c r="G734" i="2"/>
  <c r="H734" i="2"/>
  <c r="I734" i="2"/>
  <c r="J734" i="2"/>
  <c r="K734" i="2"/>
  <c r="E735" i="2"/>
  <c r="F735" i="2"/>
  <c r="G735" i="2"/>
  <c r="H735" i="2"/>
  <c r="I735" i="2"/>
  <c r="J735" i="2"/>
  <c r="K735" i="2"/>
  <c r="E736" i="2"/>
  <c r="F736" i="2"/>
  <c r="G736" i="2"/>
  <c r="H736" i="2"/>
  <c r="I736" i="2"/>
  <c r="J736" i="2"/>
  <c r="K736" i="2"/>
  <c r="E737" i="2"/>
  <c r="F737" i="2"/>
  <c r="G737" i="2"/>
  <c r="H737" i="2"/>
  <c r="I737" i="2"/>
  <c r="J737" i="2"/>
  <c r="K737" i="2"/>
  <c r="E738" i="2"/>
  <c r="F738" i="2"/>
  <c r="G738" i="2"/>
  <c r="H738" i="2"/>
  <c r="I738" i="2"/>
  <c r="J738" i="2"/>
  <c r="K738" i="2"/>
  <c r="E739" i="2"/>
  <c r="F739" i="2"/>
  <c r="G739" i="2"/>
  <c r="H739" i="2"/>
  <c r="I739" i="2"/>
  <c r="J739" i="2"/>
  <c r="K739" i="2"/>
  <c r="E740" i="2"/>
  <c r="F740" i="2"/>
  <c r="G740" i="2"/>
  <c r="H740" i="2"/>
  <c r="I740" i="2"/>
  <c r="J740" i="2"/>
  <c r="K740" i="2"/>
  <c r="E741" i="2"/>
  <c r="F741" i="2"/>
  <c r="G741" i="2"/>
  <c r="H741" i="2"/>
  <c r="I741" i="2"/>
  <c r="J741" i="2"/>
  <c r="K741" i="2"/>
  <c r="E742" i="2"/>
  <c r="F742" i="2"/>
  <c r="G742" i="2"/>
  <c r="H742" i="2"/>
  <c r="I742" i="2"/>
  <c r="J742" i="2"/>
  <c r="K742" i="2"/>
  <c r="E743" i="2"/>
  <c r="F743" i="2"/>
  <c r="G743" i="2"/>
  <c r="H743" i="2"/>
  <c r="I743" i="2"/>
  <c r="J743" i="2"/>
  <c r="K743" i="2"/>
  <c r="E744" i="2"/>
  <c r="F744" i="2"/>
  <c r="G744" i="2"/>
  <c r="H744" i="2"/>
  <c r="I744" i="2"/>
  <c r="J744" i="2"/>
  <c r="K744" i="2"/>
  <c r="E745" i="2"/>
  <c r="F745" i="2"/>
  <c r="G745" i="2"/>
  <c r="H745" i="2"/>
  <c r="I745" i="2"/>
  <c r="J745" i="2"/>
  <c r="K745" i="2"/>
  <c r="E746" i="2"/>
  <c r="F746" i="2"/>
  <c r="G746" i="2"/>
  <c r="H746" i="2"/>
  <c r="I746" i="2"/>
  <c r="J746" i="2"/>
  <c r="K746" i="2"/>
  <c r="E747" i="2"/>
  <c r="F747" i="2"/>
  <c r="G747" i="2"/>
  <c r="H747" i="2"/>
  <c r="I747" i="2"/>
  <c r="J747" i="2"/>
  <c r="K747" i="2"/>
  <c r="E748" i="2"/>
  <c r="F748" i="2"/>
  <c r="G748" i="2"/>
  <c r="H748" i="2"/>
  <c r="I748" i="2"/>
  <c r="J748" i="2"/>
  <c r="K748" i="2"/>
  <c r="E749" i="2"/>
  <c r="F749" i="2"/>
  <c r="G749" i="2"/>
  <c r="H749" i="2"/>
  <c r="I749" i="2"/>
  <c r="J749" i="2"/>
  <c r="K749" i="2"/>
  <c r="E750" i="2"/>
  <c r="F750" i="2"/>
  <c r="G750" i="2"/>
  <c r="H750" i="2"/>
  <c r="I750" i="2"/>
  <c r="J750" i="2"/>
  <c r="K750" i="2"/>
  <c r="E751" i="2"/>
  <c r="F751" i="2"/>
  <c r="G751" i="2"/>
  <c r="H751" i="2"/>
  <c r="I751" i="2"/>
  <c r="J751" i="2"/>
  <c r="K751" i="2"/>
  <c r="E752" i="2"/>
  <c r="F752" i="2"/>
  <c r="G752" i="2"/>
  <c r="H752" i="2"/>
  <c r="I752" i="2"/>
  <c r="J752" i="2"/>
  <c r="K752" i="2"/>
  <c r="E753" i="2"/>
  <c r="F753" i="2"/>
  <c r="G753" i="2"/>
  <c r="H753" i="2"/>
  <c r="I753" i="2"/>
  <c r="J753" i="2"/>
  <c r="K753" i="2"/>
  <c r="E754" i="2"/>
  <c r="F754" i="2"/>
  <c r="G754" i="2"/>
  <c r="H754" i="2"/>
  <c r="I754" i="2"/>
  <c r="J754" i="2"/>
  <c r="K754" i="2"/>
  <c r="E755" i="2"/>
  <c r="F755" i="2"/>
  <c r="G755" i="2"/>
  <c r="H755" i="2"/>
  <c r="I755" i="2"/>
  <c r="J755" i="2"/>
  <c r="K755" i="2"/>
  <c r="E756" i="2"/>
  <c r="F756" i="2"/>
  <c r="G756" i="2"/>
  <c r="H756" i="2"/>
  <c r="I756" i="2"/>
  <c r="J756" i="2"/>
  <c r="K756" i="2"/>
  <c r="E757" i="2"/>
  <c r="F757" i="2"/>
  <c r="G757" i="2"/>
  <c r="H757" i="2"/>
  <c r="I757" i="2"/>
  <c r="J757" i="2"/>
  <c r="K757" i="2"/>
  <c r="E758" i="2"/>
  <c r="F758" i="2"/>
  <c r="G758" i="2"/>
  <c r="H758" i="2"/>
  <c r="I758" i="2"/>
  <c r="J758" i="2"/>
  <c r="K758" i="2"/>
  <c r="E759" i="2"/>
  <c r="F759" i="2"/>
  <c r="G759" i="2"/>
  <c r="H759" i="2"/>
  <c r="I759" i="2"/>
  <c r="J759" i="2"/>
  <c r="K759" i="2"/>
  <c r="E760" i="2"/>
  <c r="F760" i="2"/>
  <c r="G760" i="2"/>
  <c r="H760" i="2"/>
  <c r="I760" i="2"/>
  <c r="J760" i="2"/>
  <c r="K760" i="2"/>
  <c r="E761" i="2"/>
  <c r="F761" i="2"/>
  <c r="G761" i="2"/>
  <c r="H761" i="2"/>
  <c r="I761" i="2"/>
  <c r="J761" i="2"/>
  <c r="K761" i="2"/>
  <c r="E762" i="2"/>
  <c r="F762" i="2"/>
  <c r="G762" i="2"/>
  <c r="H762" i="2"/>
  <c r="I762" i="2"/>
  <c r="J762" i="2"/>
  <c r="K762" i="2"/>
  <c r="E763" i="2"/>
  <c r="F763" i="2"/>
  <c r="G763" i="2"/>
  <c r="H763" i="2"/>
  <c r="I763" i="2"/>
  <c r="J763" i="2"/>
  <c r="K763" i="2"/>
  <c r="E764" i="2"/>
  <c r="F764" i="2"/>
  <c r="G764" i="2"/>
  <c r="H764" i="2"/>
  <c r="I764" i="2"/>
  <c r="J764" i="2"/>
  <c r="K764" i="2"/>
  <c r="E765" i="2"/>
  <c r="F765" i="2"/>
  <c r="G765" i="2"/>
  <c r="H765" i="2"/>
  <c r="I765" i="2"/>
  <c r="J765" i="2"/>
  <c r="K765" i="2"/>
  <c r="E766" i="2"/>
  <c r="F766" i="2"/>
  <c r="G766" i="2"/>
  <c r="H766" i="2"/>
  <c r="I766" i="2"/>
  <c r="J766" i="2"/>
  <c r="K766" i="2"/>
  <c r="E767" i="2"/>
  <c r="F767" i="2"/>
  <c r="G767" i="2"/>
  <c r="H767" i="2"/>
  <c r="I767" i="2"/>
  <c r="J767" i="2"/>
  <c r="K767" i="2"/>
  <c r="E768" i="2"/>
  <c r="F768" i="2"/>
  <c r="G768" i="2"/>
  <c r="H768" i="2"/>
  <c r="I768" i="2"/>
  <c r="J768" i="2"/>
  <c r="K768" i="2"/>
  <c r="E769" i="2"/>
  <c r="F769" i="2"/>
  <c r="G769" i="2"/>
  <c r="H769" i="2"/>
  <c r="I769" i="2"/>
  <c r="J769" i="2"/>
  <c r="K769" i="2"/>
  <c r="E770" i="2"/>
  <c r="F770" i="2"/>
  <c r="G770" i="2"/>
  <c r="H770" i="2"/>
  <c r="I770" i="2"/>
  <c r="J770" i="2"/>
  <c r="K770" i="2"/>
  <c r="E771" i="2"/>
  <c r="F771" i="2"/>
  <c r="G771" i="2"/>
  <c r="H771" i="2"/>
  <c r="I771" i="2"/>
  <c r="J771" i="2"/>
  <c r="K771" i="2"/>
  <c r="E772" i="2"/>
  <c r="F772" i="2"/>
  <c r="G772" i="2"/>
  <c r="H772" i="2"/>
  <c r="I772" i="2"/>
  <c r="J772" i="2"/>
  <c r="K772" i="2"/>
  <c r="E773" i="2"/>
  <c r="F773" i="2"/>
  <c r="G773" i="2"/>
  <c r="H773" i="2"/>
  <c r="I773" i="2"/>
  <c r="J773" i="2"/>
  <c r="K773" i="2"/>
  <c r="E774" i="2"/>
  <c r="F774" i="2"/>
  <c r="G774" i="2"/>
  <c r="H774" i="2"/>
  <c r="I774" i="2"/>
  <c r="J774" i="2"/>
  <c r="K774" i="2"/>
  <c r="E775" i="2"/>
  <c r="F775" i="2"/>
  <c r="G775" i="2"/>
  <c r="H775" i="2"/>
  <c r="I775" i="2"/>
  <c r="J775" i="2"/>
  <c r="K775" i="2"/>
  <c r="E776" i="2"/>
  <c r="F776" i="2"/>
  <c r="G776" i="2"/>
  <c r="H776" i="2"/>
  <c r="I776" i="2"/>
  <c r="J776" i="2"/>
  <c r="K776" i="2"/>
  <c r="E777" i="2"/>
  <c r="F777" i="2"/>
  <c r="G777" i="2"/>
  <c r="H777" i="2"/>
  <c r="I777" i="2"/>
  <c r="J777" i="2"/>
  <c r="K777" i="2"/>
  <c r="E778" i="2"/>
  <c r="F778" i="2"/>
  <c r="G778" i="2"/>
  <c r="H778" i="2"/>
  <c r="I778" i="2"/>
  <c r="J778" i="2"/>
  <c r="K778" i="2"/>
  <c r="E779" i="2"/>
  <c r="F779" i="2"/>
  <c r="G779" i="2"/>
  <c r="H779" i="2"/>
  <c r="I779" i="2"/>
  <c r="J779" i="2"/>
  <c r="K779" i="2"/>
  <c r="E780" i="2"/>
  <c r="F780" i="2"/>
  <c r="G780" i="2"/>
  <c r="H780" i="2"/>
  <c r="I780" i="2"/>
  <c r="J780" i="2"/>
  <c r="K780" i="2"/>
  <c r="E781" i="2"/>
  <c r="F781" i="2"/>
  <c r="G781" i="2"/>
  <c r="H781" i="2"/>
  <c r="I781" i="2"/>
  <c r="J781" i="2"/>
  <c r="K781" i="2"/>
  <c r="E782" i="2"/>
  <c r="F782" i="2"/>
  <c r="G782" i="2"/>
  <c r="H782" i="2"/>
  <c r="I782" i="2"/>
  <c r="J782" i="2"/>
  <c r="K782" i="2"/>
  <c r="E783" i="2"/>
  <c r="F783" i="2"/>
  <c r="G783" i="2"/>
  <c r="H783" i="2"/>
  <c r="I783" i="2"/>
  <c r="J783" i="2"/>
  <c r="K783" i="2"/>
  <c r="E784" i="2"/>
  <c r="F784" i="2"/>
  <c r="G784" i="2"/>
  <c r="H784" i="2"/>
  <c r="I784" i="2"/>
  <c r="J784" i="2"/>
  <c r="K784" i="2"/>
  <c r="E785" i="2"/>
  <c r="F785" i="2"/>
  <c r="G785" i="2"/>
  <c r="H785" i="2"/>
  <c r="I785" i="2"/>
  <c r="J785" i="2"/>
  <c r="K785" i="2"/>
  <c r="E786" i="2"/>
  <c r="F786" i="2"/>
  <c r="G786" i="2"/>
  <c r="H786" i="2"/>
  <c r="I786" i="2"/>
  <c r="J786" i="2"/>
  <c r="K786" i="2"/>
  <c r="E787" i="2"/>
  <c r="F787" i="2"/>
  <c r="G787" i="2"/>
  <c r="H787" i="2"/>
  <c r="I787" i="2"/>
  <c r="J787" i="2"/>
  <c r="K787" i="2"/>
  <c r="E788" i="2"/>
  <c r="F788" i="2"/>
  <c r="G788" i="2"/>
  <c r="H788" i="2"/>
  <c r="I788" i="2"/>
  <c r="J788" i="2"/>
  <c r="K788" i="2"/>
  <c r="E789" i="2"/>
  <c r="F789" i="2"/>
  <c r="G789" i="2"/>
  <c r="H789" i="2"/>
  <c r="I789" i="2"/>
  <c r="J789" i="2"/>
  <c r="K789" i="2"/>
  <c r="E790" i="2"/>
  <c r="F790" i="2"/>
  <c r="G790" i="2"/>
  <c r="H790" i="2"/>
  <c r="I790" i="2"/>
  <c r="J790" i="2"/>
  <c r="K790" i="2"/>
  <c r="E791" i="2"/>
  <c r="F791" i="2"/>
  <c r="G791" i="2"/>
  <c r="H791" i="2"/>
  <c r="I791" i="2"/>
  <c r="J791" i="2"/>
  <c r="K791" i="2"/>
  <c r="E792" i="2"/>
  <c r="F792" i="2"/>
  <c r="G792" i="2"/>
  <c r="H792" i="2"/>
  <c r="I792" i="2"/>
  <c r="J792" i="2"/>
  <c r="K792" i="2"/>
  <c r="E793" i="2"/>
  <c r="F793" i="2"/>
  <c r="G793" i="2"/>
  <c r="H793" i="2"/>
  <c r="I793" i="2"/>
  <c r="J793" i="2"/>
  <c r="K793" i="2"/>
  <c r="E794" i="2"/>
  <c r="F794" i="2"/>
  <c r="G794" i="2"/>
  <c r="H794" i="2"/>
  <c r="I794" i="2"/>
  <c r="J794" i="2"/>
  <c r="K794" i="2"/>
  <c r="E795" i="2"/>
  <c r="F795" i="2"/>
  <c r="G795" i="2"/>
  <c r="H795" i="2"/>
  <c r="I795" i="2"/>
  <c r="J795" i="2"/>
  <c r="K795" i="2"/>
  <c r="E796" i="2"/>
  <c r="F796" i="2"/>
  <c r="G796" i="2"/>
  <c r="H796" i="2"/>
  <c r="I796" i="2"/>
  <c r="J796" i="2"/>
  <c r="K796" i="2"/>
  <c r="E797" i="2"/>
  <c r="F797" i="2"/>
  <c r="G797" i="2"/>
  <c r="H797" i="2"/>
  <c r="I797" i="2"/>
  <c r="J797" i="2"/>
  <c r="K797" i="2"/>
  <c r="E798" i="2"/>
  <c r="F798" i="2"/>
  <c r="G798" i="2"/>
  <c r="H798" i="2"/>
  <c r="I798" i="2"/>
  <c r="J798" i="2"/>
  <c r="K798" i="2"/>
  <c r="E799" i="2"/>
  <c r="F799" i="2"/>
  <c r="G799" i="2"/>
  <c r="H799" i="2"/>
  <c r="I799" i="2"/>
  <c r="J799" i="2"/>
  <c r="K799" i="2"/>
  <c r="E800" i="2"/>
  <c r="F800" i="2"/>
  <c r="G800" i="2"/>
  <c r="H800" i="2"/>
  <c r="I800" i="2"/>
  <c r="J800" i="2"/>
  <c r="K800" i="2"/>
  <c r="E801" i="2"/>
  <c r="F801" i="2"/>
  <c r="G801" i="2"/>
  <c r="H801" i="2"/>
  <c r="I801" i="2"/>
  <c r="J801" i="2"/>
  <c r="K801" i="2"/>
  <c r="E802" i="2"/>
  <c r="F802" i="2"/>
  <c r="G802" i="2"/>
  <c r="H802" i="2"/>
  <c r="I802" i="2"/>
  <c r="J802" i="2"/>
  <c r="K802" i="2"/>
  <c r="E803" i="2"/>
  <c r="F803" i="2"/>
  <c r="G803" i="2"/>
  <c r="H803" i="2"/>
  <c r="I803" i="2"/>
  <c r="J803" i="2"/>
  <c r="K803" i="2"/>
  <c r="E804" i="2"/>
  <c r="F804" i="2"/>
  <c r="G804" i="2"/>
  <c r="H804" i="2"/>
  <c r="I804" i="2"/>
  <c r="J804" i="2"/>
  <c r="K804" i="2"/>
  <c r="E805" i="2"/>
  <c r="F805" i="2"/>
  <c r="G805" i="2"/>
  <c r="H805" i="2"/>
  <c r="I805" i="2"/>
  <c r="J805" i="2"/>
  <c r="K805" i="2"/>
  <c r="E806" i="2"/>
  <c r="F806" i="2"/>
  <c r="G806" i="2"/>
  <c r="H806" i="2"/>
  <c r="I806" i="2"/>
  <c r="J806" i="2"/>
  <c r="K806" i="2"/>
  <c r="E807" i="2"/>
  <c r="F807" i="2"/>
  <c r="G807" i="2"/>
  <c r="H807" i="2"/>
  <c r="I807" i="2"/>
  <c r="J807" i="2"/>
  <c r="K807" i="2"/>
  <c r="E808" i="2"/>
  <c r="F808" i="2"/>
  <c r="G808" i="2"/>
  <c r="H808" i="2"/>
  <c r="I808" i="2"/>
  <c r="J808" i="2"/>
  <c r="K808" i="2"/>
  <c r="E809" i="2"/>
  <c r="F809" i="2"/>
  <c r="G809" i="2"/>
  <c r="H809" i="2"/>
  <c r="I809" i="2"/>
  <c r="J809" i="2"/>
  <c r="K809" i="2"/>
  <c r="E810" i="2"/>
  <c r="F810" i="2"/>
  <c r="G810" i="2"/>
  <c r="H810" i="2"/>
  <c r="I810" i="2"/>
  <c r="J810" i="2"/>
  <c r="K810" i="2"/>
  <c r="E811" i="2"/>
  <c r="F811" i="2"/>
  <c r="G811" i="2"/>
  <c r="H811" i="2"/>
  <c r="I811" i="2"/>
  <c r="J811" i="2"/>
  <c r="K811" i="2"/>
  <c r="E812" i="2"/>
  <c r="F812" i="2"/>
  <c r="G812" i="2"/>
  <c r="H812" i="2"/>
  <c r="I812" i="2"/>
  <c r="J812" i="2"/>
  <c r="K812" i="2"/>
  <c r="E813" i="2"/>
  <c r="F813" i="2"/>
  <c r="G813" i="2"/>
  <c r="H813" i="2"/>
  <c r="I813" i="2"/>
  <c r="J813" i="2"/>
  <c r="K813" i="2"/>
  <c r="E814" i="2"/>
  <c r="F814" i="2"/>
  <c r="G814" i="2"/>
  <c r="H814" i="2"/>
  <c r="I814" i="2"/>
  <c r="J814" i="2"/>
  <c r="K814" i="2"/>
  <c r="E815" i="2"/>
  <c r="F815" i="2"/>
  <c r="G815" i="2"/>
  <c r="H815" i="2"/>
  <c r="I815" i="2"/>
  <c r="J815" i="2"/>
  <c r="K815" i="2"/>
  <c r="E816" i="2"/>
  <c r="F816" i="2"/>
  <c r="G816" i="2"/>
  <c r="H816" i="2"/>
  <c r="I816" i="2"/>
  <c r="J816" i="2"/>
  <c r="K816" i="2"/>
  <c r="E817" i="2"/>
  <c r="F817" i="2"/>
  <c r="G817" i="2"/>
  <c r="H817" i="2"/>
  <c r="I817" i="2"/>
  <c r="J817" i="2"/>
  <c r="K817" i="2"/>
  <c r="E818" i="2"/>
  <c r="F818" i="2"/>
  <c r="G818" i="2"/>
  <c r="H818" i="2"/>
  <c r="I818" i="2"/>
  <c r="J818" i="2"/>
  <c r="K818" i="2"/>
  <c r="E819" i="2"/>
  <c r="F819" i="2"/>
  <c r="G819" i="2"/>
  <c r="H819" i="2"/>
  <c r="I819" i="2"/>
  <c r="J819" i="2"/>
  <c r="K819" i="2"/>
  <c r="E820" i="2"/>
  <c r="F820" i="2"/>
  <c r="G820" i="2"/>
  <c r="H820" i="2"/>
  <c r="I820" i="2"/>
  <c r="J820" i="2"/>
  <c r="K820" i="2"/>
  <c r="E821" i="2"/>
  <c r="F821" i="2"/>
  <c r="G821" i="2"/>
  <c r="H821" i="2"/>
  <c r="I821" i="2"/>
  <c r="J821" i="2"/>
  <c r="K821" i="2"/>
  <c r="E822" i="2"/>
  <c r="F822" i="2"/>
  <c r="G822" i="2"/>
  <c r="H822" i="2"/>
  <c r="I822" i="2"/>
  <c r="J822" i="2"/>
  <c r="K822" i="2"/>
  <c r="E823" i="2"/>
  <c r="F823" i="2"/>
  <c r="G823" i="2"/>
  <c r="H823" i="2"/>
  <c r="I823" i="2"/>
  <c r="J823" i="2"/>
  <c r="K823" i="2"/>
  <c r="E824" i="2"/>
  <c r="F824" i="2"/>
  <c r="G824" i="2"/>
  <c r="H824" i="2"/>
  <c r="I824" i="2"/>
  <c r="J824" i="2"/>
  <c r="K824" i="2"/>
  <c r="E825" i="2"/>
  <c r="F825" i="2"/>
  <c r="G825" i="2"/>
  <c r="H825" i="2"/>
  <c r="I825" i="2"/>
  <c r="J825" i="2"/>
  <c r="K825" i="2"/>
  <c r="E826" i="2"/>
  <c r="F826" i="2"/>
  <c r="G826" i="2"/>
  <c r="H826" i="2"/>
  <c r="I826" i="2"/>
  <c r="J826" i="2"/>
  <c r="K826" i="2"/>
  <c r="E827" i="2"/>
  <c r="F827" i="2"/>
  <c r="G827" i="2"/>
  <c r="H827" i="2"/>
  <c r="I827" i="2"/>
  <c r="J827" i="2"/>
  <c r="K827" i="2"/>
  <c r="E828" i="2"/>
  <c r="F828" i="2"/>
  <c r="G828" i="2"/>
  <c r="H828" i="2"/>
  <c r="I828" i="2"/>
  <c r="J828" i="2"/>
  <c r="K828" i="2"/>
  <c r="E829" i="2"/>
  <c r="F829" i="2"/>
  <c r="G829" i="2"/>
  <c r="H829" i="2"/>
  <c r="I829" i="2"/>
  <c r="J829" i="2"/>
  <c r="K829" i="2"/>
  <c r="E830" i="2"/>
  <c r="F830" i="2"/>
  <c r="G830" i="2"/>
  <c r="H830" i="2"/>
  <c r="I830" i="2"/>
  <c r="J830" i="2"/>
  <c r="K830" i="2"/>
  <c r="E831" i="2"/>
  <c r="F831" i="2"/>
  <c r="G831" i="2"/>
  <c r="H831" i="2"/>
  <c r="I831" i="2"/>
  <c r="J831" i="2"/>
  <c r="K831" i="2"/>
  <c r="E832" i="2"/>
  <c r="F832" i="2"/>
  <c r="G832" i="2"/>
  <c r="H832" i="2"/>
  <c r="I832" i="2"/>
  <c r="J832" i="2"/>
  <c r="K832" i="2"/>
  <c r="E833" i="2"/>
  <c r="F833" i="2"/>
  <c r="G833" i="2"/>
  <c r="H833" i="2"/>
  <c r="I833" i="2"/>
  <c r="J833" i="2"/>
  <c r="K833" i="2"/>
  <c r="E834" i="2"/>
  <c r="F834" i="2"/>
  <c r="G834" i="2"/>
  <c r="H834" i="2"/>
  <c r="I834" i="2"/>
  <c r="J834" i="2"/>
  <c r="K834" i="2"/>
  <c r="E835" i="2"/>
  <c r="F835" i="2"/>
  <c r="G835" i="2"/>
  <c r="H835" i="2"/>
  <c r="I835" i="2"/>
  <c r="J835" i="2"/>
  <c r="K835" i="2"/>
  <c r="E836" i="2"/>
  <c r="F836" i="2"/>
  <c r="G836" i="2"/>
  <c r="H836" i="2"/>
  <c r="I836" i="2"/>
  <c r="J836" i="2"/>
  <c r="K836" i="2"/>
  <c r="E837" i="2"/>
  <c r="F837" i="2"/>
  <c r="G837" i="2"/>
  <c r="H837" i="2"/>
  <c r="I837" i="2"/>
  <c r="J837" i="2"/>
  <c r="K837" i="2"/>
  <c r="E838" i="2"/>
  <c r="F838" i="2"/>
  <c r="G838" i="2"/>
  <c r="H838" i="2"/>
  <c r="I838" i="2"/>
  <c r="J838" i="2"/>
  <c r="K838" i="2"/>
  <c r="E839" i="2"/>
  <c r="F839" i="2"/>
  <c r="G839" i="2"/>
  <c r="H839" i="2"/>
  <c r="I839" i="2"/>
  <c r="J839" i="2"/>
  <c r="K839" i="2"/>
  <c r="E840" i="2"/>
  <c r="F840" i="2"/>
  <c r="G840" i="2"/>
  <c r="H840" i="2"/>
  <c r="I840" i="2"/>
  <c r="J840" i="2"/>
  <c r="K840" i="2"/>
  <c r="E841" i="2"/>
  <c r="F841" i="2"/>
  <c r="G841" i="2"/>
  <c r="H841" i="2"/>
  <c r="I841" i="2"/>
  <c r="J841" i="2"/>
  <c r="K841" i="2"/>
  <c r="E842" i="2"/>
  <c r="F842" i="2"/>
  <c r="G842" i="2"/>
  <c r="H842" i="2"/>
  <c r="I842" i="2"/>
  <c r="J842" i="2"/>
  <c r="K842" i="2"/>
  <c r="E843" i="2"/>
  <c r="F843" i="2"/>
  <c r="G843" i="2"/>
  <c r="H843" i="2"/>
  <c r="I843" i="2"/>
  <c r="J843" i="2"/>
  <c r="K843" i="2"/>
  <c r="E844" i="2"/>
  <c r="F844" i="2"/>
  <c r="G844" i="2"/>
  <c r="H844" i="2"/>
  <c r="I844" i="2"/>
  <c r="J844" i="2"/>
  <c r="K844" i="2"/>
  <c r="E845" i="2"/>
  <c r="F845" i="2"/>
  <c r="G845" i="2"/>
  <c r="H845" i="2"/>
  <c r="I845" i="2"/>
  <c r="J845" i="2"/>
  <c r="K845" i="2"/>
  <c r="E846" i="2"/>
  <c r="F846" i="2"/>
  <c r="G846" i="2"/>
  <c r="H846" i="2"/>
  <c r="I846" i="2"/>
  <c r="J846" i="2"/>
  <c r="K846" i="2"/>
  <c r="E847" i="2"/>
  <c r="F847" i="2"/>
  <c r="G847" i="2"/>
  <c r="H847" i="2"/>
  <c r="I847" i="2"/>
  <c r="J847" i="2"/>
  <c r="K847" i="2"/>
  <c r="E848" i="2"/>
  <c r="F848" i="2"/>
  <c r="G848" i="2"/>
  <c r="H848" i="2"/>
  <c r="I848" i="2"/>
  <c r="J848" i="2"/>
  <c r="K848" i="2"/>
  <c r="E849" i="2"/>
  <c r="F849" i="2"/>
  <c r="G849" i="2"/>
  <c r="H849" i="2"/>
  <c r="I849" i="2"/>
  <c r="J849" i="2"/>
  <c r="K849" i="2"/>
  <c r="E850" i="2"/>
  <c r="F850" i="2"/>
  <c r="G850" i="2"/>
  <c r="H850" i="2"/>
  <c r="I850" i="2"/>
  <c r="J850" i="2"/>
  <c r="K850" i="2"/>
  <c r="E851" i="2"/>
  <c r="F851" i="2"/>
  <c r="G851" i="2"/>
  <c r="H851" i="2"/>
  <c r="I851" i="2"/>
  <c r="J851" i="2"/>
  <c r="K851" i="2"/>
  <c r="E852" i="2"/>
  <c r="F852" i="2"/>
  <c r="G852" i="2"/>
  <c r="H852" i="2"/>
  <c r="I852" i="2"/>
  <c r="J852" i="2"/>
  <c r="K852" i="2"/>
  <c r="E853" i="2"/>
  <c r="F853" i="2"/>
  <c r="G853" i="2"/>
  <c r="H853" i="2"/>
  <c r="I853" i="2"/>
  <c r="J853" i="2"/>
  <c r="K853" i="2"/>
  <c r="E854" i="2"/>
  <c r="F854" i="2"/>
  <c r="G854" i="2"/>
  <c r="H854" i="2"/>
  <c r="I854" i="2"/>
  <c r="J854" i="2"/>
  <c r="K854" i="2"/>
  <c r="E855" i="2"/>
  <c r="F855" i="2"/>
  <c r="G855" i="2"/>
  <c r="H855" i="2"/>
  <c r="I855" i="2"/>
  <c r="J855" i="2"/>
  <c r="K855" i="2"/>
  <c r="E856" i="2"/>
  <c r="F856" i="2"/>
  <c r="G856" i="2"/>
  <c r="H856" i="2"/>
  <c r="I856" i="2"/>
  <c r="J856" i="2"/>
  <c r="K856" i="2"/>
  <c r="E857" i="2"/>
  <c r="F857" i="2"/>
  <c r="G857" i="2"/>
  <c r="H857" i="2"/>
  <c r="I857" i="2"/>
  <c r="J857" i="2"/>
  <c r="K857" i="2"/>
  <c r="E858" i="2"/>
  <c r="F858" i="2"/>
  <c r="G858" i="2"/>
  <c r="H858" i="2"/>
  <c r="I858" i="2"/>
  <c r="J858" i="2"/>
  <c r="K858" i="2"/>
  <c r="E859" i="2"/>
  <c r="F859" i="2"/>
  <c r="G859" i="2"/>
  <c r="H859" i="2"/>
  <c r="I859" i="2"/>
  <c r="J859" i="2"/>
  <c r="K859" i="2"/>
  <c r="E860" i="2"/>
  <c r="F860" i="2"/>
  <c r="G860" i="2"/>
  <c r="H860" i="2"/>
  <c r="I860" i="2"/>
  <c r="J860" i="2"/>
  <c r="K860" i="2"/>
  <c r="E861" i="2"/>
  <c r="F861" i="2"/>
  <c r="G861" i="2"/>
  <c r="H861" i="2"/>
  <c r="I861" i="2"/>
  <c r="J861" i="2"/>
  <c r="K861" i="2"/>
  <c r="E862" i="2"/>
  <c r="F862" i="2"/>
  <c r="G862" i="2"/>
  <c r="H862" i="2"/>
  <c r="I862" i="2"/>
  <c r="J862" i="2"/>
  <c r="K862" i="2"/>
  <c r="E863" i="2"/>
  <c r="F863" i="2"/>
  <c r="G863" i="2"/>
  <c r="H863" i="2"/>
  <c r="I863" i="2"/>
  <c r="J863" i="2"/>
  <c r="K863" i="2"/>
  <c r="E864" i="2"/>
  <c r="F864" i="2"/>
  <c r="G864" i="2"/>
  <c r="H864" i="2"/>
  <c r="I864" i="2"/>
  <c r="J864" i="2"/>
  <c r="K864" i="2"/>
  <c r="E865" i="2"/>
  <c r="F865" i="2"/>
  <c r="G865" i="2"/>
  <c r="H865" i="2"/>
  <c r="I865" i="2"/>
  <c r="J865" i="2"/>
  <c r="K865" i="2"/>
  <c r="E866" i="2"/>
  <c r="F866" i="2"/>
  <c r="G866" i="2"/>
  <c r="H866" i="2"/>
  <c r="I866" i="2"/>
  <c r="J866" i="2"/>
  <c r="K866" i="2"/>
  <c r="E867" i="2"/>
  <c r="F867" i="2"/>
  <c r="G867" i="2"/>
  <c r="H867" i="2"/>
  <c r="I867" i="2"/>
  <c r="J867" i="2"/>
  <c r="K867" i="2"/>
  <c r="E868" i="2"/>
  <c r="F868" i="2"/>
  <c r="G868" i="2"/>
  <c r="H868" i="2"/>
  <c r="I868" i="2"/>
  <c r="J868" i="2"/>
  <c r="K868" i="2"/>
  <c r="E869" i="2"/>
  <c r="F869" i="2"/>
  <c r="G869" i="2"/>
  <c r="H869" i="2"/>
  <c r="I869" i="2"/>
  <c r="J869" i="2"/>
  <c r="K869" i="2"/>
  <c r="E870" i="2"/>
  <c r="F870" i="2"/>
  <c r="G870" i="2"/>
  <c r="H870" i="2"/>
  <c r="I870" i="2"/>
  <c r="J870" i="2"/>
  <c r="K870" i="2"/>
  <c r="E871" i="2"/>
  <c r="F871" i="2"/>
  <c r="G871" i="2"/>
  <c r="H871" i="2"/>
  <c r="I871" i="2"/>
  <c r="J871" i="2"/>
  <c r="K871" i="2"/>
  <c r="E872" i="2"/>
  <c r="F872" i="2"/>
  <c r="G872" i="2"/>
  <c r="H872" i="2"/>
  <c r="I872" i="2"/>
  <c r="J872" i="2"/>
  <c r="K872" i="2"/>
  <c r="E873" i="2"/>
  <c r="F873" i="2"/>
  <c r="G873" i="2"/>
  <c r="H873" i="2"/>
  <c r="I873" i="2"/>
  <c r="J873" i="2"/>
  <c r="K873" i="2"/>
  <c r="E874" i="2"/>
  <c r="F874" i="2"/>
  <c r="G874" i="2"/>
  <c r="H874" i="2"/>
  <c r="I874" i="2"/>
  <c r="J874" i="2"/>
  <c r="K874" i="2"/>
  <c r="E875" i="2"/>
  <c r="F875" i="2"/>
  <c r="G875" i="2"/>
  <c r="H875" i="2"/>
  <c r="I875" i="2"/>
  <c r="J875" i="2"/>
  <c r="K875" i="2"/>
  <c r="E876" i="2"/>
  <c r="F876" i="2"/>
  <c r="G876" i="2"/>
  <c r="H876" i="2"/>
  <c r="I876" i="2"/>
  <c r="J876" i="2"/>
  <c r="K876" i="2"/>
  <c r="E877" i="2"/>
  <c r="F877" i="2"/>
  <c r="G877" i="2"/>
  <c r="H877" i="2"/>
  <c r="I877" i="2"/>
  <c r="J877" i="2"/>
  <c r="K877" i="2"/>
  <c r="E878" i="2"/>
  <c r="F878" i="2"/>
  <c r="G878" i="2"/>
  <c r="H878" i="2"/>
  <c r="I878" i="2"/>
  <c r="J878" i="2"/>
  <c r="K878" i="2"/>
  <c r="E879" i="2"/>
  <c r="F879" i="2"/>
  <c r="G879" i="2"/>
  <c r="H879" i="2"/>
  <c r="I879" i="2"/>
  <c r="J879" i="2"/>
  <c r="K879" i="2"/>
  <c r="E880" i="2"/>
  <c r="F880" i="2"/>
  <c r="G880" i="2"/>
  <c r="H880" i="2"/>
  <c r="I880" i="2"/>
  <c r="J880" i="2"/>
  <c r="K880" i="2"/>
  <c r="E881" i="2"/>
  <c r="F881" i="2"/>
  <c r="G881" i="2"/>
  <c r="H881" i="2"/>
  <c r="I881" i="2"/>
  <c r="J881" i="2"/>
  <c r="K881" i="2"/>
  <c r="E882" i="2"/>
  <c r="F882" i="2"/>
  <c r="G882" i="2"/>
  <c r="H882" i="2"/>
  <c r="I882" i="2"/>
  <c r="J882" i="2"/>
  <c r="K882" i="2"/>
  <c r="E883" i="2"/>
  <c r="F883" i="2"/>
  <c r="G883" i="2"/>
  <c r="H883" i="2"/>
  <c r="I883" i="2"/>
  <c r="J883" i="2"/>
  <c r="K883" i="2"/>
  <c r="E884" i="2"/>
  <c r="F884" i="2"/>
  <c r="G884" i="2"/>
  <c r="H884" i="2"/>
  <c r="I884" i="2"/>
  <c r="J884" i="2"/>
  <c r="K884" i="2"/>
  <c r="E885" i="2"/>
  <c r="F885" i="2"/>
  <c r="G885" i="2"/>
  <c r="H885" i="2"/>
  <c r="I885" i="2"/>
  <c r="J885" i="2"/>
  <c r="K885" i="2"/>
  <c r="E886" i="2"/>
  <c r="F886" i="2"/>
  <c r="G886" i="2"/>
  <c r="H886" i="2"/>
  <c r="I886" i="2"/>
  <c r="J886" i="2"/>
  <c r="K886" i="2"/>
  <c r="E887" i="2"/>
  <c r="F887" i="2"/>
  <c r="G887" i="2"/>
  <c r="H887" i="2"/>
  <c r="I887" i="2"/>
  <c r="J887" i="2"/>
  <c r="K887" i="2"/>
  <c r="E888" i="2"/>
  <c r="F888" i="2"/>
  <c r="G888" i="2"/>
  <c r="H888" i="2"/>
  <c r="I888" i="2"/>
  <c r="J888" i="2"/>
  <c r="K888" i="2"/>
  <c r="E889" i="2"/>
  <c r="F889" i="2"/>
  <c r="G889" i="2"/>
  <c r="H889" i="2"/>
  <c r="I889" i="2"/>
  <c r="J889" i="2"/>
  <c r="K889" i="2"/>
  <c r="E890" i="2"/>
  <c r="F890" i="2"/>
  <c r="G890" i="2"/>
  <c r="H890" i="2"/>
  <c r="I890" i="2"/>
  <c r="J890" i="2"/>
  <c r="K890" i="2"/>
  <c r="E891" i="2"/>
  <c r="F891" i="2"/>
  <c r="G891" i="2"/>
  <c r="H891" i="2"/>
  <c r="I891" i="2"/>
  <c r="J891" i="2"/>
  <c r="K891" i="2"/>
  <c r="E892" i="2"/>
  <c r="F892" i="2"/>
  <c r="G892" i="2"/>
  <c r="H892" i="2"/>
  <c r="I892" i="2"/>
  <c r="J892" i="2"/>
  <c r="K892" i="2"/>
  <c r="E893" i="2"/>
  <c r="F893" i="2"/>
  <c r="G893" i="2"/>
  <c r="H893" i="2"/>
  <c r="I893" i="2"/>
  <c r="J893" i="2"/>
  <c r="K893" i="2"/>
  <c r="E894" i="2"/>
  <c r="F894" i="2"/>
  <c r="G894" i="2"/>
  <c r="H894" i="2"/>
  <c r="I894" i="2"/>
  <c r="J894" i="2"/>
  <c r="K894" i="2"/>
  <c r="E895" i="2"/>
  <c r="F895" i="2"/>
  <c r="G895" i="2"/>
  <c r="H895" i="2"/>
  <c r="I895" i="2"/>
  <c r="J895" i="2"/>
  <c r="K895" i="2"/>
  <c r="E896" i="2"/>
  <c r="F896" i="2"/>
  <c r="G896" i="2"/>
  <c r="H896" i="2"/>
  <c r="I896" i="2"/>
  <c r="J896" i="2"/>
  <c r="K896" i="2"/>
  <c r="E897" i="2"/>
  <c r="F897" i="2"/>
  <c r="G897" i="2"/>
  <c r="H897" i="2"/>
  <c r="I897" i="2"/>
  <c r="J897" i="2"/>
  <c r="K897" i="2"/>
  <c r="E898" i="2"/>
  <c r="F898" i="2"/>
  <c r="G898" i="2"/>
  <c r="H898" i="2"/>
  <c r="I898" i="2"/>
  <c r="J898" i="2"/>
  <c r="K898" i="2"/>
  <c r="E899" i="2"/>
  <c r="F899" i="2"/>
  <c r="G899" i="2"/>
  <c r="H899" i="2"/>
  <c r="I899" i="2"/>
  <c r="J899" i="2"/>
  <c r="K899" i="2"/>
  <c r="E900" i="2"/>
  <c r="F900" i="2"/>
  <c r="G900" i="2"/>
  <c r="H900" i="2"/>
  <c r="I900" i="2"/>
  <c r="J900" i="2"/>
  <c r="K900" i="2"/>
  <c r="E901" i="2"/>
  <c r="F901" i="2"/>
  <c r="G901" i="2"/>
  <c r="H901" i="2"/>
  <c r="I901" i="2"/>
  <c r="J901" i="2"/>
  <c r="K901" i="2"/>
  <c r="E902" i="2"/>
  <c r="F902" i="2"/>
  <c r="G902" i="2"/>
  <c r="H902" i="2"/>
  <c r="I902" i="2"/>
  <c r="J902" i="2"/>
  <c r="K902" i="2"/>
  <c r="E903" i="2"/>
  <c r="F903" i="2"/>
  <c r="G903" i="2"/>
  <c r="H903" i="2"/>
  <c r="I903" i="2"/>
  <c r="J903" i="2"/>
  <c r="K903" i="2"/>
  <c r="E904" i="2"/>
  <c r="F904" i="2"/>
  <c r="G904" i="2"/>
  <c r="H904" i="2"/>
  <c r="I904" i="2"/>
  <c r="J904" i="2"/>
  <c r="K904" i="2"/>
  <c r="E905" i="2"/>
  <c r="F905" i="2"/>
  <c r="G905" i="2"/>
  <c r="H905" i="2"/>
  <c r="I905" i="2"/>
  <c r="J905" i="2"/>
  <c r="K905" i="2"/>
  <c r="E906" i="2"/>
  <c r="F906" i="2"/>
  <c r="G906" i="2"/>
  <c r="H906" i="2"/>
  <c r="I906" i="2"/>
  <c r="J906" i="2"/>
  <c r="K906" i="2"/>
  <c r="E907" i="2"/>
  <c r="F907" i="2"/>
  <c r="G907" i="2"/>
  <c r="H907" i="2"/>
  <c r="I907" i="2"/>
  <c r="J907" i="2"/>
  <c r="K907" i="2"/>
  <c r="E908" i="2"/>
  <c r="F908" i="2"/>
  <c r="G908" i="2"/>
  <c r="H908" i="2"/>
  <c r="I908" i="2"/>
  <c r="J908" i="2"/>
  <c r="K908" i="2"/>
  <c r="E909" i="2"/>
  <c r="F909" i="2"/>
  <c r="G909" i="2"/>
  <c r="H909" i="2"/>
  <c r="I909" i="2"/>
  <c r="J909" i="2"/>
  <c r="K909" i="2"/>
  <c r="E910" i="2"/>
  <c r="F910" i="2"/>
  <c r="G910" i="2"/>
  <c r="H910" i="2"/>
  <c r="I910" i="2"/>
  <c r="J910" i="2"/>
  <c r="K910" i="2"/>
  <c r="E911" i="2"/>
  <c r="F911" i="2"/>
  <c r="G911" i="2"/>
  <c r="H911" i="2"/>
  <c r="I911" i="2"/>
  <c r="J911" i="2"/>
  <c r="K911" i="2"/>
  <c r="E912" i="2"/>
  <c r="F912" i="2"/>
  <c r="G912" i="2"/>
  <c r="H912" i="2"/>
  <c r="I912" i="2"/>
  <c r="J912" i="2"/>
  <c r="K912" i="2"/>
  <c r="E913" i="2"/>
  <c r="F913" i="2"/>
  <c r="G913" i="2"/>
  <c r="H913" i="2"/>
  <c r="I913" i="2"/>
  <c r="J913" i="2"/>
  <c r="K913" i="2"/>
  <c r="E914" i="2"/>
  <c r="F914" i="2"/>
  <c r="G914" i="2"/>
  <c r="H914" i="2"/>
  <c r="I914" i="2"/>
  <c r="J914" i="2"/>
  <c r="K914" i="2"/>
  <c r="E915" i="2"/>
  <c r="F915" i="2"/>
  <c r="G915" i="2"/>
  <c r="H915" i="2"/>
  <c r="I915" i="2"/>
  <c r="J915" i="2"/>
  <c r="K915" i="2"/>
  <c r="E916" i="2"/>
  <c r="F916" i="2"/>
  <c r="G916" i="2"/>
  <c r="H916" i="2"/>
  <c r="I916" i="2"/>
  <c r="J916" i="2"/>
  <c r="K916" i="2"/>
  <c r="E917" i="2"/>
  <c r="F917" i="2"/>
  <c r="G917" i="2"/>
  <c r="H917" i="2"/>
  <c r="I917" i="2"/>
  <c r="J917" i="2"/>
  <c r="K917" i="2"/>
  <c r="E918" i="2"/>
  <c r="F918" i="2"/>
  <c r="G918" i="2"/>
  <c r="H918" i="2"/>
  <c r="I918" i="2"/>
  <c r="J918" i="2"/>
  <c r="K918" i="2"/>
  <c r="E919" i="2"/>
  <c r="F919" i="2"/>
  <c r="G919" i="2"/>
  <c r="H919" i="2"/>
  <c r="I919" i="2"/>
  <c r="J919" i="2"/>
  <c r="K919" i="2"/>
  <c r="E920" i="2"/>
  <c r="F920" i="2"/>
  <c r="G920" i="2"/>
  <c r="H920" i="2"/>
  <c r="I920" i="2"/>
  <c r="J920" i="2"/>
  <c r="K920" i="2"/>
  <c r="E921" i="2"/>
  <c r="F921" i="2"/>
  <c r="G921" i="2"/>
  <c r="H921" i="2"/>
  <c r="I921" i="2"/>
  <c r="J921" i="2"/>
  <c r="K921" i="2"/>
  <c r="E922" i="2"/>
  <c r="F922" i="2"/>
  <c r="G922" i="2"/>
  <c r="H922" i="2"/>
  <c r="I922" i="2"/>
  <c r="J922" i="2"/>
  <c r="K922" i="2"/>
  <c r="E923" i="2"/>
  <c r="F923" i="2"/>
  <c r="G923" i="2"/>
  <c r="H923" i="2"/>
  <c r="I923" i="2"/>
  <c r="J923" i="2"/>
  <c r="K923" i="2"/>
  <c r="E924" i="2"/>
  <c r="F924" i="2"/>
  <c r="G924" i="2"/>
  <c r="H924" i="2"/>
  <c r="I924" i="2"/>
  <c r="J924" i="2"/>
  <c r="K924" i="2"/>
  <c r="E925" i="2"/>
  <c r="F925" i="2"/>
  <c r="G925" i="2"/>
  <c r="H925" i="2"/>
  <c r="I925" i="2"/>
  <c r="J925" i="2"/>
  <c r="K925" i="2"/>
  <c r="E926" i="2"/>
  <c r="F926" i="2"/>
  <c r="G926" i="2"/>
  <c r="H926" i="2"/>
  <c r="I926" i="2"/>
  <c r="J926" i="2"/>
  <c r="K926" i="2"/>
  <c r="E927" i="2"/>
  <c r="F927" i="2"/>
  <c r="G927" i="2"/>
  <c r="H927" i="2"/>
  <c r="I927" i="2"/>
  <c r="J927" i="2"/>
  <c r="K927" i="2"/>
  <c r="E928" i="2"/>
  <c r="F928" i="2"/>
  <c r="G928" i="2"/>
  <c r="H928" i="2"/>
  <c r="I928" i="2"/>
  <c r="J928" i="2"/>
  <c r="K928" i="2"/>
  <c r="E929" i="2"/>
  <c r="F929" i="2"/>
  <c r="G929" i="2"/>
  <c r="H929" i="2"/>
  <c r="I929" i="2"/>
  <c r="J929" i="2"/>
  <c r="K929" i="2"/>
  <c r="E930" i="2"/>
  <c r="F930" i="2"/>
  <c r="G930" i="2"/>
  <c r="H930" i="2"/>
  <c r="I930" i="2"/>
  <c r="J930" i="2"/>
  <c r="K930" i="2"/>
  <c r="E931" i="2"/>
  <c r="F931" i="2"/>
  <c r="G931" i="2"/>
  <c r="H931" i="2"/>
  <c r="I931" i="2"/>
  <c r="J931" i="2"/>
  <c r="K931" i="2"/>
  <c r="E932" i="2"/>
  <c r="F932" i="2"/>
  <c r="G932" i="2"/>
  <c r="H932" i="2"/>
  <c r="I932" i="2"/>
  <c r="J932" i="2"/>
  <c r="K932" i="2"/>
  <c r="E933" i="2"/>
  <c r="F933" i="2"/>
  <c r="G933" i="2"/>
  <c r="H933" i="2"/>
  <c r="I933" i="2"/>
  <c r="J933" i="2"/>
  <c r="K933" i="2"/>
  <c r="E934" i="2"/>
  <c r="F934" i="2"/>
  <c r="G934" i="2"/>
  <c r="H934" i="2"/>
  <c r="I934" i="2"/>
  <c r="J934" i="2"/>
  <c r="K934" i="2"/>
  <c r="E935" i="2"/>
  <c r="F935" i="2"/>
  <c r="G935" i="2"/>
  <c r="H935" i="2"/>
  <c r="I935" i="2"/>
  <c r="J935" i="2"/>
  <c r="K935" i="2"/>
  <c r="E936" i="2"/>
  <c r="F936" i="2"/>
  <c r="G936" i="2"/>
  <c r="H936" i="2"/>
  <c r="I936" i="2"/>
  <c r="J936" i="2"/>
  <c r="K936" i="2"/>
  <c r="E937" i="2"/>
  <c r="F937" i="2"/>
  <c r="G937" i="2"/>
  <c r="H937" i="2"/>
  <c r="I937" i="2"/>
  <c r="J937" i="2"/>
  <c r="K937" i="2"/>
  <c r="E938" i="2"/>
  <c r="F938" i="2"/>
  <c r="G938" i="2"/>
  <c r="H938" i="2"/>
  <c r="I938" i="2"/>
  <c r="J938" i="2"/>
  <c r="K938" i="2"/>
  <c r="E939" i="2"/>
  <c r="F939" i="2"/>
  <c r="G939" i="2"/>
  <c r="H939" i="2"/>
  <c r="I939" i="2"/>
  <c r="J939" i="2"/>
  <c r="K939" i="2"/>
  <c r="E940" i="2"/>
  <c r="F940" i="2"/>
  <c r="G940" i="2"/>
  <c r="H940" i="2"/>
  <c r="I940" i="2"/>
  <c r="J940" i="2"/>
  <c r="K940" i="2"/>
  <c r="E941" i="2"/>
  <c r="F941" i="2"/>
  <c r="G941" i="2"/>
  <c r="H941" i="2"/>
  <c r="I941" i="2"/>
  <c r="J941" i="2"/>
  <c r="K941" i="2"/>
  <c r="E942" i="2"/>
  <c r="F942" i="2"/>
  <c r="G942" i="2"/>
  <c r="H942" i="2"/>
  <c r="I942" i="2"/>
  <c r="J942" i="2"/>
  <c r="K942" i="2"/>
  <c r="E943" i="2"/>
  <c r="F943" i="2"/>
  <c r="G943" i="2"/>
  <c r="H943" i="2"/>
  <c r="I943" i="2"/>
  <c r="J943" i="2"/>
  <c r="K943" i="2"/>
  <c r="E944" i="2"/>
  <c r="F944" i="2"/>
  <c r="G944" i="2"/>
  <c r="H944" i="2"/>
  <c r="I944" i="2"/>
  <c r="J944" i="2"/>
  <c r="K944" i="2"/>
  <c r="E945" i="2"/>
  <c r="F945" i="2"/>
  <c r="G945" i="2"/>
  <c r="H945" i="2"/>
  <c r="I945" i="2"/>
  <c r="J945" i="2"/>
  <c r="K945" i="2"/>
  <c r="E946" i="2"/>
  <c r="F946" i="2"/>
  <c r="G946" i="2"/>
  <c r="H946" i="2"/>
  <c r="I946" i="2"/>
  <c r="J946" i="2"/>
  <c r="K946" i="2"/>
  <c r="E947" i="2"/>
  <c r="F947" i="2"/>
  <c r="G947" i="2"/>
  <c r="H947" i="2"/>
  <c r="I947" i="2"/>
  <c r="J947" i="2"/>
  <c r="K947" i="2"/>
  <c r="E948" i="2"/>
  <c r="F948" i="2"/>
  <c r="G948" i="2"/>
  <c r="H948" i="2"/>
  <c r="I948" i="2"/>
  <c r="J948" i="2"/>
  <c r="K948" i="2"/>
  <c r="E949" i="2"/>
  <c r="F949" i="2"/>
  <c r="G949" i="2"/>
  <c r="H949" i="2"/>
  <c r="I949" i="2"/>
  <c r="J949" i="2"/>
  <c r="K949" i="2"/>
  <c r="E950" i="2"/>
  <c r="F950" i="2"/>
  <c r="G950" i="2"/>
  <c r="H950" i="2"/>
  <c r="I950" i="2"/>
  <c r="J950" i="2"/>
  <c r="K950" i="2"/>
  <c r="E951" i="2"/>
  <c r="F951" i="2"/>
  <c r="G951" i="2"/>
  <c r="H951" i="2"/>
  <c r="I951" i="2"/>
  <c r="J951" i="2"/>
  <c r="K951" i="2"/>
  <c r="E952" i="2"/>
  <c r="F952" i="2"/>
  <c r="G952" i="2"/>
  <c r="H952" i="2"/>
  <c r="I952" i="2"/>
  <c r="J952" i="2"/>
  <c r="K952" i="2"/>
  <c r="E953" i="2"/>
  <c r="F953" i="2"/>
  <c r="G953" i="2"/>
  <c r="H953" i="2"/>
  <c r="I953" i="2"/>
  <c r="J953" i="2"/>
  <c r="K953" i="2"/>
  <c r="E954" i="2"/>
  <c r="F954" i="2"/>
  <c r="G954" i="2"/>
  <c r="H954" i="2"/>
  <c r="I954" i="2"/>
  <c r="J954" i="2"/>
  <c r="K954" i="2"/>
  <c r="E955" i="2"/>
  <c r="F955" i="2"/>
  <c r="G955" i="2"/>
  <c r="H955" i="2"/>
  <c r="I955" i="2"/>
  <c r="J955" i="2"/>
  <c r="K955" i="2"/>
  <c r="E956" i="2"/>
  <c r="F956" i="2"/>
  <c r="G956" i="2"/>
  <c r="H956" i="2"/>
  <c r="I956" i="2"/>
  <c r="J956" i="2"/>
  <c r="K956" i="2"/>
  <c r="E957" i="2"/>
  <c r="F957" i="2"/>
  <c r="G957" i="2"/>
  <c r="H957" i="2"/>
  <c r="I957" i="2"/>
  <c r="J957" i="2"/>
  <c r="K957" i="2"/>
  <c r="E958" i="2"/>
  <c r="F958" i="2"/>
  <c r="G958" i="2"/>
  <c r="H958" i="2"/>
  <c r="I958" i="2"/>
  <c r="J958" i="2"/>
  <c r="K958" i="2"/>
  <c r="E959" i="2"/>
  <c r="F959" i="2"/>
  <c r="G959" i="2"/>
  <c r="H959" i="2"/>
  <c r="I959" i="2"/>
  <c r="J959" i="2"/>
  <c r="K959" i="2"/>
  <c r="E960" i="2"/>
  <c r="F960" i="2"/>
  <c r="G960" i="2"/>
  <c r="H960" i="2"/>
  <c r="I960" i="2"/>
  <c r="J960" i="2"/>
  <c r="K960" i="2"/>
  <c r="E961" i="2"/>
  <c r="F961" i="2"/>
  <c r="G961" i="2"/>
  <c r="H961" i="2"/>
  <c r="I961" i="2"/>
  <c r="J961" i="2"/>
  <c r="K961" i="2"/>
  <c r="E962" i="2"/>
  <c r="F962" i="2"/>
  <c r="G962" i="2"/>
  <c r="H962" i="2"/>
  <c r="I962" i="2"/>
  <c r="J962" i="2"/>
  <c r="K962" i="2"/>
  <c r="E963" i="2"/>
  <c r="F963" i="2"/>
  <c r="G963" i="2"/>
  <c r="H963" i="2"/>
  <c r="I963" i="2"/>
  <c r="J963" i="2"/>
  <c r="K963" i="2"/>
  <c r="E964" i="2"/>
  <c r="F964" i="2"/>
  <c r="G964" i="2"/>
  <c r="H964" i="2"/>
  <c r="I964" i="2"/>
  <c r="J964" i="2"/>
  <c r="K964" i="2"/>
  <c r="E965" i="2"/>
  <c r="F965" i="2"/>
  <c r="G965" i="2"/>
  <c r="H965" i="2"/>
  <c r="I965" i="2"/>
  <c r="J965" i="2"/>
  <c r="K965" i="2"/>
  <c r="E966" i="2"/>
  <c r="F966" i="2"/>
  <c r="G966" i="2"/>
  <c r="H966" i="2"/>
  <c r="I966" i="2"/>
  <c r="J966" i="2"/>
  <c r="K966" i="2"/>
  <c r="E967" i="2"/>
  <c r="F967" i="2"/>
  <c r="G967" i="2"/>
  <c r="H967" i="2"/>
  <c r="I967" i="2"/>
  <c r="J967" i="2"/>
  <c r="K967" i="2"/>
  <c r="E968" i="2"/>
  <c r="F968" i="2"/>
  <c r="G968" i="2"/>
  <c r="H968" i="2"/>
  <c r="I968" i="2"/>
  <c r="J968" i="2"/>
  <c r="K968" i="2"/>
  <c r="E969" i="2"/>
  <c r="F969" i="2"/>
  <c r="G969" i="2"/>
  <c r="H969" i="2"/>
  <c r="I969" i="2"/>
  <c r="J969" i="2"/>
  <c r="K969" i="2"/>
  <c r="E970" i="2"/>
  <c r="F970" i="2"/>
  <c r="G970" i="2"/>
  <c r="H970" i="2"/>
  <c r="I970" i="2"/>
  <c r="J970" i="2"/>
  <c r="K970" i="2"/>
  <c r="E971" i="2"/>
  <c r="F971" i="2"/>
  <c r="G971" i="2"/>
  <c r="H971" i="2"/>
  <c r="I971" i="2"/>
  <c r="J971" i="2"/>
  <c r="K971" i="2"/>
  <c r="E972" i="2"/>
  <c r="F972" i="2"/>
  <c r="G972" i="2"/>
  <c r="H972" i="2"/>
  <c r="I972" i="2"/>
  <c r="J972" i="2"/>
  <c r="K972" i="2"/>
  <c r="E973" i="2"/>
  <c r="F973" i="2"/>
  <c r="G973" i="2"/>
  <c r="H973" i="2"/>
  <c r="I973" i="2"/>
  <c r="J973" i="2"/>
  <c r="K973" i="2"/>
  <c r="E974" i="2"/>
  <c r="F974" i="2"/>
  <c r="G974" i="2"/>
  <c r="H974" i="2"/>
  <c r="I974" i="2"/>
  <c r="J974" i="2"/>
  <c r="K974" i="2"/>
  <c r="K2" i="2"/>
  <c r="J2" i="2"/>
  <c r="I2" i="2"/>
  <c r="H2" i="2"/>
  <c r="G2" i="2"/>
  <c r="F2" i="2"/>
  <c r="E2" i="2"/>
  <c r="F451" i="1" l="1"/>
  <c r="F42" i="1"/>
  <c r="F256" i="1"/>
  <c r="F785" i="1"/>
  <c r="F831" i="1"/>
  <c r="F358" i="1"/>
  <c r="F416" i="1"/>
  <c r="F367" i="1"/>
  <c r="F777" i="1"/>
  <c r="F865" i="1"/>
  <c r="F746" i="1"/>
  <c r="F357" i="1"/>
  <c r="F244" i="1"/>
  <c r="F90" i="1"/>
  <c r="F1000" i="1"/>
  <c r="F132" i="1"/>
  <c r="F464" i="1"/>
  <c r="F825" i="1"/>
  <c r="F750" i="1"/>
  <c r="F267" i="1"/>
  <c r="F355" i="1"/>
  <c r="F983" i="1"/>
  <c r="F616" i="1"/>
  <c r="F76" i="1"/>
  <c r="F962" i="1"/>
  <c r="F253" i="1"/>
  <c r="F228" i="1"/>
  <c r="F167" i="1"/>
  <c r="F937" i="1"/>
  <c r="F138" i="1"/>
  <c r="F168" i="1"/>
  <c r="F571" i="1"/>
  <c r="F880" i="1"/>
  <c r="F495" i="1"/>
  <c r="F238" i="1"/>
  <c r="F890" i="1"/>
  <c r="F486" i="1"/>
  <c r="F801" i="1"/>
  <c r="F849" i="1"/>
  <c r="F914" i="1"/>
  <c r="F794" i="1"/>
  <c r="F219" i="1"/>
  <c r="F613" i="1"/>
  <c r="F768" i="1"/>
  <c r="F752" i="1"/>
  <c r="F394" i="1"/>
  <c r="F177" i="1"/>
  <c r="F838" i="1"/>
  <c r="F804" i="1"/>
  <c r="F800" i="1"/>
  <c r="F615" i="1"/>
  <c r="F338" i="1"/>
  <c r="F948" i="1"/>
  <c r="F910" i="1"/>
  <c r="F821" i="1"/>
  <c r="F442" i="1"/>
  <c r="F40" i="1"/>
  <c r="F181" i="1"/>
  <c r="F247" i="1"/>
  <c r="F488" i="1"/>
  <c r="F759" i="1"/>
  <c r="F702" i="1"/>
  <c r="F727" i="1"/>
  <c r="F745" i="1"/>
</calcChain>
</file>

<file path=xl/sharedStrings.xml><?xml version="1.0" encoding="utf-8"?>
<sst xmlns="http://schemas.openxmlformats.org/spreadsheetml/2006/main" count="29192" uniqueCount="3198">
  <si>
    <t>Protein</t>
  </si>
  <si>
    <t>Description</t>
  </si>
  <si>
    <t>R_position</t>
  </si>
  <si>
    <t>Motif-P14-P1</t>
  </si>
  <si>
    <t>Motif-P1'-P6'</t>
  </si>
  <si>
    <t>HMM-score</t>
  </si>
  <si>
    <t>Solvent-P14-P7</t>
  </si>
  <si>
    <t>Solvent-P3'-P6'</t>
  </si>
  <si>
    <t>Binding-P6-P2''</t>
  </si>
  <si>
    <t>Binding-Core-Fixed</t>
  </si>
  <si>
    <t>CDF-Large-Deviation</t>
  </si>
  <si>
    <t>PiTou-Score</t>
  </si>
  <si>
    <t>Pi-Tou!</t>
  </si>
  <si>
    <t>Count</t>
  </si>
  <si>
    <t>WP_015511758.1</t>
  </si>
  <si>
    <t>hypothetical protein [Candidatus Mycoplasma haemominutum]</t>
  </si>
  <si>
    <t>VSLTQSQGTRRKKR</t>
  </si>
  <si>
    <t>SVSSTN</t>
  </si>
  <si>
    <t>X</t>
  </si>
  <si>
    <t>Miaow!</t>
  </si>
  <si>
    <t>WP_116966677.1</t>
  </si>
  <si>
    <t>autotransporter domain-containing protein [Haemophilus influenzae]</t>
  </si>
  <si>
    <t>ASESSKPKSRRRKR</t>
  </si>
  <si>
    <t>SVSSAP</t>
  </si>
  <si>
    <t>WP_116939609.1</t>
  </si>
  <si>
    <t>ETTVADNSRRRSRR</t>
  </si>
  <si>
    <t>SVSQPQ</t>
  </si>
  <si>
    <t>WP_042611800.1</t>
  </si>
  <si>
    <t>KTTVADNSRRRSRR</t>
  </si>
  <si>
    <t>SVSQPK</t>
  </si>
  <si>
    <t>WP_112074442.1</t>
  </si>
  <si>
    <t>SESNKTNTRRRSRR</t>
  </si>
  <si>
    <t>SVSSEP</t>
  </si>
  <si>
    <t>WP_114890539.1</t>
  </si>
  <si>
    <t>SVSSKP</t>
  </si>
  <si>
    <t>WP_154581650.1</t>
  </si>
  <si>
    <t>autotransporter outer membrane beta-barrel domain-containing protein, partial [Haemophilus influenzae]</t>
  </si>
  <si>
    <t>SESNKTNSRRRSRR</t>
  </si>
  <si>
    <t>WP_048940872.1</t>
  </si>
  <si>
    <t>hypothetical protein, partial [Haemophilus influenzae]</t>
  </si>
  <si>
    <t>WP_044364446.1</t>
  </si>
  <si>
    <t>IgA-specific serine endopeptidase autotransporter IgaA2 [Haemophilus influenzae]</t>
  </si>
  <si>
    <t>EVSTPKPRSRRTRR</t>
  </si>
  <si>
    <t>SVQTNS</t>
  </si>
  <si>
    <t>WP_112082702.1</t>
  </si>
  <si>
    <t>SVSTPEPRSRRTRR</t>
  </si>
  <si>
    <t>WP_111690900.1</t>
  </si>
  <si>
    <t>SVSTPQPRSRRTRR</t>
  </si>
  <si>
    <t>SVQTDN</t>
  </si>
  <si>
    <t>WP_105905673.1</t>
  </si>
  <si>
    <t>autotransporter domain-containing protein, partial [Haemophilus influenzae]</t>
  </si>
  <si>
    <t>SRSTLQPRSRRTRR</t>
  </si>
  <si>
    <t>WP_111688707.1</t>
  </si>
  <si>
    <t>SVSTPKPRSRRTRR</t>
  </si>
  <si>
    <t>WP_072341134.1</t>
  </si>
  <si>
    <t>Rne/Rng family ribonuclease [Actinomyces urinae]</t>
  </si>
  <si>
    <t>EEQVTTVRRRRRRR</t>
  </si>
  <si>
    <t>SAAEDD</t>
  </si>
  <si>
    <t>WP_015511754.1</t>
  </si>
  <si>
    <t>ASKQSTSSSRRRKR</t>
  </si>
  <si>
    <t>SVEQNT</t>
  </si>
  <si>
    <t>WP_100474476.1</t>
  </si>
  <si>
    <t>8-amino-7-oxononanoate synthase [Stenotrophomonas maltophilia]</t>
  </si>
  <si>
    <t>RALRDAQGRRRTRR</t>
  </si>
  <si>
    <t>SVTRRD</t>
  </si>
  <si>
    <t>WP_118794606.1</t>
  </si>
  <si>
    <t>SESSESKSRRRSRR</t>
  </si>
  <si>
    <t>SVHSVP</t>
  </si>
  <si>
    <t>WP_105895281.1</t>
  </si>
  <si>
    <t>WP_112070887.1</t>
  </si>
  <si>
    <t>SKSNKTNSRRRSRR</t>
  </si>
  <si>
    <t>SVSSVP</t>
  </si>
  <si>
    <t>WP_105873364.1</t>
  </si>
  <si>
    <t>WP_090537980.1</t>
  </si>
  <si>
    <t>lipid A biosynthesis lauroyl acyltransferase [Pseudomonas formosensis]</t>
  </si>
  <si>
    <t>RPYPKRSRKRRKRR</t>
  </si>
  <si>
    <t>SAA---</t>
  </si>
  <si>
    <t>WP_005664232.1</t>
  </si>
  <si>
    <t>SVGSVP</t>
  </si>
  <si>
    <t>WP_023369858.1</t>
  </si>
  <si>
    <t>PPE family protein [Mycobacterium kansasii]</t>
  </si>
  <si>
    <t>TAAAREQARRRRRR</t>
  </si>
  <si>
    <t>SAALRG</t>
  </si>
  <si>
    <t>WP_163753392.1</t>
  </si>
  <si>
    <t>cyclodehydratase [Mycobacterium botniense]</t>
  </si>
  <si>
    <t>DAGVATRGRRRRRR</t>
  </si>
  <si>
    <t>SASIRV</t>
  </si>
  <si>
    <t>WP_150727691.1</t>
  </si>
  <si>
    <t>peptidase M12 [Pseudomonas fluorescens]</t>
  </si>
  <si>
    <t>SDNVKRSSSRRTKR</t>
  </si>
  <si>
    <t>SVASHT</t>
  </si>
  <si>
    <t>WP_114892856.1</t>
  </si>
  <si>
    <t>SVSTPKPRKRRTRR</t>
  </si>
  <si>
    <t>WP_117271217.1</t>
  </si>
  <si>
    <t>tat protein [Klebsiella pneumoniae]</t>
  </si>
  <si>
    <t>LGISYGRKKRRKRR</t>
  </si>
  <si>
    <t>SAPSSS</t>
  </si>
  <si>
    <t>WP_049517858.1</t>
  </si>
  <si>
    <t>YSIRK-type signal peptide-containing protein, partial [Streptococcus parasanguinis]</t>
  </si>
  <si>
    <t>GALETSRSRRRSRR</t>
  </si>
  <si>
    <t>SATDHN</t>
  </si>
  <si>
    <t>WP_059295911.1</t>
  </si>
  <si>
    <t>selenocysteine-specific translation elongation factor [Enterobacter hormaechei]</t>
  </si>
  <si>
    <t>ASVSRAEISRRTRR</t>
  </si>
  <si>
    <t>SLSASQ</t>
  </si>
  <si>
    <t>WP_150757297.1</t>
  </si>
  <si>
    <t>SDNVKRSNSRRTKR</t>
  </si>
  <si>
    <t>SVAFHT</t>
  </si>
  <si>
    <t>WP_163793872.1</t>
  </si>
  <si>
    <t>TPM domain-containing protein [Mycobacterium stomatepiae]</t>
  </si>
  <si>
    <t>ALVLVTRYRRRRRR</t>
  </si>
  <si>
    <t>SADLAA</t>
  </si>
  <si>
    <t>WP_036470237.1</t>
  </si>
  <si>
    <t>TPM domain-containing protein [Mycobacterium triplex]</t>
  </si>
  <si>
    <t>ALVLVMRHRRRRRR</t>
  </si>
  <si>
    <t>WP_200783452.1</t>
  </si>
  <si>
    <t>transglutaminase domain-containing protein [Actinomyces bouchesdurhonensis]</t>
  </si>
  <si>
    <t>ILAYKAARRRRRRR</t>
  </si>
  <si>
    <t>SAASGA</t>
  </si>
  <si>
    <t>WP_118780511.1</t>
  </si>
  <si>
    <t>SAQSSY</t>
  </si>
  <si>
    <t>WP_112095364.1</t>
  </si>
  <si>
    <t>SGSTPQPRSRRTRR</t>
  </si>
  <si>
    <t>WP_112065130.1</t>
  </si>
  <si>
    <t>SAQNSY</t>
  </si>
  <si>
    <t>WP_105872434.1</t>
  </si>
  <si>
    <t>SAQSSH</t>
  </si>
  <si>
    <t>WP_011272335.1</t>
  </si>
  <si>
    <t>WP_133763621.1</t>
  </si>
  <si>
    <t>MULTISPECIES: shikimate kinase [unclassified Mycobacterium]</t>
  </si>
  <si>
    <t>EQPRCDEHSRRRRR</t>
  </si>
  <si>
    <t>SAWRRL</t>
  </si>
  <si>
    <t>WP_082984668.1</t>
  </si>
  <si>
    <t>FkbM family methyltransferase [Mycobacterium sp. 1245499.0]</t>
  </si>
  <si>
    <t>SARTTT</t>
  </si>
  <si>
    <t>WP_010615187.1</t>
  </si>
  <si>
    <t>HNH endonuclease [Actinomyces oris]</t>
  </si>
  <si>
    <t>GRRRGRASSRRRRR</t>
  </si>
  <si>
    <t>SASRR-</t>
  </si>
  <si>
    <t>WP_073693679.1</t>
  </si>
  <si>
    <t>shikimate kinase [Mycobacterium sp. ST-F2]</t>
  </si>
  <si>
    <t>EQPRSDENSRRRRR</t>
  </si>
  <si>
    <t>WP_009058594.1</t>
  </si>
  <si>
    <t>transglutaminase domain-containing protein [Actinomyces sp. ICM58]</t>
  </si>
  <si>
    <t>VLAYKAGRRRRRRR</t>
  </si>
  <si>
    <t>SAAVSA</t>
  </si>
  <si>
    <t>WP_118804678.1</t>
  </si>
  <si>
    <t>SVRSVP</t>
  </si>
  <si>
    <t>WP_112130512.1</t>
  </si>
  <si>
    <t>SVRSKP</t>
  </si>
  <si>
    <t>WP_085024627.1</t>
  </si>
  <si>
    <t>SENNKTNTRRRSRR</t>
  </si>
  <si>
    <t>WP_112089674.1</t>
  </si>
  <si>
    <t>SKSNKTNTRRRSRR</t>
  </si>
  <si>
    <t>WP_105886065.1</t>
  </si>
  <si>
    <t>SVRSEP</t>
  </si>
  <si>
    <t>WP_085104594.1</t>
  </si>
  <si>
    <t>hypothetical protein [Mycobacterium paraense]</t>
  </si>
  <si>
    <t>SAQRDE</t>
  </si>
  <si>
    <t>WP_067413864.1</t>
  </si>
  <si>
    <t>PPE family protein [Mycobacterium sp. 1423905.2]</t>
  </si>
  <si>
    <t>AAAREQARRRRRRR</t>
  </si>
  <si>
    <t>SAVRDH</t>
  </si>
  <si>
    <t>WP_101771049.1</t>
  </si>
  <si>
    <t>YSIRK-type signal peptide-containing protein [Streptococcus parasanguinis]</t>
  </si>
  <si>
    <t>SATDPV</t>
  </si>
  <si>
    <t>WP_003695414.1</t>
  </si>
  <si>
    <t>alternative ribosome-rescue factor A [Neisseria gonorrhoeae]</t>
  </si>
  <si>
    <t>FLCLKRGSSRRSRR</t>
  </si>
  <si>
    <t>SL----</t>
  </si>
  <si>
    <t>WP_036475712.1</t>
  </si>
  <si>
    <t>helix-turn-helix transcriptional regulator [Mycobacterium sp. URHD0025]</t>
  </si>
  <si>
    <t>HLRYGEWLRRRKRR</t>
  </si>
  <si>
    <t>SAAEEQ</t>
  </si>
  <si>
    <t>WP_106110715.1</t>
  </si>
  <si>
    <t>MULTISPECIES: WhiB family transcriptional regulator [unclassified Actinomyces]</t>
  </si>
  <si>
    <t>RREWLDAESRRRRR</t>
  </si>
  <si>
    <t>SVGA--</t>
  </si>
  <si>
    <t>WP_128721838.1</t>
  </si>
  <si>
    <t>hypothetical protein [Salmonella enterica]</t>
  </si>
  <si>
    <t>RDDEEDRGPRRKRR</t>
  </si>
  <si>
    <t>SLGLGP</t>
  </si>
  <si>
    <t>WP_168260629.1</t>
  </si>
  <si>
    <t>MULTISPECIES: glucosaminidase domain-containing protein [Streptococcus]</t>
  </si>
  <si>
    <t>PSQKRRKKRRRKRR</t>
  </si>
  <si>
    <t>SSKMPK</t>
  </si>
  <si>
    <t>WP_172120687.1</t>
  </si>
  <si>
    <t>MULTISPECIES: DUF3071 domain-containing protein [unclassified Actinomyces]</t>
  </si>
  <si>
    <t>PGAGAPRPRRRSRR</t>
  </si>
  <si>
    <t>SVPSWD</t>
  </si>
  <si>
    <t>WP_126381730.1</t>
  </si>
  <si>
    <t>DUF3071 domain-containing protein [Actinomyces howellii]</t>
  </si>
  <si>
    <t>PDAPARRSRRRSRR</t>
  </si>
  <si>
    <t>WP_127841948.1</t>
  </si>
  <si>
    <t>AASPAPRSRRRSRR</t>
  </si>
  <si>
    <t>WP_108832898.1</t>
  </si>
  <si>
    <t>DUF3071 domain-containing protein [Actinomyces sp. Marseille-P3109]</t>
  </si>
  <si>
    <t>SVPTKKKSRRRSRR</t>
  </si>
  <si>
    <t>WP_075411414.1</t>
  </si>
  <si>
    <t>DUF3071 domain-containing protein [Actinomyces oris]</t>
  </si>
  <si>
    <t>TPPVKKKSRRRSRR</t>
  </si>
  <si>
    <t>WP_009404719.1</t>
  </si>
  <si>
    <t>DUF3071 domain-containing protein [Actinomyces sp. oral taxon 170]</t>
  </si>
  <si>
    <t>TTPAKKKSRRRSRR</t>
  </si>
  <si>
    <t>WP_076251587.1</t>
  </si>
  <si>
    <t>DUF3071 domain-containing protein [Actinomyces naeslundii]</t>
  </si>
  <si>
    <t>TAPAKKKSRRRSRR</t>
  </si>
  <si>
    <t>WP_009393367.1</t>
  </si>
  <si>
    <t>DUF3071 domain-containing protein [Actinomyces sp. oral taxon 171]</t>
  </si>
  <si>
    <t>TSPAKKKSRRRSRR</t>
  </si>
  <si>
    <t>WP_070658758.1</t>
  </si>
  <si>
    <t>MULTISPECIES: DUF3071 domain-containing protein [Actinomyces]</t>
  </si>
  <si>
    <t>TPPAKKKSRRRSRR</t>
  </si>
  <si>
    <t>WP_081093167.1</t>
  </si>
  <si>
    <t>TPPTKKKSRRRSRR</t>
  </si>
  <si>
    <t>WP_076072793.1</t>
  </si>
  <si>
    <t>TVPAKKKSRRRSRR</t>
  </si>
  <si>
    <t>WP_074039311.1</t>
  </si>
  <si>
    <t>EETTVADSRRRSRR</t>
  </si>
  <si>
    <t>WP_082108246.1</t>
  </si>
  <si>
    <t>PPE family protein [Mycobacterium sp. UM_NZ2]</t>
  </si>
  <si>
    <t>RTVSTDARSRRSRR</t>
  </si>
  <si>
    <t>SAGRIR</t>
  </si>
  <si>
    <t>WP_043902132.1</t>
  </si>
  <si>
    <t>FAQSLESKPRRSRR</t>
  </si>
  <si>
    <t>SVQAQE</t>
  </si>
  <si>
    <t>WP_152310177.1</t>
  </si>
  <si>
    <t>DUF1542 domain-containing protein, partial [Streptococcus pneumoniae]</t>
  </si>
  <si>
    <t>GRRSRRTPPRRSRR</t>
  </si>
  <si>
    <t>SV----</t>
  </si>
  <si>
    <t>WP_187417086.1</t>
  </si>
  <si>
    <t>hypothetical protein, partial [Streptococcus dysgalactiae]</t>
  </si>
  <si>
    <t>KKRRGGRRKRRRRR</t>
  </si>
  <si>
    <t>SAGRRG</t>
  </si>
  <si>
    <t>WP_122542860.1</t>
  </si>
  <si>
    <t>hypothetical protein [Pseudomonas viridiflava]</t>
  </si>
  <si>
    <t>LFGSGGRQRSRTRR</t>
  </si>
  <si>
    <t>SVQGST</t>
  </si>
  <si>
    <t>WP_007589773.1</t>
  </si>
  <si>
    <t>type VII secretion protein EccC [Actinomyces sp. ICM39]</t>
  </si>
  <si>
    <t>SAAAPE</t>
  </si>
  <si>
    <t>WP_076464925.1</t>
  </si>
  <si>
    <t>MerR family transcriptional regulator [Actinomyces mediterranea]</t>
  </si>
  <si>
    <t>EHVDELAERRRRKR</t>
  </si>
  <si>
    <t>SAS---</t>
  </si>
  <si>
    <t>WP_151601758.1</t>
  </si>
  <si>
    <t>hypothetical protein [Brucella intermedia]</t>
  </si>
  <si>
    <t>RHNPANDNRRRKRR</t>
  </si>
  <si>
    <t>AV----</t>
  </si>
  <si>
    <t>WP_078292318.1</t>
  </si>
  <si>
    <t>MULTISPECIES: fatty acid desaturase [unclassified Mycobacterium]</t>
  </si>
  <si>
    <t>SAFAAVRERRRSRR</t>
  </si>
  <si>
    <t>SAKV--</t>
  </si>
  <si>
    <t>WP_116645698.1</t>
  </si>
  <si>
    <t>hypothetical protein [Mycobacterium kubicae]</t>
  </si>
  <si>
    <t>SALRDH</t>
  </si>
  <si>
    <t>WP_114893194.1</t>
  </si>
  <si>
    <t>adhesion and penetration autotransporter Hap [Haemophilus influenzae]</t>
  </si>
  <si>
    <t>YSATTNNTPRRRRR</t>
  </si>
  <si>
    <t>SLDTET</t>
  </si>
  <si>
    <t>WP_066858624.1</t>
  </si>
  <si>
    <t>PPE family protein [Mycobacterium sp. 1274756.6]</t>
  </si>
  <si>
    <t>AARRRNAAARRRRR</t>
  </si>
  <si>
    <t>SVGRNR</t>
  </si>
  <si>
    <t>WP_083134960.1</t>
  </si>
  <si>
    <t>MULTISPECIES: WhiB family transcriptional regulator [Mycobacterium]</t>
  </si>
  <si>
    <t>GGLSERDRRRRKKR</t>
  </si>
  <si>
    <t>AADGRP</t>
  </si>
  <si>
    <t>WP_036394428.1</t>
  </si>
  <si>
    <t>WhiB family transcriptional regulator [Mycobacterium kansasii]</t>
  </si>
  <si>
    <t>AADGRS</t>
  </si>
  <si>
    <t>WP_137952310.1</t>
  </si>
  <si>
    <t>type I polyketide synthase [Pseudomonas sp. 2VD]</t>
  </si>
  <si>
    <t>RNGNTLAPRRRRKR</t>
  </si>
  <si>
    <t>WP_063477183.1</t>
  </si>
  <si>
    <t>hypothetical protein [Mycobacterium kansasii]</t>
  </si>
  <si>
    <t>SAPDEQ</t>
  </si>
  <si>
    <t>WP_149484247.1</t>
  </si>
  <si>
    <t>lipocalin family protein [Mycobacterium grossiae]</t>
  </si>
  <si>
    <t>SAGAGR</t>
  </si>
  <si>
    <t>WP_079923779.1</t>
  </si>
  <si>
    <t>shikimate kinase [Mycobacterium sp. AT1]</t>
  </si>
  <si>
    <t>TANGDRQQPRRRRR</t>
  </si>
  <si>
    <t>WP_056548322.1</t>
  </si>
  <si>
    <t>shikimate kinase [Mycobacterium sp. Root135]</t>
  </si>
  <si>
    <t>SANGDRQQPRRRRR</t>
  </si>
  <si>
    <t>WP_019971528.1</t>
  </si>
  <si>
    <t>magnesium-translocating P-type ATPase [Mycobacterium sp. 141]</t>
  </si>
  <si>
    <t>QKARLVRSARRKKR</t>
  </si>
  <si>
    <t>SVGFLG</t>
  </si>
  <si>
    <t>WP_066859723.1</t>
  </si>
  <si>
    <t>type VII secretion protein EccE [Mycobacterium sp. 1482292.6]</t>
  </si>
  <si>
    <t>ERLGFWYERRRRKR</t>
  </si>
  <si>
    <t>SAGGSD</t>
  </si>
  <si>
    <t>WP_059017284.1</t>
  </si>
  <si>
    <t>DUF4126 domain-containing protein [Mycobacterium sp. M26]</t>
  </si>
  <si>
    <t>GAVSLLRRRRRRKR</t>
  </si>
  <si>
    <t>DNSESSETKRRSRR</t>
  </si>
  <si>
    <t>WP_105876867.1</t>
  </si>
  <si>
    <t>DNSKSSETKRRSRR</t>
  </si>
  <si>
    <t>WP_112083277.1</t>
  </si>
  <si>
    <t>WP_067061169.1</t>
  </si>
  <si>
    <t>LCP family protein [Streptococcus pantholopis]</t>
  </si>
  <si>
    <t>KYPTERTSSRRSRR</t>
  </si>
  <si>
    <t>SASAVQ</t>
  </si>
  <si>
    <t>WP_139779658.1</t>
  </si>
  <si>
    <t>methionine ABC transporter permease MetI, partial [Salmonella enterica]</t>
  </si>
  <si>
    <t>SARMVE</t>
  </si>
  <si>
    <t>WP_136192783.1</t>
  </si>
  <si>
    <t>MULTISPECIES: ribonuclease III [Actinomyces]</t>
  </si>
  <si>
    <t>STPSAR</t>
  </si>
  <si>
    <t>WP_094521537.1</t>
  </si>
  <si>
    <t>hypothetical protein [Mycoplasma hyopneumoniae]</t>
  </si>
  <si>
    <t>FKTINPNKSRRTKR</t>
  </si>
  <si>
    <t>SLFTER</t>
  </si>
  <si>
    <t>WP_118804998.1</t>
  </si>
  <si>
    <t>NSESSNKPKSRRKR</t>
  </si>
  <si>
    <t>WP_105897943.1</t>
  </si>
  <si>
    <t>VNSESSESKSRRKR</t>
  </si>
  <si>
    <t>WP_127842803.1</t>
  </si>
  <si>
    <t>transcription-repair coupling factor [Actinomyces sp. 299]</t>
  </si>
  <si>
    <t>PSRRRTLPARRTRR</t>
  </si>
  <si>
    <t>SVDPLS</t>
  </si>
  <si>
    <t>WP_070513993.1</t>
  </si>
  <si>
    <t>transcription-repair coupling factor [Actinomyces sp. HMSC08A09]</t>
  </si>
  <si>
    <t>PRERRSLPARRTRR</t>
  </si>
  <si>
    <t>WP_118806423.1</t>
  </si>
  <si>
    <t>SKSSKPNRRSRSRR</t>
  </si>
  <si>
    <t>WP_105892516.1</t>
  </si>
  <si>
    <t>TVADNSRRRSRSRR</t>
  </si>
  <si>
    <t>SNKTNTRRRSRSRR</t>
  </si>
  <si>
    <t>WP_105873621.1</t>
  </si>
  <si>
    <t>WP_077092862.1</t>
  </si>
  <si>
    <t>PPE family protein [Mycobacterium colombiense]</t>
  </si>
  <si>
    <t>TPAAAKQETRRRRR</t>
  </si>
  <si>
    <t>SAPERI</t>
  </si>
  <si>
    <t>WP_101687403.1</t>
  </si>
  <si>
    <t>hypothetical protein [Escherichia coli]</t>
  </si>
  <si>
    <t>ELDSIVRRPRRKKR</t>
  </si>
  <si>
    <t>SSLI--</t>
  </si>
  <si>
    <t>WP_001401694.1</t>
  </si>
  <si>
    <t>SSRI--</t>
  </si>
  <si>
    <t>WP_053322403.1</t>
  </si>
  <si>
    <t>hypothetical protein, partial [Shigella sonnei]</t>
  </si>
  <si>
    <t>SSR---</t>
  </si>
  <si>
    <t>WP_022934802.1</t>
  </si>
  <si>
    <t>hypothetical protein [Mycoplasma bovoculi]</t>
  </si>
  <si>
    <t>AKSTQTKVKSRKRR</t>
  </si>
  <si>
    <t>SVESIP</t>
  </si>
  <si>
    <t>WP_105877084.1</t>
  </si>
  <si>
    <t>KTTVADSSRRRSRR</t>
  </si>
  <si>
    <t>WP_158605280.1</t>
  </si>
  <si>
    <t>SVCSMP</t>
  </si>
  <si>
    <t>WP_110431789.1</t>
  </si>
  <si>
    <t>DNSKSSETKRRSKR</t>
  </si>
  <si>
    <t>WP_072364589.1</t>
  </si>
  <si>
    <t>phage tail tape measure protein [Pseudomonas sp. NFACC10-1]</t>
  </si>
  <si>
    <t>GMSGQRDTPRRSRR</t>
  </si>
  <si>
    <t>SARMRR</t>
  </si>
  <si>
    <t>WP_163467086.1</t>
  </si>
  <si>
    <t>DNSKSNETKRRSRR</t>
  </si>
  <si>
    <t>WP_163717957.1</t>
  </si>
  <si>
    <t>PPE domain-containing protein [Mycobacterium bourgelatii]</t>
  </si>
  <si>
    <t>AAAREQARRRRRKR</t>
  </si>
  <si>
    <t>STVEEH</t>
  </si>
  <si>
    <t>WP_166906019.1</t>
  </si>
  <si>
    <t>AAA family ATPase [Mycobacterium sp. DL440]</t>
  </si>
  <si>
    <t>HLRYGEWLRRRRRR</t>
  </si>
  <si>
    <t>SAAKEH</t>
  </si>
  <si>
    <t>WP_082957527.1</t>
  </si>
  <si>
    <t>helix-turn-helix transcriptional regulator [Mycobacterium sp. E802]</t>
  </si>
  <si>
    <t>SAAHEH</t>
  </si>
  <si>
    <t>WP_034510040.1</t>
  </si>
  <si>
    <t>Rne/Rng family ribonuclease [Actinomyces sp. S4-C9]</t>
  </si>
  <si>
    <t>SSTEDD</t>
  </si>
  <si>
    <t>WP_070660281.1</t>
  </si>
  <si>
    <t>hypothetical protein [Actinomyces sp. HMSC075C01]</t>
  </si>
  <si>
    <t>KRRRRSNSTRRRRR</t>
  </si>
  <si>
    <t>SLGQTV</t>
  </si>
  <si>
    <t>WP_075892681.1</t>
  </si>
  <si>
    <t>MerR family transcriptional regulator [Actinomyces provencensis]</t>
  </si>
  <si>
    <t>EPVDELAERRRRRR</t>
  </si>
  <si>
    <t>WP_146379497.1</t>
  </si>
  <si>
    <t>FQEQKNKKSRRRKR</t>
  </si>
  <si>
    <t>SLFTEY</t>
  </si>
  <si>
    <t>WP_099451788.1</t>
  </si>
  <si>
    <t>hypothetical protein [Mycoplasma dispar]</t>
  </si>
  <si>
    <t>FQEQKSKNSRRRKR</t>
  </si>
  <si>
    <t>WP_034254054.1</t>
  </si>
  <si>
    <t>DUF3071 domain-containing protein [Actinomyces sp. oral taxon 448]</t>
  </si>
  <si>
    <t>RETPAPPRPRRRRR</t>
  </si>
  <si>
    <t>WP_050822920.1</t>
  </si>
  <si>
    <t>NTRRRSRSRSRSRR</t>
  </si>
  <si>
    <t>WP_105895195.1</t>
  </si>
  <si>
    <t>KTNTRRRSRSRSRR</t>
  </si>
  <si>
    <t>WP_012054537.1</t>
  </si>
  <si>
    <t>WP_029116973.1</t>
  </si>
  <si>
    <t>shikimate kinase [Mycobacterium sp. URHB0044]</t>
  </si>
  <si>
    <t>CGSGDHHHGRRRRR</t>
  </si>
  <si>
    <t>WP_075203798.1</t>
  </si>
  <si>
    <t>phosphate acetyltransferase, partial [Shigella boydii]</t>
  </si>
  <si>
    <t>SANPIR</t>
  </si>
  <si>
    <t>WP_008732923.1</t>
  </si>
  <si>
    <t>polyprenol monophosphomannose synthase [Actinomyces massiliensis]</t>
  </si>
  <si>
    <t>DRIGQPQSGRRRRR</t>
  </si>
  <si>
    <t>SAQQR-</t>
  </si>
  <si>
    <t>WP_081391503.1</t>
  </si>
  <si>
    <t>shikimate dehydrogenase [Actinomyces naeslundii]</t>
  </si>
  <si>
    <t>SATAGR</t>
  </si>
  <si>
    <t>WP_116540510.1</t>
  </si>
  <si>
    <t>PPE family protein [Mycobacterium uberis]</t>
  </si>
  <si>
    <t>ASARNQARARRRRR</t>
  </si>
  <si>
    <t>SATEER</t>
  </si>
  <si>
    <t>WP_047316287.1</t>
  </si>
  <si>
    <t>PPE family protein [Mycobacterium haemophilum]</t>
  </si>
  <si>
    <t>ASAREQARARRRRR</t>
  </si>
  <si>
    <t>WP_066929879.1</t>
  </si>
  <si>
    <t>hypothetical protein [Mycobacterium sp. 1554424.7]</t>
  </si>
  <si>
    <t>AAARERERARRRRR</t>
  </si>
  <si>
    <t>SAMHDH</t>
  </si>
  <si>
    <t>WP_048955065.1</t>
  </si>
  <si>
    <t>ADNSRRRSRSRSRR</t>
  </si>
  <si>
    <t>TTVADSRRRSRSRR</t>
  </si>
  <si>
    <t>WP_112081611.1</t>
  </si>
  <si>
    <t>SNKTNSRRRSRSRR</t>
  </si>
  <si>
    <t>WP_105894702.1</t>
  </si>
  <si>
    <t>TVADSSRRRSRSRR</t>
  </si>
  <si>
    <t>WP_152022324.1</t>
  </si>
  <si>
    <t>GRRNRRTPPRRSRR</t>
  </si>
  <si>
    <t>SVGFVG</t>
  </si>
  <si>
    <t>WP_050308266.1</t>
  </si>
  <si>
    <t>hypothetical protein [Streptococcus pneumoniae]</t>
  </si>
  <si>
    <t>ATRSRRTPPRRSRR</t>
  </si>
  <si>
    <t>WP_050224166.1</t>
  </si>
  <si>
    <t>DUF1542 domain-containing protein [Streptococcus pneumoniae]</t>
  </si>
  <si>
    <t>TTRSRRTPPRRSRR</t>
  </si>
  <si>
    <t>WP_016569468.1</t>
  </si>
  <si>
    <t>WP_050245143.1</t>
  </si>
  <si>
    <t>ATRNRRTPPRRSRR</t>
  </si>
  <si>
    <t>WP_118874194.1</t>
  </si>
  <si>
    <t>SLETEM</t>
  </si>
  <si>
    <t>WP_105891598.1</t>
  </si>
  <si>
    <t>YSASSNNTPRRRRR</t>
  </si>
  <si>
    <t>SLETET</t>
  </si>
  <si>
    <t>WP_011271942.1</t>
  </si>
  <si>
    <t>YSASPNNTPRRRRR</t>
  </si>
  <si>
    <t>WP_005656173.1</t>
  </si>
  <si>
    <t>WP_075545552.1</t>
  </si>
  <si>
    <t>hypothetical protein [Mycobacterium persicum]</t>
  </si>
  <si>
    <t>SVPDEH</t>
  </si>
  <si>
    <t>WP_082275614.1</t>
  </si>
  <si>
    <t>WhiB family transcriptional regulator [Mycobacterium persicum]</t>
  </si>
  <si>
    <t>AAAGRP</t>
  </si>
  <si>
    <t>WP_103771779.1</t>
  </si>
  <si>
    <t>sterol desaturase family protein [Citrobacter freundii]</t>
  </si>
  <si>
    <t>RRVYNRLQRKRKRR</t>
  </si>
  <si>
    <t>SVPG--</t>
  </si>
  <si>
    <t>WP_146233100.1</t>
  </si>
  <si>
    <t>hypothetical protein [Pseudomonas sp. OV286]</t>
  </si>
  <si>
    <t>SLSDAD</t>
  </si>
  <si>
    <t>WP_196315818.1</t>
  </si>
  <si>
    <t>YSIRK-type signal peptide-containing protein [Streptococcus pseudopneumoniae]</t>
  </si>
  <si>
    <t>DKPKRSRRSRRSRR</t>
  </si>
  <si>
    <t>SLESIP</t>
  </si>
  <si>
    <t>WP_172925714.1</t>
  </si>
  <si>
    <t>YPDG domain-containing protein, partial [Streptococcus sp. 1343]</t>
  </si>
  <si>
    <t>VPEDKPKRSRRSRR</t>
  </si>
  <si>
    <t>WP_138700871.1</t>
  </si>
  <si>
    <t>VSEDKPKRSRRSRR</t>
  </si>
  <si>
    <t>WP_194947993.1</t>
  </si>
  <si>
    <t>DUF3071 domain-containing protein [Actinomyces sp. zg-987]</t>
  </si>
  <si>
    <t>AGSTASRSKRRSRR</t>
  </si>
  <si>
    <t>WP_026427729.1</t>
  </si>
  <si>
    <t>DUF3071 domain-containing protein [Actinomyces slackii]</t>
  </si>
  <si>
    <t>PAAPAPRPKRRSRR</t>
  </si>
  <si>
    <t>WP_008733834.1</t>
  </si>
  <si>
    <t>DUF3071 domain-containing protein [Actinomyces massiliensis]</t>
  </si>
  <si>
    <t>PATPAPRSKRRSRR</t>
  </si>
  <si>
    <t>WP_134802503.1</t>
  </si>
  <si>
    <t>terminase [Shigella boydii]</t>
  </si>
  <si>
    <t>GSLQHEKPPRRRRR</t>
  </si>
  <si>
    <t>SAVND-</t>
  </si>
  <si>
    <t>WP_070661816.1</t>
  </si>
  <si>
    <t>MULTISPECIES: CDP-glycerol glycerophosphotransferase family protein [Actinomyces]</t>
  </si>
  <si>
    <t>PKGKSASKRRRRKR</t>
  </si>
  <si>
    <t>AASRGT</t>
  </si>
  <si>
    <t>WP_043535134.1</t>
  </si>
  <si>
    <t>MerR family transcriptional regulator [Actinomyces polynesiensis]</t>
  </si>
  <si>
    <t>ELVDELAERRRRRR</t>
  </si>
  <si>
    <t>WP_188232544.1</t>
  </si>
  <si>
    <t>MULTISPECIES: MMPL family transporter [unclassified Actinomyces]</t>
  </si>
  <si>
    <t>RGRTGRAERRRRRR</t>
  </si>
  <si>
    <t>SSPMTQ</t>
  </si>
  <si>
    <t>WP_084473521.1</t>
  </si>
  <si>
    <t>hypothetical protein [Actinomyces sp. ICM54]</t>
  </si>
  <si>
    <t>EQAFPAPTSRRKKR</t>
  </si>
  <si>
    <t>SLTARR</t>
  </si>
  <si>
    <t>WP_164075388.1</t>
  </si>
  <si>
    <t>c-type cytochrome [Stenotrophomonas maltophilia]</t>
  </si>
  <si>
    <t>SAAIVI</t>
  </si>
  <si>
    <t>WP_112114341.1</t>
  </si>
  <si>
    <t>NNSESSESKSRRRR</t>
  </si>
  <si>
    <t>WP_005688364.1</t>
  </si>
  <si>
    <t>VNSESSESKSRRRR</t>
  </si>
  <si>
    <t>WP_005666000.1</t>
  </si>
  <si>
    <t>WP_178081151.1</t>
  </si>
  <si>
    <t>hypothetical protein [Pseudomonas sp. Choline-02u-1]</t>
  </si>
  <si>
    <t>LTMNSSNERRRKRR</t>
  </si>
  <si>
    <t>SSAIVI</t>
  </si>
  <si>
    <t>WP_139301090.1</t>
  </si>
  <si>
    <t>sulfite reductase flavoprotein subunit alpha, partial [Pseudomonas aeruginosa]</t>
  </si>
  <si>
    <t>AVRASR</t>
  </si>
  <si>
    <t>WP_074291070.1</t>
  </si>
  <si>
    <t>WP_126413040.1</t>
  </si>
  <si>
    <t>DEAD/DEAH box helicase [Actinomyces viscosus]</t>
  </si>
  <si>
    <t>GRDTKRGERSRSRR</t>
  </si>
  <si>
    <t>SADGEA</t>
  </si>
  <si>
    <t>WP_076074939.1</t>
  </si>
  <si>
    <t>DEAD/DEAH box helicase [Actinomyces naeslundii]</t>
  </si>
  <si>
    <t>SRDTKRAERSRSRR</t>
  </si>
  <si>
    <t>SADDEA</t>
  </si>
  <si>
    <t>WP_003784663.1</t>
  </si>
  <si>
    <t>SRDTKRGERSRSRR</t>
  </si>
  <si>
    <t>WP_124408626.1</t>
  </si>
  <si>
    <t>hypothetical protein [Pseudomonas sp. R4-39-08]</t>
  </si>
  <si>
    <t>YLANEQAKPSRKRR</t>
  </si>
  <si>
    <t>SVEEQA</t>
  </si>
  <si>
    <t>WP_200640608.1</t>
  </si>
  <si>
    <t>type VI secretion system tip protein VgrG [Pseudomonas xanthomarina]</t>
  </si>
  <si>
    <t>QPGDQPAEPRRRKR</t>
  </si>
  <si>
    <t>SLNFSG</t>
  </si>
  <si>
    <t>WP_124933709.1</t>
  </si>
  <si>
    <t>transcription-repair coupling factor [Actinomyces bowdenii]</t>
  </si>
  <si>
    <t>PREARALPARRTRR</t>
  </si>
  <si>
    <t>WP_198518986.1</t>
  </si>
  <si>
    <t>hypothetical protein [Helicobacter pylori]</t>
  </si>
  <si>
    <t>KEAKEVSKKSRKKR</t>
  </si>
  <si>
    <t>SLNGAL</t>
  </si>
  <si>
    <t>WP_155630137.1</t>
  </si>
  <si>
    <t>hypothetical protein [Burkholderia cepacia]</t>
  </si>
  <si>
    <t>GTISRPCMRRRSRR</t>
  </si>
  <si>
    <t>SSTRIC</t>
  </si>
  <si>
    <t>WP_059619801.1</t>
  </si>
  <si>
    <t>WP_200974750.1</t>
  </si>
  <si>
    <t>LSGDRDARRRRQRR</t>
  </si>
  <si>
    <t>SAVRKQ</t>
  </si>
  <si>
    <t>WP_128772603.1</t>
  </si>
  <si>
    <t>metal ABC transporter permease [Actinomyces oricola]</t>
  </si>
  <si>
    <t>HGVVPRAWRRRRRR</t>
  </si>
  <si>
    <t>SA----</t>
  </si>
  <si>
    <t>WP_011560232.1</t>
  </si>
  <si>
    <t>hypothetical protein [Mycobacterium sp. KMS]</t>
  </si>
  <si>
    <t>TANPPERTRRRRRR</t>
  </si>
  <si>
    <t>SSLSDL</t>
  </si>
  <si>
    <t>WP_076898752.1</t>
  </si>
  <si>
    <t>metallophosphoesterase [Burkholderia pseudomallei]</t>
  </si>
  <si>
    <t>WGPPKRLAARRSRR</t>
  </si>
  <si>
    <t>SANCRI</t>
  </si>
  <si>
    <t>WP_187286217.1</t>
  </si>
  <si>
    <t>FKSQQVSASRRSRR</t>
  </si>
  <si>
    <t>SATEKS</t>
  </si>
  <si>
    <t>WP_064424346.1</t>
  </si>
  <si>
    <t>LCP family protein [Mycobacterium sp. GA-1285]</t>
  </si>
  <si>
    <t>TARKPSKPRRRRRR</t>
  </si>
  <si>
    <t>SLIAGR</t>
  </si>
  <si>
    <t>WP_023636455.1</t>
  </si>
  <si>
    <t>MMPL family transporter [Corynebacterium ulcerans]</t>
  </si>
  <si>
    <t>GTKIDKWTLRRTKR</t>
  </si>
  <si>
    <t>SARTLA</t>
  </si>
  <si>
    <t>WP_204237839.1</t>
  </si>
  <si>
    <t>hypothetical protein [Microvirga sp. BT689]</t>
  </si>
  <si>
    <t>QSLTPEEQKRRRKR</t>
  </si>
  <si>
    <t>SLALAL</t>
  </si>
  <si>
    <t>WP_067781957.1</t>
  </si>
  <si>
    <t>transcription-repair coupling factor [Actinomyces vulturis]</t>
  </si>
  <si>
    <t>PAQRSSVPTRRSKR</t>
  </si>
  <si>
    <t>WP_024453329.1</t>
  </si>
  <si>
    <t>MULTISPECIES: TPM domain-containing protein [unclassified Mycobacterium]</t>
  </si>
  <si>
    <t>VLVLWQRRRRRKRR</t>
  </si>
  <si>
    <t>AADFAA</t>
  </si>
  <si>
    <t>WP_177005020.1</t>
  </si>
  <si>
    <t>RHS domain-containing protein [Pseudomonas reactans]</t>
  </si>
  <si>
    <t>EYDRSGRLRSRRRR</t>
  </si>
  <si>
    <t>SAEQPS</t>
  </si>
  <si>
    <t>WP_174995580.1</t>
  </si>
  <si>
    <t>MULTISPECIES: glycosyltransferase [unclassified Mycobacterium]</t>
  </si>
  <si>
    <t>DIYYQVSGRRRTRR</t>
  </si>
  <si>
    <t>SAPRWR</t>
  </si>
  <si>
    <t>WP_053888299.1</t>
  </si>
  <si>
    <t>DDENDTPVRKRTKR</t>
  </si>
  <si>
    <t>SVSRAY</t>
  </si>
  <si>
    <t>WP_139805090.1</t>
  </si>
  <si>
    <t>PPE family protein [Mycobacterium intermedium]</t>
  </si>
  <si>
    <t>STVEER</t>
  </si>
  <si>
    <t>WP_082597642.1</t>
  </si>
  <si>
    <t>signal peptidase I [Mycobacterium sp. Soil538]</t>
  </si>
  <si>
    <t>TCASCAARRRRSRR</t>
  </si>
  <si>
    <t>SADPAS</t>
  </si>
  <si>
    <t>WP_184433610.1</t>
  </si>
  <si>
    <t>AAA family ATPase [Mycobacterium sp. AZCC_0083]</t>
  </si>
  <si>
    <t>CATTEPERSRRRRR</t>
  </si>
  <si>
    <t>SSWRRL</t>
  </si>
  <si>
    <t>WP_136313576.1</t>
  </si>
  <si>
    <t>MULTISPECIES: endolytic transglycosylase MltG [Actinomyces]</t>
  </si>
  <si>
    <t>PDAGQPEDSRRRRR</t>
  </si>
  <si>
    <t>SSRQAE</t>
  </si>
  <si>
    <t>WP_005987714.1</t>
  </si>
  <si>
    <t>transcription-repair coupling factor [Actinomyces graevenitzii]</t>
  </si>
  <si>
    <t>PRAPKAVPARRSKR</t>
  </si>
  <si>
    <t>WP_160600708.1</t>
  </si>
  <si>
    <t>DUF1410 domain-containing protein [Mycoplasma hyopneumoniae]</t>
  </si>
  <si>
    <t>VKGWKRNQTRRKKR</t>
  </si>
  <si>
    <t>STSQKT</t>
  </si>
  <si>
    <t>WP_177104155.1</t>
  </si>
  <si>
    <t>RHS domain-containing protein [Pseudomonas gingeri]</t>
  </si>
  <si>
    <t>EYDRSGRLRSRSRR</t>
  </si>
  <si>
    <t>SVGQPM</t>
  </si>
  <si>
    <t>WP_009403900.1</t>
  </si>
  <si>
    <t>DEAD/DEAH box helicase [Actinomyces sp. oral taxon 170]</t>
  </si>
  <si>
    <t>SAEGEA</t>
  </si>
  <si>
    <t>WP_059157578.1</t>
  </si>
  <si>
    <t>hypothetical protein [Mycobacterium sp. IS-1496]</t>
  </si>
  <si>
    <t>TPANQPEHTRRRRR</t>
  </si>
  <si>
    <t>SLNLMT</t>
  </si>
  <si>
    <t>WP_179543901.1</t>
  </si>
  <si>
    <t>TonB-dependent receptor [Pseudomonas sediminis]</t>
  </si>
  <si>
    <t>DRDSGHTLPRRTKR</t>
  </si>
  <si>
    <t>SLSLDL</t>
  </si>
  <si>
    <t>WP_049488649.1</t>
  </si>
  <si>
    <t>LPXTG cell wall anchor domain-containing protein, partial [Streptococcus parasanguinis]</t>
  </si>
  <si>
    <t>EPVVATRSARRSRR</t>
  </si>
  <si>
    <t>SLSTAS</t>
  </si>
  <si>
    <t>WP_018601071.1</t>
  </si>
  <si>
    <t>magnesium-translocating P-type ATPase [Mycobacterium sp. 155]</t>
  </si>
  <si>
    <t>QKARLVTSARRKKR</t>
  </si>
  <si>
    <t>WP_176713546.1</t>
  </si>
  <si>
    <t>peptidase S16 [Actinomyces oris]</t>
  </si>
  <si>
    <t>QPSAQDRRRRRLRR</t>
  </si>
  <si>
    <t>SVTVGA</t>
  </si>
  <si>
    <t>WP_118807340.1</t>
  </si>
  <si>
    <t>NSESSNKPKSRSRR</t>
  </si>
  <si>
    <t>WP_142763594.1</t>
  </si>
  <si>
    <t>tat protein, partial [Klebsiella pneumoniae]</t>
  </si>
  <si>
    <t>LGISYGRKKRRQRR</t>
  </si>
  <si>
    <t>SAHPNN</t>
  </si>
  <si>
    <t>WP_117271381.1</t>
  </si>
  <si>
    <t>SAPPDS</t>
  </si>
  <si>
    <t>WP_085539043.1</t>
  </si>
  <si>
    <t>N-acylhomoserine lactone synthase BspI3 [Burkholderia pseudomallei]</t>
  </si>
  <si>
    <t>WEMSRFAASRRRRR</t>
  </si>
  <si>
    <t>SATERE</t>
  </si>
  <si>
    <t>WP_068133905.1</t>
  </si>
  <si>
    <t>NUDIX hydrolase [Mycobacterium sp. E796]</t>
  </si>
  <si>
    <t>QAKPRRRRGRRRRR</t>
  </si>
  <si>
    <t>SAAGAA</t>
  </si>
  <si>
    <t>WP_090500330.1</t>
  </si>
  <si>
    <t>InaA protein [Pseudomonas borbori]</t>
  </si>
  <si>
    <t>ALLDLEKSRRRLRR</t>
  </si>
  <si>
    <t>SAASRH</t>
  </si>
  <si>
    <t>WP_008570517.1</t>
  </si>
  <si>
    <t>LPS kinase [Pseudomonas sp. Chol1]</t>
  </si>
  <si>
    <t>SAAARH</t>
  </si>
  <si>
    <t>WP_059231996.1</t>
  </si>
  <si>
    <t>polynucleotide adenylyltransferase PcnB [Pseudomonas sp. EpS/L25]</t>
  </si>
  <si>
    <t>AKRRRRGGSSRKRR</t>
  </si>
  <si>
    <t>SADAPS</t>
  </si>
  <si>
    <t>WP_033677855.1</t>
  </si>
  <si>
    <t>YSIRK-type signal peptide-containing protein, partial [Streptococcus mitis]</t>
  </si>
  <si>
    <t>EAHAAQSRSRRRKR</t>
  </si>
  <si>
    <t>SIGDLD</t>
  </si>
  <si>
    <t>WP_150759497.1</t>
  </si>
  <si>
    <t>TerC family protein [Pseudomonas fluorescens]</t>
  </si>
  <si>
    <t>EVLNMMSRRSRQKR</t>
  </si>
  <si>
    <t>SATEA-</t>
  </si>
  <si>
    <t>WP_105646281.1</t>
  </si>
  <si>
    <t>lipid A biosynthesis lauroyl acyltransferase [Pseudomonas sp. MYb185]</t>
  </si>
  <si>
    <t>RFYPKRQRRKRRRR</t>
  </si>
  <si>
    <t>SAD---</t>
  </si>
  <si>
    <t>WP_049517754.1</t>
  </si>
  <si>
    <t>SLSAAP</t>
  </si>
  <si>
    <t>WP_146222417.1</t>
  </si>
  <si>
    <t>VLQSSAQSPRRRKR</t>
  </si>
  <si>
    <t>SAPSQN</t>
  </si>
  <si>
    <t>WP_102141222.1</t>
  </si>
  <si>
    <t>hypothetical protein [Mycobacterium sp. QGD 101]</t>
  </si>
  <si>
    <t>RRSEAKKARRRKRR</t>
  </si>
  <si>
    <t>AAAEAR</t>
  </si>
  <si>
    <t>WP_067790191.1</t>
  </si>
  <si>
    <t>hypothetical protein [Mycobacterium sp. 852014-52450_SCH5900713]</t>
  </si>
  <si>
    <t>RRGGQDSSARRSRR</t>
  </si>
  <si>
    <t>SAADPG</t>
  </si>
  <si>
    <t>WP_067200822.1</t>
  </si>
  <si>
    <t>hypothetical protein [Mycobacterium sp. 852002-30065_SCH5024008]</t>
  </si>
  <si>
    <t>RRGGRDGSARRSRR</t>
  </si>
  <si>
    <t>WP_014858768.1</t>
  </si>
  <si>
    <t>hypothetical protein [Candidatus Mycoplasma haemolamae]</t>
  </si>
  <si>
    <t>QLSKLGQPSRRQKR</t>
  </si>
  <si>
    <t>SLSEQE</t>
  </si>
  <si>
    <t>WP_185157408.1</t>
  </si>
  <si>
    <t>hypothetical protein, partial [Campylobacter hepaticus]</t>
  </si>
  <si>
    <t>ASENKSSSKSRTRR</t>
  </si>
  <si>
    <t>SLSDEE</t>
  </si>
  <si>
    <t>WP_104852029.1</t>
  </si>
  <si>
    <t>hypothetical protein [Acinetobacter sp. SWBY1]</t>
  </si>
  <si>
    <t>FEWCKKGNPRRSRR</t>
  </si>
  <si>
    <t>SAIAER</t>
  </si>
  <si>
    <t>WP_067782921.1</t>
  </si>
  <si>
    <t>hypothetical protein [Mycobacterium sp. E3298]</t>
  </si>
  <si>
    <t>SAAEPG</t>
  </si>
  <si>
    <t>WP_172817035.1</t>
  </si>
  <si>
    <t>DDENDAPVRKRTKR</t>
  </si>
  <si>
    <t>WP_101122271.1</t>
  </si>
  <si>
    <t>transferrin-binding protein-like solute binding protein [Neisseria meningitidis]</t>
  </si>
  <si>
    <t>TPPTRSARSRRSRR</t>
  </si>
  <si>
    <t>SLPAEM</t>
  </si>
  <si>
    <t>WP_124213242.1</t>
  </si>
  <si>
    <t>NPPTRSARSRRSRR</t>
  </si>
  <si>
    <t>WP_118832678.1</t>
  </si>
  <si>
    <t>TRSARSRRSRRSRR</t>
  </si>
  <si>
    <t>WP_096100234.1</t>
  </si>
  <si>
    <t>AQPTRSARSRRSRR</t>
  </si>
  <si>
    <t>WP_015511752.1</t>
  </si>
  <si>
    <t>RRKLGLTTSRRSRR</t>
  </si>
  <si>
    <t>SASPSN</t>
  </si>
  <si>
    <t>WP_204472644.1</t>
  </si>
  <si>
    <t>CDP-glycerol glycerophosphotransferase family protein [Actinomyces naeslundii]</t>
  </si>
  <si>
    <t>PQGKTASKRRRRKR</t>
  </si>
  <si>
    <t>WP_004565321.1</t>
  </si>
  <si>
    <t>CDP-glycerol glycerophosphotransferase family protein [Actinomyces viscosus]</t>
  </si>
  <si>
    <t>AASRGK</t>
  </si>
  <si>
    <t>WP_125388635.1</t>
  </si>
  <si>
    <t>YSIRK-type signal peptide-containing protein [Streptococcus oralis]</t>
  </si>
  <si>
    <t>EGSTSGKTSSRRKR</t>
  </si>
  <si>
    <t>SLDEVN</t>
  </si>
  <si>
    <t>WP_061421417.1</t>
  </si>
  <si>
    <t>ESASSGKTSSRRKR</t>
  </si>
  <si>
    <t>WP_061407960.1</t>
  </si>
  <si>
    <t>ESGPSGKTSSRRKR</t>
  </si>
  <si>
    <t>WP_025170972.1</t>
  </si>
  <si>
    <t>YSIRK-type signal peptide-containing protein, partial [Streptococcus oralis]</t>
  </si>
  <si>
    <t>ESSSSGKTSSRRKR</t>
  </si>
  <si>
    <t>WP_125423293.1</t>
  </si>
  <si>
    <t>EGSSSGKTSSRRKR</t>
  </si>
  <si>
    <t>WP_125384742.1</t>
  </si>
  <si>
    <t>ESGSSGKTSSRRKR</t>
  </si>
  <si>
    <t>WP_188367841.1</t>
  </si>
  <si>
    <t>PRD domain-containing protein [Enterococcus alcedinis]</t>
  </si>
  <si>
    <t>KKISRTQNRARKKR</t>
  </si>
  <si>
    <t>SVSEAV</t>
  </si>
  <si>
    <t>WP_075418405.1</t>
  </si>
  <si>
    <t>CDP-glycerol glycerophosphotransferase family protein [Actinomyces oris]</t>
  </si>
  <si>
    <t>PKGKAASRRRRRRR</t>
  </si>
  <si>
    <t>AASRGV</t>
  </si>
  <si>
    <t>WP_163662650.1</t>
  </si>
  <si>
    <t>hypothetical protein [Mycobacterium shinjukuense]</t>
  </si>
  <si>
    <t>WASERRRRRRRRRR</t>
  </si>
  <si>
    <t>AAGAGR</t>
  </si>
  <si>
    <t>WP_047332824.1</t>
  </si>
  <si>
    <t>EAL domain-containing protein [Mycobacterium sp. EPa45]</t>
  </si>
  <si>
    <t>DQAMYNKRRRRRRR</t>
  </si>
  <si>
    <t>AAGS--</t>
  </si>
  <si>
    <t>WP_126413809.1</t>
  </si>
  <si>
    <t>transglutaminase domain-containing protein [Actinomyces viscosus]</t>
  </si>
  <si>
    <t>IVAAKAWRRRRRRR</t>
  </si>
  <si>
    <t>AASRMD</t>
  </si>
  <si>
    <t>WP_075418592.1</t>
  </si>
  <si>
    <t>transglutaminase domain-containing protein [Actinomyces oris]</t>
  </si>
  <si>
    <t>AASRKD</t>
  </si>
  <si>
    <t>WP_066856943.1</t>
  </si>
  <si>
    <t>NUDIX hydrolase [Mycobacterium sp. 1274756.6]</t>
  </si>
  <si>
    <t>AKPRRRRNRRRRRR</t>
  </si>
  <si>
    <t>AADPTD</t>
  </si>
  <si>
    <t>WP_085076099.1</t>
  </si>
  <si>
    <t>PPE family protein [Mycobacterium palustre]</t>
  </si>
  <si>
    <t>TAAGGERARRRRRR</t>
  </si>
  <si>
    <t>AASAKD</t>
  </si>
  <si>
    <t>WP_075249004.1</t>
  </si>
  <si>
    <t>hypothetical protein [Actinomyces oris]</t>
  </si>
  <si>
    <t>AASRME</t>
  </si>
  <si>
    <t>WP_204805923.1</t>
  </si>
  <si>
    <t>DNA mismatch endonuclease Vsr [Mycobacterium riyadhense]</t>
  </si>
  <si>
    <t>RAVRNSNSTRRTKR</t>
  </si>
  <si>
    <t>SSQESD</t>
  </si>
  <si>
    <t>WP_065259720.1</t>
  </si>
  <si>
    <t>cell division protein ZipA [Pseudomonas fluorescens]</t>
  </si>
  <si>
    <t>PREPRESGSRRSKR</t>
  </si>
  <si>
    <t>SSGGPA</t>
  </si>
  <si>
    <t>WP_081384779.1</t>
  </si>
  <si>
    <t>shikimate dehydrogenase [Actinomyces oris]</t>
  </si>
  <si>
    <t>TPRSSTTTARRTRR</t>
  </si>
  <si>
    <t>SATARR</t>
  </si>
  <si>
    <t>WP_092532012.1</t>
  </si>
  <si>
    <t>O-antigen polysaccharide polymerase Wzy family protein [Actinomyces ruminicola]</t>
  </si>
  <si>
    <t>VSGTTTSGRRRRRR</t>
  </si>
  <si>
    <t>SAPGYP</t>
  </si>
  <si>
    <t>WP_080226892.1</t>
  </si>
  <si>
    <t>diguanylate cyclase DgcN [Salmonella enterica]</t>
  </si>
  <si>
    <t>DRNMYQAKHRRTKR</t>
  </si>
  <si>
    <t>SLN---</t>
  </si>
  <si>
    <t>WP_174714765.1</t>
  </si>
  <si>
    <t>transcription-repair coupling factor [Actinomyces sp. oral taxon 897]</t>
  </si>
  <si>
    <t>PRGAKTLPARRSRR</t>
  </si>
  <si>
    <t>WP_005686673.1</t>
  </si>
  <si>
    <t>YSASSNNAPRRRRR</t>
  </si>
  <si>
    <t>WP_105887868.1</t>
  </si>
  <si>
    <t>autotransporter outer membrane beta-barrel domain-containing protein [Haemophilus influenzae]</t>
  </si>
  <si>
    <t>SLDTKT</t>
  </si>
  <si>
    <t>WP_064388347.1</t>
  </si>
  <si>
    <t>mechanosensitive ion channel family protein [Pseudomonas sp. RIT-PI-r]</t>
  </si>
  <si>
    <t>WRGMQQSGGRRSKR</t>
  </si>
  <si>
    <t>SVFIDA</t>
  </si>
  <si>
    <t>WP_150159508.1</t>
  </si>
  <si>
    <t>group II intron reverse transcriptase/maturase [Bacillus cereus]</t>
  </si>
  <si>
    <t>KIREXTRRKRRRKR</t>
  </si>
  <si>
    <t>SIGWQR</t>
  </si>
  <si>
    <t>WP_098315911.1</t>
  </si>
  <si>
    <t>IRILLTRRKRRRKR</t>
  </si>
  <si>
    <t>WP_000169375.1</t>
  </si>
  <si>
    <t>ICTLLTRRKRRRKR</t>
  </si>
  <si>
    <t>WP_098293877.1</t>
  </si>
  <si>
    <t>group II intron reverse transcriptase/maturase, partial [Bacillus cereus]</t>
  </si>
  <si>
    <t>IRTLLTRRKRRRKR</t>
  </si>
  <si>
    <t>WP_197507616.1</t>
  </si>
  <si>
    <t>hypothetical protein [Mycobacterium sp. ACS4331]</t>
  </si>
  <si>
    <t>CATSAQRRARRSRR</t>
  </si>
  <si>
    <t>SAGHPV</t>
  </si>
  <si>
    <t>WP_117058289.1</t>
  </si>
  <si>
    <t>WP_083212029.1</t>
  </si>
  <si>
    <t>transposase [Mycobacterium intracellulare]</t>
  </si>
  <si>
    <t>VPEPSDQIARRKRR</t>
  </si>
  <si>
    <t>SACGGR</t>
  </si>
  <si>
    <t>WP_101036557.1</t>
  </si>
  <si>
    <t>SLPAEI</t>
  </si>
  <si>
    <t>WP_090224102.1</t>
  </si>
  <si>
    <t>5-formyltetrahydrofolate cyclo-ligase [Pseudomonas kuykendallii]</t>
  </si>
  <si>
    <t>SRAELRRLLRRRRR</t>
  </si>
  <si>
    <t>SLSRLE</t>
  </si>
  <si>
    <t>WP_063263018.1</t>
  </si>
  <si>
    <t>hypothetical protein [Bacillus cereus]</t>
  </si>
  <si>
    <t>RNVKDIKERRRKRR</t>
  </si>
  <si>
    <t>AVRK--</t>
  </si>
  <si>
    <t>WP_117057501.1</t>
  </si>
  <si>
    <t>LGIYYGRKKRRQRR</t>
  </si>
  <si>
    <t>SAPPSS</t>
  </si>
  <si>
    <t>WP_117040318.1</t>
  </si>
  <si>
    <t>WP_019340473.1</t>
  </si>
  <si>
    <t>type VI secretion system tip protein VgrG [Pseudomonas stutzeri]</t>
  </si>
  <si>
    <t>QPGNQPAEPRRRKR</t>
  </si>
  <si>
    <t>WP_016174284.1</t>
  </si>
  <si>
    <t>LCP family protein [Enterococcus saccharolyticus]</t>
  </si>
  <si>
    <t>SSRGKK</t>
  </si>
  <si>
    <t>WP_002181044.1</t>
  </si>
  <si>
    <t>IQGKKEMERKRRKR</t>
  </si>
  <si>
    <t>SVWMTT</t>
  </si>
  <si>
    <t>WP_204896607.1</t>
  </si>
  <si>
    <t>hypothetical protein, partial [Escherichia coli]</t>
  </si>
  <si>
    <t>SLDKQN</t>
  </si>
  <si>
    <t>WP_072527752.1</t>
  </si>
  <si>
    <t>von Willebrand factor binding protein Vwb [Staphylococcus aureus]</t>
  </si>
  <si>
    <t>AKSDESKRSKRSKR</t>
  </si>
  <si>
    <t>SLDSQN</t>
  </si>
  <si>
    <t>WP_070028886.1</t>
  </si>
  <si>
    <t>TKEAKKYISKRSKR</t>
  </si>
  <si>
    <t>SLDKQK</t>
  </si>
  <si>
    <t>WP_113556798.1</t>
  </si>
  <si>
    <t>coagulase, partial [Staphylococcus aureus]</t>
  </si>
  <si>
    <t>TEAAKKDVSKRSKR</t>
  </si>
  <si>
    <t>WP_050450328.1</t>
  </si>
  <si>
    <t>WP_034007948.1</t>
  </si>
  <si>
    <t>winged helix-turn-helix domain-containing protein, partial [Pseudomonas aeruginosa]</t>
  </si>
  <si>
    <t>SVQRRH</t>
  </si>
  <si>
    <t>WP_023864535.1</t>
  </si>
  <si>
    <t>TetR/AcrR family transcriptional regulator [Mycobacterium intracellulare]</t>
  </si>
  <si>
    <t>AAKAKGSARRRTKR</t>
  </si>
  <si>
    <t>S-----</t>
  </si>
  <si>
    <t>WP_201160395.1</t>
  </si>
  <si>
    <t>hypothetical protein [Klebsiella grimontii]</t>
  </si>
  <si>
    <t>NHVHFTSLSRRKRR</t>
  </si>
  <si>
    <t>SATLKI</t>
  </si>
  <si>
    <t>WP_036997545.1</t>
  </si>
  <si>
    <t>InaA protein [Pseudomonas stutzeri]</t>
  </si>
  <si>
    <t>SAAANH</t>
  </si>
  <si>
    <t>WP_159969105.1</t>
  </si>
  <si>
    <t>type VI secretion system tip protein VgrG [Pseudomonas sp. 9Ag]</t>
  </si>
  <si>
    <t>QAGDQPAEPRRRKR</t>
  </si>
  <si>
    <t>WP_117056713.1</t>
  </si>
  <si>
    <t>SAPPSG</t>
  </si>
  <si>
    <t>WP_023635874.1</t>
  </si>
  <si>
    <t>DNA translocase FtsK 4TM domain-containing protein [Corynebacterium ulcerans]</t>
  </si>
  <si>
    <t>FFDDDTDNKSRRKR</t>
  </si>
  <si>
    <t>SAVRSS</t>
  </si>
  <si>
    <t>WP_014525920.1</t>
  </si>
  <si>
    <t>DNA translocase FtsK [Corynebacterium ulcerans]</t>
  </si>
  <si>
    <t>FFDDDTETKSRRKR</t>
  </si>
  <si>
    <t>WP_085612287.1</t>
  </si>
  <si>
    <t>MULTISPECIES: hypothetical protein [unclassified Pseudomonas]</t>
  </si>
  <si>
    <t>AAGKPA</t>
  </si>
  <si>
    <t>WP_140022268.1</t>
  </si>
  <si>
    <t>hypothetical protein [Ochrobactrum pecoris]</t>
  </si>
  <si>
    <t>VPPESISDRRRKRR</t>
  </si>
  <si>
    <t>WP_136263227.1</t>
  </si>
  <si>
    <t>fibronectin binding protein [Streptococcus pyogenes]</t>
  </si>
  <si>
    <t>EALEKQQERSRKKR</t>
  </si>
  <si>
    <t>AASSES</t>
  </si>
  <si>
    <t>WP_136133734.1</t>
  </si>
  <si>
    <t>KEALKKQERSRKKR</t>
  </si>
  <si>
    <t>AASPES</t>
  </si>
  <si>
    <t>WP_065242560.1</t>
  </si>
  <si>
    <t>hypothetical protein [Pseudomonas sp. EpS/L25]</t>
  </si>
  <si>
    <t>AAVRRRVTARRKRR</t>
  </si>
  <si>
    <t>SLYLAS</t>
  </si>
  <si>
    <t>WP_101219133.1</t>
  </si>
  <si>
    <t>OFA family MFS transporter [Bacillus cereus]</t>
  </si>
  <si>
    <t>ILIRAPKQKKRTRR</t>
  </si>
  <si>
    <t>SVSQRS</t>
  </si>
  <si>
    <t>WP_103062137.1</t>
  </si>
  <si>
    <t>RDD family protein [Actinomyces qiguomingii]</t>
  </si>
  <si>
    <t>APERGDTRSRRRRR</t>
  </si>
  <si>
    <t>STSHRK</t>
  </si>
  <si>
    <t>WP_096115474.1</t>
  </si>
  <si>
    <t>phage tail tape measure protein [Pseudomonas syringae]</t>
  </si>
  <si>
    <t>GLPGQRDTSRRRRR</t>
  </si>
  <si>
    <t>STRARR</t>
  </si>
  <si>
    <t>WP_083377788.1</t>
  </si>
  <si>
    <t>RHS repeat protein [Pseudomonas rhodesiae]</t>
  </si>
  <si>
    <t>GAAPSRLSRRRRRR</t>
  </si>
  <si>
    <t>AAGVRA</t>
  </si>
  <si>
    <t>WP_080978905.1</t>
  </si>
  <si>
    <t>AVTPETSGKRRSRR</t>
  </si>
  <si>
    <t>SVGDPN</t>
  </si>
  <si>
    <t>WP_012904782.1</t>
  </si>
  <si>
    <t>multidrug efflux MFS transporter [Citrobacter rodentium]</t>
  </si>
  <si>
    <t>VLQLTLTLRRRRKR</t>
  </si>
  <si>
    <t>SATV--</t>
  </si>
  <si>
    <t>WP_059165449.1</t>
  </si>
  <si>
    <t>NUDIX hydrolase [Mycobacterium sp. IS-3022]</t>
  </si>
  <si>
    <t>AKPRRRRGRRRRRR</t>
  </si>
  <si>
    <t>AAGPPE</t>
  </si>
  <si>
    <t>WP_064136488.1</t>
  </si>
  <si>
    <t>AKNDETKRSKRTKR</t>
  </si>
  <si>
    <t>SLNTHN</t>
  </si>
  <si>
    <t>WP_136283196.1</t>
  </si>
  <si>
    <t>KKSLEENKKKRTKR</t>
  </si>
  <si>
    <t>SAPTEN</t>
  </si>
  <si>
    <t>WP_136274900.1</t>
  </si>
  <si>
    <t>KTALEENKKKRTKR</t>
  </si>
  <si>
    <t>WP_080471131.1</t>
  </si>
  <si>
    <t>FKTALEDKKKRTKR</t>
  </si>
  <si>
    <t>WP_079891403.1</t>
  </si>
  <si>
    <t>KKSLEENNKKRTKR</t>
  </si>
  <si>
    <t>WP_193093652.1</t>
  </si>
  <si>
    <t>ALVRTAREARRKKR</t>
  </si>
  <si>
    <t>SIDEAL</t>
  </si>
  <si>
    <t>WP_002557430.1</t>
  </si>
  <si>
    <t>hypothetical protein [Borreliella burgdorferi]</t>
  </si>
  <si>
    <t>LYYSKQSPPRRRKR</t>
  </si>
  <si>
    <t>STADSD</t>
  </si>
  <si>
    <t>WP_201161759.1</t>
  </si>
  <si>
    <t>peptidase M12 [Pseudomonas sp. S60]</t>
  </si>
  <si>
    <t>NALASASSARRKKR</t>
  </si>
  <si>
    <t>SVAEHG</t>
  </si>
  <si>
    <t>WP_068112179.1</t>
  </si>
  <si>
    <t>DUF732 domain-containing protein [Mycobacterium sp. E2327]</t>
  </si>
  <si>
    <t>PRNAPHGRKRRRRR</t>
  </si>
  <si>
    <t>SLPLAA</t>
  </si>
  <si>
    <t>WP_026406773.1</t>
  </si>
  <si>
    <t>transcription-repair coupling factor [Actinomyces gerencseriae]</t>
  </si>
  <si>
    <t>PRERKAVPARRSRR</t>
  </si>
  <si>
    <t>WP_006548854.1</t>
  </si>
  <si>
    <t>transcription-repair coupling factor [Actinomyces urogenitalis]</t>
  </si>
  <si>
    <t>PRSRKVMPARRSRR</t>
  </si>
  <si>
    <t>WP_085102128.1</t>
  </si>
  <si>
    <t>EWTEEAKGRRRRRR</t>
  </si>
  <si>
    <t>WP_152224062.1</t>
  </si>
  <si>
    <t>replication-associated recombination protein A [Pseudomonas sp. SCB32]</t>
  </si>
  <si>
    <t>LASLDQASPRRRRR</t>
  </si>
  <si>
    <t>WP_049554224.1</t>
  </si>
  <si>
    <t>YSIRK-type signal peptide-containing protein, partial [Streptococcus salivarius]</t>
  </si>
  <si>
    <t>TATEVRSRSSRRRR</t>
  </si>
  <si>
    <t>SLDNPE</t>
  </si>
  <si>
    <t>WP_002886883.1</t>
  </si>
  <si>
    <t>YSIRK-type signal peptide-containing protein [Streptococcus salivarius]</t>
  </si>
  <si>
    <t>TAPEVRSRSSRRRR</t>
  </si>
  <si>
    <t>WP_067088544.1</t>
  </si>
  <si>
    <t>hypothetical protein [Streptococcus marmotae]</t>
  </si>
  <si>
    <t>YEAYKIRISKRRKR</t>
  </si>
  <si>
    <t>SAADFG</t>
  </si>
  <si>
    <t>WP_069272775.1</t>
  </si>
  <si>
    <t>cellulose biosynthesis protein BcsE [Burkholderia cepacia]</t>
  </si>
  <si>
    <t>DDLPLVRDARRTRR</t>
  </si>
  <si>
    <t>SAFHSV</t>
  </si>
  <si>
    <t>WP_081290649.1</t>
  </si>
  <si>
    <t>PPE family protein [Mycobacterium asiaticum]</t>
  </si>
  <si>
    <t>SIQREY</t>
  </si>
  <si>
    <t>WP_123532844.1</t>
  </si>
  <si>
    <t>ParA family protein [Pseudomonas fluorescens]</t>
  </si>
  <si>
    <t>PVHRIETRRSRKRR</t>
  </si>
  <si>
    <t>SSSALE</t>
  </si>
  <si>
    <t>WP_170742140.1</t>
  </si>
  <si>
    <t>ELDSIVHRPRRKKR</t>
  </si>
  <si>
    <t>WP_085326558.1</t>
  </si>
  <si>
    <t>NUDIX hydrolase [Mycobacterium decipiens]</t>
  </si>
  <si>
    <t>AVGPAE</t>
  </si>
  <si>
    <t>WP_128774275.1</t>
  </si>
  <si>
    <t>hypothetical protein [Actinomyces oricola]</t>
  </si>
  <si>
    <t>ILGAKALRRRRRRR</t>
  </si>
  <si>
    <t>AASELA</t>
  </si>
  <si>
    <t>WP_083166096.1</t>
  </si>
  <si>
    <t>PPE family protein [Mycobacterium aquaticum]</t>
  </si>
  <si>
    <t>AASVAARRKRRRKR</t>
  </si>
  <si>
    <t>AAELED</t>
  </si>
  <si>
    <t>WP_167147582.1</t>
  </si>
  <si>
    <t>peptidase S16 [Actinomyces sp. ZJ308]</t>
  </si>
  <si>
    <t>EPSREERRRRRLRR</t>
  </si>
  <si>
    <t>SAAAGT</t>
  </si>
  <si>
    <t>WP_044635530.1</t>
  </si>
  <si>
    <t>DUF1410 domain-containing protein [Mycoplasma dispar]</t>
  </si>
  <si>
    <t>KNEGTGAQRSRRRR</t>
  </si>
  <si>
    <t>SADSGA</t>
  </si>
  <si>
    <t>WP_071948451.1</t>
  </si>
  <si>
    <t>MULTISPECIES: EAL domain-containing protein [unclassified Mycobacterium]</t>
  </si>
  <si>
    <t>DQAMYNKRRRRSRR</t>
  </si>
  <si>
    <t>WP_006549616.1</t>
  </si>
  <si>
    <t>DUF3071 domain-containing protein [Actinomyces urogenitalis]</t>
  </si>
  <si>
    <t>MPAASPKARRRSRR</t>
  </si>
  <si>
    <t>WP_100783468.1</t>
  </si>
  <si>
    <t>hypothetical protein [Pseudomonas donghuensis]</t>
  </si>
  <si>
    <t>LRRCKGSRPSRKRR</t>
  </si>
  <si>
    <t>SVRALR</t>
  </si>
  <si>
    <t>WP_130908747.1</t>
  </si>
  <si>
    <t>hypothetical protein [Pseudomonas antarctica]</t>
  </si>
  <si>
    <t>GIRNTDDDGSRKKR</t>
  </si>
  <si>
    <t>SADQPD</t>
  </si>
  <si>
    <t>WP_157517138.1</t>
  </si>
  <si>
    <t>hypothetical protein [Mycobacterium sp. MS1601]</t>
  </si>
  <si>
    <t>SATVLL</t>
  </si>
  <si>
    <t>WP_199907953.1</t>
  </si>
  <si>
    <t>peptidase S16 [Actinomyces sp. Marseille-P3109]</t>
  </si>
  <si>
    <t>EPSGEDRRRRRLRR</t>
  </si>
  <si>
    <t>SVAAGT</t>
  </si>
  <si>
    <t>WP_064343080.1</t>
  </si>
  <si>
    <t>MULTISPECIES: LysR family transcriptional regulator [Klebsiella]</t>
  </si>
  <si>
    <t>VVERQLMLARRKKR</t>
  </si>
  <si>
    <t>SLSTAA</t>
  </si>
  <si>
    <t>WP_065134243.1</t>
  </si>
  <si>
    <t>PPE family protein [Mycobacterium gordonae]</t>
  </si>
  <si>
    <t>GVAARDKRRSRRRR</t>
  </si>
  <si>
    <t>SAIMPE</t>
  </si>
  <si>
    <t>WP_139830944.1</t>
  </si>
  <si>
    <t>AAGINC</t>
  </si>
  <si>
    <t>WP_052116727.1</t>
  </si>
  <si>
    <t>MULTISPECIES: helix-turn-helix transcriptional regulator [Mycobacterium]</t>
  </si>
  <si>
    <t>VPEPPPKRKRRSKR</t>
  </si>
  <si>
    <t>STQ---</t>
  </si>
  <si>
    <t>WP_064593769.1</t>
  </si>
  <si>
    <t>hypothetical protein [Pseudomonas sp. DR 5-09]</t>
  </si>
  <si>
    <t>WP_077063929.1</t>
  </si>
  <si>
    <t>DUF1542 domain-containing protein [Streptococcus azizii]</t>
  </si>
  <si>
    <t>VPNELQERRRRVRR</t>
  </si>
  <si>
    <t>SAFRNA</t>
  </si>
  <si>
    <t>WP_173253388.1</t>
  </si>
  <si>
    <t>DUF1542 domain-containing protein, partial [Streptococcus sp. 2579]</t>
  </si>
  <si>
    <t>EKGAKEAEKSRSRR</t>
  </si>
  <si>
    <t>SVSGLV</t>
  </si>
  <si>
    <t>WP_138703751.1</t>
  </si>
  <si>
    <t>DUF1542 domain-containing protein [Streptococcus pseudopneumoniae]</t>
  </si>
  <si>
    <t>EKGAEEAKKSRSRR</t>
  </si>
  <si>
    <t>WP_197687534.1</t>
  </si>
  <si>
    <t>transglycosylase family protein [Mycobacterium sp. MS1601]</t>
  </si>
  <si>
    <t>ATSRNCGTRSRRRR</t>
  </si>
  <si>
    <t>SAAATC</t>
  </si>
  <si>
    <t>WP_140023193.1</t>
  </si>
  <si>
    <t>DDE-type integrase/transposase/recombinase [Ochrobactrum pecoris]</t>
  </si>
  <si>
    <t>KSVRETPGGRRRRR</t>
  </si>
  <si>
    <t>SVASSA</t>
  </si>
  <si>
    <t>WP_156772721.1</t>
  </si>
  <si>
    <t>DUF1298 domain-containing protein [Mycobacterium gordonae]</t>
  </si>
  <si>
    <t>RDSVVPFDRRRRRR</t>
  </si>
  <si>
    <t>SLPNSA</t>
  </si>
  <si>
    <t>WP_053064672.1</t>
  </si>
  <si>
    <t>hypothetical protein [Klebsiella oxytoca]</t>
  </si>
  <si>
    <t>NHVLFTSLSRRKRR</t>
  </si>
  <si>
    <t>WP_147812350.1</t>
  </si>
  <si>
    <t>TonB-dependent receptor [Pseudomonas mendocina]</t>
  </si>
  <si>
    <t>DRDSGHILPRRTKR</t>
  </si>
  <si>
    <t>WP_111819109.1</t>
  </si>
  <si>
    <t>O-antigen ligase family protein [Actinomyces sp. Z5]</t>
  </si>
  <si>
    <t>ARQSHRTLSRRRRR</t>
  </si>
  <si>
    <t>AADRAS</t>
  </si>
  <si>
    <t>WP_059314188.1</t>
  </si>
  <si>
    <t>hypothetical protein [Pseudomonas oryzihabitans]</t>
  </si>
  <si>
    <t>GAPHLKPRSRRTRR</t>
  </si>
  <si>
    <t>AAESSP</t>
  </si>
  <si>
    <t>WP_012905133.1</t>
  </si>
  <si>
    <t>ATP-dependent DNA helicase DinG [Citrobacter rodentium]</t>
  </si>
  <si>
    <t>KAKEKAKPTRRRRR</t>
  </si>
  <si>
    <t>WP_053586726.1</t>
  </si>
  <si>
    <t>protein translocase subunit SecF [Actinomyces sp. oral taxon 414]</t>
  </si>
  <si>
    <t>VSAQPKNRTRRRRR</t>
  </si>
  <si>
    <t>WP_015511714.1</t>
  </si>
  <si>
    <t>VERLLGKPTRRTRR</t>
  </si>
  <si>
    <t>SAKSNQ</t>
  </si>
  <si>
    <t>WP_014858766.1</t>
  </si>
  <si>
    <t>RLERLGGERSRRRR</t>
  </si>
  <si>
    <t>SASSFR</t>
  </si>
  <si>
    <t>WP_164801002.1</t>
  </si>
  <si>
    <t>hypothetical protein [Clostridium perfringens]</t>
  </si>
  <si>
    <t>TNKPVEDNKRRRRR</t>
  </si>
  <si>
    <t>SSSIDL</t>
  </si>
  <si>
    <t>WP_144953338.1</t>
  </si>
  <si>
    <t>STAS domain-containing protein [Mycobacterium helveticum]</t>
  </si>
  <si>
    <t>EKGAIRALGRRTRR</t>
  </si>
  <si>
    <t>SVRRAD</t>
  </si>
  <si>
    <t>WP_157356332.1</t>
  </si>
  <si>
    <t>hypothetical protein [Mycoplasma ovipneumoniae]</t>
  </si>
  <si>
    <t>SPGVATFSSRRTKR</t>
  </si>
  <si>
    <t>SLDPVL</t>
  </si>
  <si>
    <t>WP_073983635.1</t>
  </si>
  <si>
    <t>HNH endonuclease [Actinomyces bouchesdurhonensis]</t>
  </si>
  <si>
    <t>SIGDTF</t>
  </si>
  <si>
    <t>WP_198725411.1</t>
  </si>
  <si>
    <t>DUF4329 domain-containing protein [Pseudomonas cichorii]</t>
  </si>
  <si>
    <t>SVAYSS</t>
  </si>
  <si>
    <t>WP_045719399.1</t>
  </si>
  <si>
    <t>cell envelope integrity protein TolA, partial [Salmonella enterica]</t>
  </si>
  <si>
    <t>AEAKKKRMPRRRKR</t>
  </si>
  <si>
    <t>AADA--</t>
  </si>
  <si>
    <t>WP_116374368.1</t>
  </si>
  <si>
    <t>mannosyltransferase [Mycobacterium sp. MFM001]</t>
  </si>
  <si>
    <t>SLATVG</t>
  </si>
  <si>
    <t>WP_200780469.1</t>
  </si>
  <si>
    <t>SAALKI</t>
  </si>
  <si>
    <t>WP_080179254.1</t>
  </si>
  <si>
    <t>helix-turn-helix transcriptional regulator [Salmonella enterica]</t>
  </si>
  <si>
    <t>DLAGDVQKLRRSRR</t>
  </si>
  <si>
    <t>SAG---</t>
  </si>
  <si>
    <t>WP_068148643.1</t>
  </si>
  <si>
    <t>DUF4126 domain-containing protein [Mycobacterium sp. E740]</t>
  </si>
  <si>
    <t>WAAVRLMRRRRRRR</t>
  </si>
  <si>
    <t>AVANEK</t>
  </si>
  <si>
    <t>WP_085325293.1</t>
  </si>
  <si>
    <t>hypothetical protein [Mycobacterium decipiens]</t>
  </si>
  <si>
    <t>PDVIPNDYPSRTKR</t>
  </si>
  <si>
    <t>SAYRVH</t>
  </si>
  <si>
    <t>WP_193144101.1</t>
  </si>
  <si>
    <t>hypothetical protein [Citrobacter freundii]</t>
  </si>
  <si>
    <t>QLPADRFEKRRVKR</t>
  </si>
  <si>
    <t>SAQPGL</t>
  </si>
  <si>
    <t>WP_055104721.1</t>
  </si>
  <si>
    <t>TerC family protein [Pseudomonas endophytica]</t>
  </si>
  <si>
    <t>IELFNQIARSRRKR</t>
  </si>
  <si>
    <t>SVQGVR</t>
  </si>
  <si>
    <t>WP_178388544.1</t>
  </si>
  <si>
    <t>QPSRQDRRRRRLRR</t>
  </si>
  <si>
    <t>SVAVGA</t>
  </si>
  <si>
    <t>WP_164401808.1</t>
  </si>
  <si>
    <t>fibronectin binding protein [Streptococcus canis]</t>
  </si>
  <si>
    <t>AKFKASLDKRRKKR</t>
  </si>
  <si>
    <t>STATDT</t>
  </si>
  <si>
    <t>WP_197977037.1</t>
  </si>
  <si>
    <t>hypothetical protein [Pseudomonas syringae]</t>
  </si>
  <si>
    <t>LQAPRPGPRRRRRR</t>
  </si>
  <si>
    <t>SIMVRT</t>
  </si>
  <si>
    <t>WP_088788372.1</t>
  </si>
  <si>
    <t>pneumococcal surface protein PspC, choline-binding form, partial [Streptococcus pneumoniae]</t>
  </si>
  <si>
    <t>AEEVKDKLKRRTKR</t>
  </si>
  <si>
    <t>AVSGEP</t>
  </si>
  <si>
    <t>WP_185157414.1</t>
  </si>
  <si>
    <t>SLEDSS</t>
  </si>
  <si>
    <t>WP_146222377.1</t>
  </si>
  <si>
    <t>AKIQKYNAPSRRKR</t>
  </si>
  <si>
    <t>SVAQMK</t>
  </si>
  <si>
    <t>WP_194382488.1</t>
  </si>
  <si>
    <t>SLNKQN</t>
  </si>
  <si>
    <t>WP_111105422.1</t>
  </si>
  <si>
    <t>TEADKNDVSKRSKR</t>
  </si>
  <si>
    <t>SLNTQN</t>
  </si>
  <si>
    <t>WP_103152087.1</t>
  </si>
  <si>
    <t>TEAAKSDESKRSKR</t>
  </si>
  <si>
    <t>WP_117219018.1</t>
  </si>
  <si>
    <t>SLNNQN</t>
  </si>
  <si>
    <t>WP_130826600.1</t>
  </si>
  <si>
    <t>DESKRSKRSKRSKR</t>
  </si>
  <si>
    <t>WP_044288766.1</t>
  </si>
  <si>
    <t>AKNDETKRSKRSKR</t>
  </si>
  <si>
    <t>WP_000791717.1</t>
  </si>
  <si>
    <t>AKNDESKRSKRSKR</t>
  </si>
  <si>
    <t>WP_111053565.1</t>
  </si>
  <si>
    <t>TEEAKANTSKRSKR</t>
  </si>
  <si>
    <t>SLNTKN</t>
  </si>
  <si>
    <t>WP_103152974.1</t>
  </si>
  <si>
    <t>WP_076679882.1</t>
  </si>
  <si>
    <t>WP_001578940.1</t>
  </si>
  <si>
    <t>TETAKNDVSKRSKR</t>
  </si>
  <si>
    <t>WP_061732792.1</t>
  </si>
  <si>
    <t>TEEAKENTSKRSKR</t>
  </si>
  <si>
    <t>WP_085054364.1</t>
  </si>
  <si>
    <t>WP_130111808.1</t>
  </si>
  <si>
    <t>WP_086040148.1</t>
  </si>
  <si>
    <t>TEAAKNDVSKRSKR</t>
  </si>
  <si>
    <t>WP_140026465.1</t>
  </si>
  <si>
    <t>DDE-type integrase/transposase/recombinase [Ochrobactrum sp. LCB8]</t>
  </si>
  <si>
    <t>KSVRETAGGRRRRR</t>
  </si>
  <si>
    <t>WP_001302726.1</t>
  </si>
  <si>
    <t>HNH endonuclease [Escherichia coli]</t>
  </si>
  <si>
    <t>RPGGGGGFPRRKKR</t>
  </si>
  <si>
    <t>SLRTPP</t>
  </si>
  <si>
    <t>WP_156764424.1</t>
  </si>
  <si>
    <t>spirocyclase AveC family protein [Mycobacterium sp. E3247]</t>
  </si>
  <si>
    <t>MTGSAPRVRRRRRR</t>
  </si>
  <si>
    <t>SVLSFD</t>
  </si>
  <si>
    <t>WP_056550878.1</t>
  </si>
  <si>
    <t>hypothetical protein [Mycobacterium sp. Root135]</t>
  </si>
  <si>
    <t>SRATAAKKARRKKR</t>
  </si>
  <si>
    <t>AVTRND</t>
  </si>
  <si>
    <t>WP_152329417.1</t>
  </si>
  <si>
    <t>WP_176025058.1</t>
  </si>
  <si>
    <t>DDE-type integrase/transposase/recombinase [Ochrobactrum pseudintermedium]</t>
  </si>
  <si>
    <t>QNIRETAGGRRRRR</t>
  </si>
  <si>
    <t>SVASTA</t>
  </si>
  <si>
    <t>WP_172966914.1</t>
  </si>
  <si>
    <t>autotransporter outer membrane beta-barrel domain-containing protein, partial [Campylobacter hepaticus]</t>
  </si>
  <si>
    <t>KASENKSSSKRSRR</t>
  </si>
  <si>
    <t>SLDESQ</t>
  </si>
  <si>
    <t>WP_172966514.1</t>
  </si>
  <si>
    <t>SLDEGT</t>
  </si>
  <si>
    <t>WP_125391393.1</t>
  </si>
  <si>
    <t>ESSSSGQTSSRRKR</t>
  </si>
  <si>
    <t>WP_112071396.1</t>
  </si>
  <si>
    <t>SVRQPQ</t>
  </si>
  <si>
    <t>WP_048251838.1</t>
  </si>
  <si>
    <t>LysR family transcriptional regulator [Burkholderia cepacia]</t>
  </si>
  <si>
    <t>TDKELERFKSRSKR</t>
  </si>
  <si>
    <t>SVRAR-</t>
  </si>
  <si>
    <t>WP_176055794.1</t>
  </si>
  <si>
    <t>RRNPANDNRRRQRR</t>
  </si>
  <si>
    <t>WP_151568777.1</t>
  </si>
  <si>
    <t>RRSPANDNRRRQRR</t>
  </si>
  <si>
    <t>WP_013904308.1</t>
  </si>
  <si>
    <t>LCP family protein [Streptococcus parasanguinis]</t>
  </si>
  <si>
    <t>SIQKWG</t>
  </si>
  <si>
    <t>WP_034502825.1</t>
  </si>
  <si>
    <t>MULTISPECIES: WhiB family transcriptional regulator [Actinomyces]</t>
  </si>
  <si>
    <t>WGGLSERERRRLRR</t>
  </si>
  <si>
    <t>SAI---</t>
  </si>
  <si>
    <t>WP_155634250.1</t>
  </si>
  <si>
    <t>EAIIAKGRRSRRRR</t>
  </si>
  <si>
    <t>WP_116945785.1</t>
  </si>
  <si>
    <t>NYPTSSEPKSRRRR</t>
  </si>
  <si>
    <t>SVSSSS</t>
  </si>
  <si>
    <t>WP_077295672.1</t>
  </si>
  <si>
    <t>cell division protein FtsN [Yersinia enterocolitica]</t>
  </si>
  <si>
    <t>RSGARRKSTSRKKR</t>
  </si>
  <si>
    <t>SAPAVS</t>
  </si>
  <si>
    <t>WP_128774086.1</t>
  </si>
  <si>
    <t>FHA domain-containing protein [Actinomyces oricola]</t>
  </si>
  <si>
    <t>AEALRAWSGRRRRR</t>
  </si>
  <si>
    <t>SVLTVN</t>
  </si>
  <si>
    <t>WP_105898158.1</t>
  </si>
  <si>
    <t>YSTSSNNVPRRRRR</t>
  </si>
  <si>
    <t>SLEAET</t>
  </si>
  <si>
    <t>WP_083341652.1</t>
  </si>
  <si>
    <t>hypothetical protein [Mycobacterium eburneum]</t>
  </si>
  <si>
    <t>AAGPRRDLRRRRRR</t>
  </si>
  <si>
    <t>AAADRR</t>
  </si>
  <si>
    <t>WP_015511687.1</t>
  </si>
  <si>
    <t>DENEKTKDKSRSRR</t>
  </si>
  <si>
    <t>SAGEQL</t>
  </si>
  <si>
    <t>WP_093999178.1</t>
  </si>
  <si>
    <t>TKLKTALNKRRKKR</t>
  </si>
  <si>
    <t>WP_116980474.1</t>
  </si>
  <si>
    <t>hypothetical protein [Campylobacter hepaticus]</t>
  </si>
  <si>
    <t>TIKADANGKSRKRR</t>
  </si>
  <si>
    <t>WP_109785492.1</t>
  </si>
  <si>
    <t>toxin [Pseudomonas sp. OV226]</t>
  </si>
  <si>
    <t>ALGSFAKPSRRRRR</t>
  </si>
  <si>
    <t>SAEVKV</t>
  </si>
  <si>
    <t>WP_119947168.1</t>
  </si>
  <si>
    <t>ATTESKKLKSRKKR</t>
  </si>
  <si>
    <t>AVDASP</t>
  </si>
  <si>
    <t>WP_099451892.1</t>
  </si>
  <si>
    <t>KNEGVASPRSRRRR</t>
  </si>
  <si>
    <t>SADSGT</t>
  </si>
  <si>
    <t>WP_198745069.1</t>
  </si>
  <si>
    <t>hypothetical protein [Pseudomonas putida]</t>
  </si>
  <si>
    <t>KLQLPQAVKSRKKR</t>
  </si>
  <si>
    <t>SVADHS</t>
  </si>
  <si>
    <t>WP_114934775.1</t>
  </si>
  <si>
    <t>WP_042610817.1</t>
  </si>
  <si>
    <t>WP_017178698.1</t>
  </si>
  <si>
    <t>protein translocase subunit SecF [Actinomyces timonensis]</t>
  </si>
  <si>
    <t>HLGHAAQPKRRKKR</t>
  </si>
  <si>
    <t>WP_152022278.1</t>
  </si>
  <si>
    <t>GRRSRRTPLRRSRR</t>
  </si>
  <si>
    <t>WP_142924850.1</t>
  </si>
  <si>
    <t>DUF1542 domain-containing protein, partial [Streptococcus pseudopneumoniae]</t>
  </si>
  <si>
    <t>ATRNRRTPLRRSRR</t>
  </si>
  <si>
    <t>WP_154979073.1</t>
  </si>
  <si>
    <t>RNVANTLPGRRQKR</t>
  </si>
  <si>
    <t>SVGYYS</t>
  </si>
  <si>
    <t>WP_136107380.1</t>
  </si>
  <si>
    <t>EALEKQQERSRKRR</t>
  </si>
  <si>
    <t>WP_059088310.1</t>
  </si>
  <si>
    <t>TPM domain-containing protein [Mycobacterium sp. GA-2829]</t>
  </si>
  <si>
    <t>VLWVWAQRRSRKRR</t>
  </si>
  <si>
    <t>AAEIER</t>
  </si>
  <si>
    <t>WP_059094429.1</t>
  </si>
  <si>
    <t>TPM domain-containing protein [Mycobacterium sp. IS-1742]</t>
  </si>
  <si>
    <t>VLWVWARRRSRKRR</t>
  </si>
  <si>
    <t>WP_017937104.1</t>
  </si>
  <si>
    <t>ribonuclease R [Pseudomonas thermotolerans]</t>
  </si>
  <si>
    <t>EGERGKVSARRSRR</t>
  </si>
  <si>
    <t>SAGGQP</t>
  </si>
  <si>
    <t>WP_146222370.1</t>
  </si>
  <si>
    <t>DKNEETRGKSRSRR</t>
  </si>
  <si>
    <t>SAGDSL</t>
  </si>
  <si>
    <t>WP_026407112.1</t>
  </si>
  <si>
    <t>DUF3071 domain-containing protein [Actinomyces gerencseriae]</t>
  </si>
  <si>
    <t>SAAHAPRSRKRSRR</t>
  </si>
  <si>
    <t>WP_173427012.1</t>
  </si>
  <si>
    <t>type III secretion system needle length determinant [Pseudomonas weihenstephanensis]</t>
  </si>
  <si>
    <t>SNSQDSDQRSRQRR</t>
  </si>
  <si>
    <t>SVYDEW</t>
  </si>
  <si>
    <t>WP_047283348.1</t>
  </si>
  <si>
    <t>type III secretion system needle length determinant [Pseudomonas lundensis]</t>
  </si>
  <si>
    <t>SNAQDGDQRSRQRR</t>
  </si>
  <si>
    <t>WP_003011490.1</t>
  </si>
  <si>
    <t>TEETANTSRRRTRR</t>
  </si>
  <si>
    <t>AVGDPN</t>
  </si>
  <si>
    <t>WP_027897618.1</t>
  </si>
  <si>
    <t>SAGAQP</t>
  </si>
  <si>
    <t>WP_065316943.1</t>
  </si>
  <si>
    <t>TEAAKTDVSKRSKR</t>
  </si>
  <si>
    <t>SLESQK</t>
  </si>
  <si>
    <t>WP_025737970.1</t>
  </si>
  <si>
    <t>TPM domain-containing protein [Mycobacterium genavense]</t>
  </si>
  <si>
    <t>ALVFVMRYRRRRRR</t>
  </si>
  <si>
    <t>WP_021220188.1</t>
  </si>
  <si>
    <t>hypothetical protein [Pseudomonas alcaligenes]</t>
  </si>
  <si>
    <t>LRRLHLTNRSRTRR</t>
  </si>
  <si>
    <t>SLELTS</t>
  </si>
  <si>
    <t>WP_144950047.1</t>
  </si>
  <si>
    <t>hypothetical protein [Mycobacterium helveticum]</t>
  </si>
  <si>
    <t>TVFGTAQRPRRTRR</t>
  </si>
  <si>
    <t>SSSVIE</t>
  </si>
  <si>
    <t>WP_108922174.1</t>
  </si>
  <si>
    <t>DUF2236 domain-containing protein [Mycobacterium montefiorense]</t>
  </si>
  <si>
    <t>ADPPRPQASRRRRR</t>
  </si>
  <si>
    <t>AAGDYG</t>
  </si>
  <si>
    <t>WP_114934551.1</t>
  </si>
  <si>
    <t>YSASPNNAPRRRRR</t>
  </si>
  <si>
    <t>WP_105197586.1</t>
  </si>
  <si>
    <t>WP_106441190.1</t>
  </si>
  <si>
    <t>cell division protein FtsN [Yersinia pseudotuberculosis]</t>
  </si>
  <si>
    <t>SAPIVS</t>
  </si>
  <si>
    <t>WP_195213888.1</t>
  </si>
  <si>
    <t>YSIRK-type signal peptide-containing protein [Streptococcus australis]</t>
  </si>
  <si>
    <t>PSTDETRGRRRTRR</t>
  </si>
  <si>
    <t>ALGDAN</t>
  </si>
  <si>
    <t>WP_118095183.1</t>
  </si>
  <si>
    <t>PSTEETRGRRRTRR</t>
  </si>
  <si>
    <t>WP_044286241.1</t>
  </si>
  <si>
    <t>DUF1410 domain-containing protein, partial [Mycoplasma ovipneumoniae]</t>
  </si>
  <si>
    <t>SSGVATFSSRRSKR</t>
  </si>
  <si>
    <t>WP_042554719.1</t>
  </si>
  <si>
    <t>transcriptional regulator FeaR [Pseudomonas fulva]</t>
  </si>
  <si>
    <t>DSVCRYIQRSRLKR</t>
  </si>
  <si>
    <t>SAEDLS</t>
  </si>
  <si>
    <t>WP_110699713.1</t>
  </si>
  <si>
    <t>MULTISPECIES: transcriptional regulator FeaR [Pseudomonas]</t>
  </si>
  <si>
    <t>SADDLS</t>
  </si>
  <si>
    <t>WP_048299981.1</t>
  </si>
  <si>
    <t>Abi family protein [Klebsiella pneumoniae]</t>
  </si>
  <si>
    <t>FSRAPRRLTRRQKR</t>
  </si>
  <si>
    <t>SLRKVI</t>
  </si>
  <si>
    <t>WP_004180198.1</t>
  </si>
  <si>
    <t>MULTISPECIES: Abi family protein [Klebsiella]</t>
  </si>
  <si>
    <t>FSRVPRRLTRRQKR</t>
  </si>
  <si>
    <t>WP_065472562.1</t>
  </si>
  <si>
    <t>type II secretion system F family protein [Mycobacterium malmoense]</t>
  </si>
  <si>
    <t>TAGLRYRRRRRRRR</t>
  </si>
  <si>
    <t>AVREGQ</t>
  </si>
  <si>
    <t>WP_096288492.1</t>
  </si>
  <si>
    <t>NAD(P)/FAD-dependent oxidoreductase [Mycobacterium ahvazicum]</t>
  </si>
  <si>
    <t>AHRYNTRLRRRLRR</t>
  </si>
  <si>
    <t>SVWALC</t>
  </si>
  <si>
    <t>WP_068200057.1</t>
  </si>
  <si>
    <t>MULTISPECIES: NAD(P)/FAD-dependent oxidoreductase [Mycobacterium]</t>
  </si>
  <si>
    <t>AQRYNTRLRRRLRR</t>
  </si>
  <si>
    <t>WP_194494323.1</t>
  </si>
  <si>
    <t>DUF1780 domain-containing protein, partial [Pseudomonas aeruginosa]</t>
  </si>
  <si>
    <t>AVPRAA</t>
  </si>
  <si>
    <t>WP_162946065.1</t>
  </si>
  <si>
    <t>RNA-directed DNA polymerase [Pseudomonas fluorescens]</t>
  </si>
  <si>
    <t>LSINPFTGKSRKKR</t>
  </si>
  <si>
    <t>SVQEPK</t>
  </si>
  <si>
    <t>WP_080462320.1</t>
  </si>
  <si>
    <t>protein phosphatase 2C domain-containing protein [Actinomyces gaoshouyii]</t>
  </si>
  <si>
    <t>QAERAEAQRRRSRR</t>
  </si>
  <si>
    <t>SLVASL</t>
  </si>
  <si>
    <t>WP_079926415.1</t>
  </si>
  <si>
    <t>hypothetical protein [Mycobacterium sp. AT1]</t>
  </si>
  <si>
    <t>AVARND</t>
  </si>
  <si>
    <t>WP_196365748.1</t>
  </si>
  <si>
    <t>hypothetical protein, partial [Burkholderia mallei]</t>
  </si>
  <si>
    <t>RRASRPTRRRRTRR</t>
  </si>
  <si>
    <t>AARWPA</t>
  </si>
  <si>
    <t>WP_067011775.1</t>
  </si>
  <si>
    <t>TPM domain-containing protein [Mycobacterium sp. 1081908.1]</t>
  </si>
  <si>
    <t>VLVFYRRRRRRRRR</t>
  </si>
  <si>
    <t>AARGDG</t>
  </si>
  <si>
    <t>WP_061725316.1</t>
  </si>
  <si>
    <t>transferrin-binding protein-like solute binding protein, partial [Neisseria meningitidis]</t>
  </si>
  <si>
    <t>SLYASP</t>
  </si>
  <si>
    <t>WP_075375697.1</t>
  </si>
  <si>
    <t>carbohydrate ABC transporter substrate-binding protein [Actinomyces oris]</t>
  </si>
  <si>
    <t>SVPGRGRASRRLRR</t>
  </si>
  <si>
    <t>SVRLLA</t>
  </si>
  <si>
    <t>WP_060957024.1</t>
  </si>
  <si>
    <t>GVPGRGRASRRLRR</t>
  </si>
  <si>
    <t>WP_130376367.1</t>
  </si>
  <si>
    <t>hypothetical protein [Mycobacterium sp. BK558]</t>
  </si>
  <si>
    <t>CPRSATRTTRRRRR</t>
  </si>
  <si>
    <t>SSPPSG</t>
  </si>
  <si>
    <t>WP_136098177.1</t>
  </si>
  <si>
    <t>KFKKSLEDKKRTKR</t>
  </si>
  <si>
    <t>WP_055405667.1</t>
  </si>
  <si>
    <t>PPE family protein, partial [Mycobacterium sp. UM_3]</t>
  </si>
  <si>
    <t>AAAREQARKRRRRR</t>
  </si>
  <si>
    <t>AAQRDH</t>
  </si>
  <si>
    <t>WP_096083289.1</t>
  </si>
  <si>
    <t>winged helix-turn-helix domain-containing protein [Pseudomonas aeruginosa]</t>
  </si>
  <si>
    <t>ALAAQSFDGRRTRR</t>
  </si>
  <si>
    <t>WP_165676058.1</t>
  </si>
  <si>
    <t>DUF1837 domain-containing protein, partial [Pseudomonas otitidis]</t>
  </si>
  <si>
    <t>GSACVYRRTRRRRR</t>
  </si>
  <si>
    <t>SSASSG</t>
  </si>
  <si>
    <t>WP_014858767.1</t>
  </si>
  <si>
    <t>KLEGLDKTPSRRRR</t>
  </si>
  <si>
    <t>SAPELK</t>
  </si>
  <si>
    <t>WP_125394116.1</t>
  </si>
  <si>
    <t>LPXTG cell wall anchor domain-containing protein [Streptococcus intermedius]</t>
  </si>
  <si>
    <t>TQPGAPPRSKRTRR</t>
  </si>
  <si>
    <t>SAPAGA</t>
  </si>
  <si>
    <t>WP_085253200.1</t>
  </si>
  <si>
    <t>type VII secretion protein EccE [Mycobacterium riyadhense]</t>
  </si>
  <si>
    <t>RWARRAYAARRTRR</t>
  </si>
  <si>
    <t>SLRRRA</t>
  </si>
  <si>
    <t>WP_124475392.1</t>
  </si>
  <si>
    <t>AYATAVAIRRRRRR</t>
  </si>
  <si>
    <t>SVTATR</t>
  </si>
  <si>
    <t>WP_135618648.1</t>
  </si>
  <si>
    <t>IFLELKQQKSRKRR</t>
  </si>
  <si>
    <t>WP_042089272.1</t>
  </si>
  <si>
    <t>hypothetical protein [Acinetobacter bereziniae]</t>
  </si>
  <si>
    <t>RLSYRFRRPRRIKR</t>
  </si>
  <si>
    <t>SVDFGE</t>
  </si>
  <si>
    <t>WP_083089271.1</t>
  </si>
  <si>
    <t>type II secretion system F family protein [Mycobacterium noviomagense]</t>
  </si>
  <si>
    <t>TMGLRWRRRRRSRR</t>
  </si>
  <si>
    <t>AVAESR</t>
  </si>
  <si>
    <t>WP_201485315.1</t>
  </si>
  <si>
    <t>chorismate lyase [Pseudomonas sp. OF001]</t>
  </si>
  <si>
    <t>TPAPAIGRRSRRRR</t>
  </si>
  <si>
    <t>SAAEPR</t>
  </si>
  <si>
    <t>WP_136107860.1</t>
  </si>
  <si>
    <t>KFKTALEKKKRTKR</t>
  </si>
  <si>
    <t>WP_105645134.1</t>
  </si>
  <si>
    <t>ribonuclease E [Pseudomonas sp. MYb185]</t>
  </si>
  <si>
    <t>SKAEGSTSSRRRRR</t>
  </si>
  <si>
    <t>SSGSAS</t>
  </si>
  <si>
    <t>WP_017527737.1</t>
  </si>
  <si>
    <t>RHS repeat-associated core domain-containing protein [Pseudomonas fluorescens]</t>
  </si>
  <si>
    <t>ASTSHASRARRQRR</t>
  </si>
  <si>
    <t>SAMAEA</t>
  </si>
  <si>
    <t>WP_083095136.1</t>
  </si>
  <si>
    <t>DUF5631 domain-containing protein [Mycobacterium mantenii]</t>
  </si>
  <si>
    <t>PTPSPRPGRRRRRR</t>
  </si>
  <si>
    <t>AAALEQ</t>
  </si>
  <si>
    <t>WP_160609297.1</t>
  </si>
  <si>
    <t>hypothetical protein [Mycoplasma flocculare]</t>
  </si>
  <si>
    <t>LKLELANSSKRKKR</t>
  </si>
  <si>
    <t>SAQDSI</t>
  </si>
  <si>
    <t>WP_179114798.1</t>
  </si>
  <si>
    <t>excinuclease ABC subunit UvrC [Pseudomonas sp. ABC1]</t>
  </si>
  <si>
    <t>YAAMRQALTRRLRR</t>
  </si>
  <si>
    <t>SVDGAG</t>
  </si>
  <si>
    <t>WP_058078666.1</t>
  </si>
  <si>
    <t>LacI family DNA-binding transcriptional regulator [Pseudomonas sp. TTU2014-066ASC]</t>
  </si>
  <si>
    <t>SLERVT</t>
  </si>
  <si>
    <t>WP_045162407.1</t>
  </si>
  <si>
    <t>LacI family DNA-binding transcriptional regulator [Pseudomonas stutzeri]</t>
  </si>
  <si>
    <t>SLERAT</t>
  </si>
  <si>
    <t>WP_106109222.1</t>
  </si>
  <si>
    <t>protein translocase subunit SecF [Actinomyces sp. oral taxon 897]</t>
  </si>
  <si>
    <t>HLGQGAQPRRRRRR</t>
  </si>
  <si>
    <t>WP_077432416.1</t>
  </si>
  <si>
    <t>toxin [Pseudomonas sp. C9]</t>
  </si>
  <si>
    <t>ALGSFLEPSRRRRR</t>
  </si>
  <si>
    <t>SAEIKE</t>
  </si>
  <si>
    <t>WP_160607884.1</t>
  </si>
  <si>
    <t>hypothetical protein, partial [Mycoplasma hyopneumoniae]</t>
  </si>
  <si>
    <t>IEKPVDSSKSRKRR</t>
  </si>
  <si>
    <t>SAPVSN</t>
  </si>
  <si>
    <t>WP_161543802.1</t>
  </si>
  <si>
    <t>hypothetical protein [Streptococcus sanguinis]</t>
  </si>
  <si>
    <t>LVVYDQELRRRKKR</t>
  </si>
  <si>
    <t>ELSPYN</t>
  </si>
  <si>
    <t>WP_049486022.1</t>
  </si>
  <si>
    <t>hypothetical protein [Streptococcus parasanguinis]</t>
  </si>
  <si>
    <t>LTVYNQELRRRKKR</t>
  </si>
  <si>
    <t>ELSPEN</t>
  </si>
  <si>
    <t>WP_067414051.1</t>
  </si>
  <si>
    <t>hypothetical protein [Mycobacterium sp. 1423905.2]</t>
  </si>
  <si>
    <t>ALLAGMAERRRSRR</t>
  </si>
  <si>
    <t>SVTAVG</t>
  </si>
  <si>
    <t>WP_198405626.1</t>
  </si>
  <si>
    <t>hypothetical protein, partial [Burkholderia pseudomallei]</t>
  </si>
  <si>
    <t>FARDGDRRRRRQRR</t>
  </si>
  <si>
    <t>SIGPRH</t>
  </si>
  <si>
    <t>WP_038657866.1</t>
  </si>
  <si>
    <t>serine/threonine protein kinase [Pseudomonas stutzeri]</t>
  </si>
  <si>
    <t>MEPPPQPRRRRQRR</t>
  </si>
  <si>
    <t>SIGRWA</t>
  </si>
  <si>
    <t>WP_180914946.1</t>
  </si>
  <si>
    <t>hypothetical protein [Mycobacterium gordonae]</t>
  </si>
  <si>
    <t>AWVRHRLGRRRKRR</t>
  </si>
  <si>
    <t>DADGGR</t>
  </si>
  <si>
    <t>WP_138746235.1</t>
  </si>
  <si>
    <t>WhiB family transcriptional regulator [Mycobacterium sp. DBP42]</t>
  </si>
  <si>
    <t>LTEKERRPRRRRKR</t>
  </si>
  <si>
    <t>ASA---</t>
  </si>
  <si>
    <t>WP_013609795.1</t>
  </si>
  <si>
    <t>hypothetical protein [Mycoplasma suis]</t>
  </si>
  <si>
    <t>EEEIKFESLRRKRR</t>
  </si>
  <si>
    <t>SSESQK</t>
  </si>
  <si>
    <t>WP_106580107.1</t>
  </si>
  <si>
    <t>porphobilinogen synthase [Pseudomonas sp. R9.37]</t>
  </si>
  <si>
    <t>TSQFPQARPRRLRR</t>
  </si>
  <si>
    <t>SAELRG</t>
  </si>
  <si>
    <t>WP_017475488.1</t>
  </si>
  <si>
    <t>MULTISPECIES: porphobilinogen synthase [Pseudomonas]</t>
  </si>
  <si>
    <t>SSQFPEARPRRLRR</t>
  </si>
  <si>
    <t>WP_134932495.1</t>
  </si>
  <si>
    <t>NADH-quinone oxidoreductase subunit J [Salmonella enterica]</t>
  </si>
  <si>
    <t>LSNRTDDRAKRKRR</t>
  </si>
  <si>
    <t>SAHDPL</t>
  </si>
  <si>
    <t>WP_000393521.1</t>
  </si>
  <si>
    <t>LSNRADDRAKRKRR</t>
  </si>
  <si>
    <t>WP_067942982.1</t>
  </si>
  <si>
    <t>protein translocase subunit SecF [Actinomyces radicidentis]</t>
  </si>
  <si>
    <t>HLGAAAQPKRRKKR</t>
  </si>
  <si>
    <t>WP_090336820.1</t>
  </si>
  <si>
    <t>MULTISPECIES: hypothetical protein [Pseudomonas]</t>
  </si>
  <si>
    <t>GDRKAAGKPRRKKR</t>
  </si>
  <si>
    <t>AVSFYK</t>
  </si>
  <si>
    <t>WP_087776729.1</t>
  </si>
  <si>
    <t>MULTISPECIES: phage tail protein [Klebsiella]</t>
  </si>
  <si>
    <t>LFNQIEKDKRRKRR</t>
  </si>
  <si>
    <t>AARRTL</t>
  </si>
  <si>
    <t>WP_163019471.1</t>
  </si>
  <si>
    <t>DACAQQLETRRVKR</t>
  </si>
  <si>
    <t>SAYQLC</t>
  </si>
  <si>
    <t>WP_124214132.1</t>
  </si>
  <si>
    <t>IgA-specific serine endopeptidase autotransporter [Neisseria meningitidis]</t>
  </si>
  <si>
    <t>RQAAQSQPKRRKRR</t>
  </si>
  <si>
    <t>AAPQDY</t>
  </si>
  <si>
    <t>WP_003163363.1</t>
  </si>
  <si>
    <t>ALAAQCFDGRRTRR</t>
  </si>
  <si>
    <t>WP_059093831.1</t>
  </si>
  <si>
    <t>CocE/NonD family hydrolase [Mycobacterium sp. IS-1742]</t>
  </si>
  <si>
    <t>AQPVDGDRRRRLRR</t>
  </si>
  <si>
    <t>SAVAAH</t>
  </si>
  <si>
    <t>WP_183088283.1</t>
  </si>
  <si>
    <t>MBL fold metallo-hydrolase [Pseudomonas sp. UL070]</t>
  </si>
  <si>
    <t>SVALTA</t>
  </si>
  <si>
    <t>WP_034232156.1</t>
  </si>
  <si>
    <t>transglutaminase domain-containing protein [Actinomyces sp. oral taxon 180]</t>
  </si>
  <si>
    <t>ILAFKAGRRRRRRR</t>
  </si>
  <si>
    <t>AAAGDA</t>
  </si>
  <si>
    <t>WP_034504550.1</t>
  </si>
  <si>
    <t>hypothetical protein [Actinomyces sp. ICM47]</t>
  </si>
  <si>
    <t>SVIAVV</t>
  </si>
  <si>
    <t>WP_007588174.1</t>
  </si>
  <si>
    <t>transglutaminase domain-containing protein [Actinomyces sp. ICM39]</t>
  </si>
  <si>
    <t>VLLFKAGRRRRRRR</t>
  </si>
  <si>
    <t>AAAADA</t>
  </si>
  <si>
    <t>WP_122443284.1</t>
  </si>
  <si>
    <t>PPE family protein [Mycobacterium attenuatum]</t>
  </si>
  <si>
    <t>QRAGAATRTRRRRR</t>
  </si>
  <si>
    <t>STDRVG</t>
  </si>
  <si>
    <t>WP_016460921.1</t>
  </si>
  <si>
    <t>transglutaminase domain-containing protein [Actinomyces sp. HPA0247]</t>
  </si>
  <si>
    <t>VLLYKAGRRRRRRR</t>
  </si>
  <si>
    <t>AAAAQA</t>
  </si>
  <si>
    <t>WP_024264820.1</t>
  </si>
  <si>
    <t>RPSNKASSSGRKKR</t>
  </si>
  <si>
    <t>SVGEHT</t>
  </si>
  <si>
    <t>WP_178387952.1</t>
  </si>
  <si>
    <t>QPSPQDRRRRRLRR</t>
  </si>
  <si>
    <t>SVVAGA</t>
  </si>
  <si>
    <t>WP_090321327.1</t>
  </si>
  <si>
    <t>phage tail tape measure protein [Pseudomonas moorei]</t>
  </si>
  <si>
    <t>RGRGTARNSSRRRR</t>
  </si>
  <si>
    <t>SAVPPR</t>
  </si>
  <si>
    <t>WP_079455158.1</t>
  </si>
  <si>
    <t>EAL domain-containing protein [Pseudomonas aeruginosa]</t>
  </si>
  <si>
    <t>LDTARDSGRRRTKR</t>
  </si>
  <si>
    <t>SPRAYR</t>
  </si>
  <si>
    <t>WP_079280105.1</t>
  </si>
  <si>
    <t>MULTISPECIES: EAL domain-containing protein [Pseudomonas]</t>
  </si>
  <si>
    <t>LDTARESGRRRTKR</t>
  </si>
  <si>
    <t>WP_111264299.1</t>
  </si>
  <si>
    <t>transcriptional regulator FeaR [Pseudomonas sp. 57B-090624]</t>
  </si>
  <si>
    <t>SADDLA</t>
  </si>
  <si>
    <t>WP_136111306.1</t>
  </si>
  <si>
    <t>KFKKALQERSRKKR</t>
  </si>
  <si>
    <t>WP_111689693.1</t>
  </si>
  <si>
    <t>KFKEALQERSRKKR</t>
  </si>
  <si>
    <t>WP_045375663.1</t>
  </si>
  <si>
    <t>IclR family transcriptional regulator [Mycobacterium kyorinense]</t>
  </si>
  <si>
    <t>AVDPLL</t>
  </si>
  <si>
    <t>WP_112083952.1</t>
  </si>
  <si>
    <t>YSASLNNAPRRRRR</t>
  </si>
  <si>
    <t>WP_181197145.1</t>
  </si>
  <si>
    <t>hypothetical protein, partial [Pseudomonas fluorescens]</t>
  </si>
  <si>
    <t>RKRGEKKGKRRKKR</t>
  </si>
  <si>
    <t>A-----</t>
  </si>
  <si>
    <t>WP_134593372.1</t>
  </si>
  <si>
    <t>ALAAQGFDGRRTRR</t>
  </si>
  <si>
    <t>SVQQRH</t>
  </si>
  <si>
    <t>WP_132436826.1</t>
  </si>
  <si>
    <t>SVXRRH</t>
  </si>
  <si>
    <t>WP_121494379.1</t>
  </si>
  <si>
    <t>SVQRWH</t>
  </si>
  <si>
    <t>WP_160940101.1</t>
  </si>
  <si>
    <t>winged helix DNA-binding domain-containing protein [Pseudomonas aeruginosa]</t>
  </si>
  <si>
    <t>WP_127203247.1</t>
  </si>
  <si>
    <t>alternative ribosome-rescue factor A [Neisseria meningitidis]</t>
  </si>
  <si>
    <t>FLCLKRGSSRRIRR</t>
  </si>
  <si>
    <t>WP_158022336.1</t>
  </si>
  <si>
    <t>NSGVATFASRRSKR</t>
  </si>
  <si>
    <t>WP_124214561.1</t>
  </si>
  <si>
    <t>adhesion and penetration autotransporter App [Neisseria meningitidis]</t>
  </si>
  <si>
    <t>APRRRSRRSRRSRR</t>
  </si>
  <si>
    <t>SLLSVT</t>
  </si>
  <si>
    <t>WP_014582361.1</t>
  </si>
  <si>
    <t>TPRRRSRRSRRSRR</t>
  </si>
  <si>
    <t>WP_002238172.1</t>
  </si>
  <si>
    <t>ATDAPRRRSRRSRR</t>
  </si>
  <si>
    <t>WP_124213047.1</t>
  </si>
  <si>
    <t>autotransporter outer membrane beta-barrel domain-containing protein, partial [Neisseria meningitidis]</t>
  </si>
  <si>
    <t>VSDTPRRRSRRSRR</t>
  </si>
  <si>
    <t>WP_188635423.1</t>
  </si>
  <si>
    <t>ribonuclease E [Pseudomonas pertucinogena]</t>
  </si>
  <si>
    <t>TRSEGTSTSRRRRR</t>
  </si>
  <si>
    <t>SSGASA</t>
  </si>
  <si>
    <t>WP_076102087.1</t>
  </si>
  <si>
    <t>DUF2236 domain-containing protein [Mycobacterium colombiense]</t>
  </si>
  <si>
    <t>TDPPRPQRRRRRRR</t>
  </si>
  <si>
    <t>ALGIDE</t>
  </si>
  <si>
    <t>WP_067104778.1</t>
  </si>
  <si>
    <t>DUF2236 domain-containing protein [Mycobacterium sp. 852002-40037_SCH5390672]</t>
  </si>
  <si>
    <t>VTDPPRAQRRRRRR</t>
  </si>
  <si>
    <t>WP_083096718.1</t>
  </si>
  <si>
    <t>DUF2236 domain-containing protein [Mycobacterium mantenii]</t>
  </si>
  <si>
    <t>VTDPPRPQRRRRRR</t>
  </si>
  <si>
    <t>WP_085291096.1</t>
  </si>
  <si>
    <t>DUF2236 domain-containing protein [Mycobacterium vulneris]</t>
  </si>
  <si>
    <t>ASDPARPQRRRRRR</t>
  </si>
  <si>
    <t>WP_065074138.1</t>
  </si>
  <si>
    <t>ATDPPRPQRRRRRR</t>
  </si>
  <si>
    <t>WP_067908042.1</t>
  </si>
  <si>
    <t>VTDPPRSQRRRRRR</t>
  </si>
  <si>
    <t>WP_081275786.1</t>
  </si>
  <si>
    <t>RNA-directed DNA polymerase [Stenotrophomonas maltophilia]</t>
  </si>
  <si>
    <t>KLRSTLPPARRRRR</t>
  </si>
  <si>
    <t>SAALPT</t>
  </si>
  <si>
    <t>WP_159625728.1</t>
  </si>
  <si>
    <t>hypothetical protein [Actinomyces sp. zg296]</t>
  </si>
  <si>
    <t>AILVSCGRRRRKRR</t>
  </si>
  <si>
    <t>ALRMLE</t>
  </si>
  <si>
    <t>WP_073451458.1</t>
  </si>
  <si>
    <t>MULTISPECIES: hypothetical protein [Actinomyces]</t>
  </si>
  <si>
    <t>AILERCGRRRRKRR</t>
  </si>
  <si>
    <t>WP_090224488.1</t>
  </si>
  <si>
    <t>YbaN family protein [Pseudomonas kuykendallii]</t>
  </si>
  <si>
    <t>PSRSARRRPRRSRR</t>
  </si>
  <si>
    <t>SSVSPC</t>
  </si>
  <si>
    <t>WP_160593403.1</t>
  </si>
  <si>
    <t>VGLENDSAPKRTRR</t>
  </si>
  <si>
    <t>SLSPAQ</t>
  </si>
  <si>
    <t>WP_067831067.1</t>
  </si>
  <si>
    <t>ALGIEE</t>
  </si>
  <si>
    <t>WP_051490421.1</t>
  </si>
  <si>
    <t>NAD(P)/FAD-dependent oxidoreductase [Mycobacterium pseudokansasii]</t>
  </si>
  <si>
    <t>HDGSLWRMARRRRR</t>
  </si>
  <si>
    <t>SAGLGH</t>
  </si>
  <si>
    <t>WP_088922804.1</t>
  </si>
  <si>
    <t>type II CRISPR RNA-guided endonuclease Cas9 [Staphylococcus epidermidis]</t>
  </si>
  <si>
    <t>EANVENNEGRRSKR</t>
  </si>
  <si>
    <t>STRRLK</t>
  </si>
  <si>
    <t>WP_121472542.1</t>
  </si>
  <si>
    <t>hypothetical protein [Corynebacterium diphtheriae]</t>
  </si>
  <si>
    <t>EVPSTQEPARRSKR</t>
  </si>
  <si>
    <t>STKDYA</t>
  </si>
  <si>
    <t>WP_021336034.1</t>
  </si>
  <si>
    <t>STKDYS</t>
  </si>
  <si>
    <t>WP_143567974.1</t>
  </si>
  <si>
    <t>AGALASGSSRRTRR</t>
  </si>
  <si>
    <t>WP_111685257.1</t>
  </si>
  <si>
    <t>KFKKALEDKKRTKR</t>
  </si>
  <si>
    <t>SASTEN</t>
  </si>
  <si>
    <t>WP_032467160.1</t>
  </si>
  <si>
    <t>KFKTALEDKKRTKR</t>
  </si>
  <si>
    <t>WP_143825323.1</t>
  </si>
  <si>
    <t>DPGVATFASRRSKR</t>
  </si>
  <si>
    <t>WP_064421454.1</t>
  </si>
  <si>
    <t>hypothetical protein [Mycobacterium sp. GA-1285]</t>
  </si>
  <si>
    <t>PSPAPPPTARRRRR</t>
  </si>
  <si>
    <t>SADDAD</t>
  </si>
  <si>
    <t>WP_158018290.1</t>
  </si>
  <si>
    <t>LCP family protein [Mycobacterium basiliense]</t>
  </si>
  <si>
    <t>EESRIAPRSKRRRR</t>
  </si>
  <si>
    <t>SATRAR</t>
  </si>
  <si>
    <t>WP_011680869.1</t>
  </si>
  <si>
    <t>YSIRK signal domain/LPXTG anchor domain surface protein [Streptococcus thermophilus]</t>
  </si>
  <si>
    <t>ENTDSINQRRRVKR</t>
  </si>
  <si>
    <t>SAIDTT</t>
  </si>
  <si>
    <t>WP_003914569.1</t>
  </si>
  <si>
    <t>R2-like ligand-binding oxidase [Mycobacterium tuberculosis]</t>
  </si>
  <si>
    <t>LAAARQGNARRSRR</t>
  </si>
  <si>
    <t>WP_052622620.1</t>
  </si>
  <si>
    <t>AASARQGNARRSRR</t>
  </si>
  <si>
    <t>WP_124165923.1</t>
  </si>
  <si>
    <t>ALAAQGFEGRRTRR</t>
  </si>
  <si>
    <t>WP_080560819.1</t>
  </si>
  <si>
    <t>accessory Sec-dependent serine-rich glycoprotein adhesin [Streptococcus sanguinis]</t>
  </si>
  <si>
    <t>TEASSQTRRRRTRR</t>
  </si>
  <si>
    <t>DVTDSG</t>
  </si>
  <si>
    <t>WP_160617510.1</t>
  </si>
  <si>
    <t>DUF1410 domain-containing protein, partial [Mycoplasma hyopneumoniae]</t>
  </si>
  <si>
    <t>VKGWKRNQSKRKKR</t>
  </si>
  <si>
    <t>WP_110071627.1</t>
  </si>
  <si>
    <t>STGNSN</t>
  </si>
  <si>
    <t>WP_027974776.1</t>
  </si>
  <si>
    <t>AI-2E family transporter [Streptococcus porci]</t>
  </si>
  <si>
    <t>YQIVKDHVSKRQKR</t>
  </si>
  <si>
    <t>SAERL-</t>
  </si>
  <si>
    <t>WP_179695973.1</t>
  </si>
  <si>
    <t>IGKPEASSKSRKRR</t>
  </si>
  <si>
    <t>WP_090601754.1</t>
  </si>
  <si>
    <t>PPE domain-containing protein [Mycobacterium lentiflavum]</t>
  </si>
  <si>
    <t>GWRDQHTGHRRRRR</t>
  </si>
  <si>
    <t>SADAGG</t>
  </si>
  <si>
    <t>WP_159813088.1</t>
  </si>
  <si>
    <t>hypothetical protein [Actinomyces sp. zg328]</t>
  </si>
  <si>
    <t>HLRRPSARSSRSRR</t>
  </si>
  <si>
    <t>SAGTAS</t>
  </si>
  <si>
    <t>WP_117192629.1</t>
  </si>
  <si>
    <t>bifunctional lysylphosphatidylglycerol flippase/synthetase MprF [Staphylococcus aureus]</t>
  </si>
  <si>
    <t>LLIVAFRRARRLKR</t>
  </si>
  <si>
    <t>SVRMRN</t>
  </si>
  <si>
    <t>WP_164520096.1</t>
  </si>
  <si>
    <t>hypothetical protein [Mycobacterium sp. PYR15]</t>
  </si>
  <si>
    <t>RQQVLGSITRRRRR</t>
  </si>
  <si>
    <t>WP_118948876.1</t>
  </si>
  <si>
    <t>YSAISNNAPRRRRR</t>
  </si>
  <si>
    <t>WP_116540612.1</t>
  </si>
  <si>
    <t>DUF4232 domain-containing protein [Mycobacterium uberis]</t>
  </si>
  <si>
    <t>VGAYVRCRRRRRRR</t>
  </si>
  <si>
    <t>SIASFV</t>
  </si>
  <si>
    <t>WP_104068623.1</t>
  </si>
  <si>
    <t>hypothetical protein [Campylobacter hyointestinalis]</t>
  </si>
  <si>
    <t>LSKISTKKPSRSKR</t>
  </si>
  <si>
    <t>SVRSYT</t>
  </si>
  <si>
    <t>WP_160583606.1</t>
  </si>
  <si>
    <t>SLSPVQ</t>
  </si>
  <si>
    <t>WP_044283879.1</t>
  </si>
  <si>
    <t>NPGVATFASRRSKR</t>
  </si>
  <si>
    <t>WP_096408374.1</t>
  </si>
  <si>
    <t>YSIRK-type signal peptide-containing protein [Streptococcus sp. NPS 308]</t>
  </si>
  <si>
    <t>ETSSNGKIPSRRKR</t>
  </si>
  <si>
    <t>WP_185266543.1</t>
  </si>
  <si>
    <t>ribonuclease E [Pseudomonas xiamenensis]</t>
  </si>
  <si>
    <t>SKTEGGTTSRRRRR</t>
  </si>
  <si>
    <t>SSSAST</t>
  </si>
  <si>
    <t>WP_073332610.1</t>
  </si>
  <si>
    <t>PAAPAPKPKRRSRR</t>
  </si>
  <si>
    <t>WP_024070849.1</t>
  </si>
  <si>
    <t>hypothetical protein [Mycoplasma ovis]</t>
  </si>
  <si>
    <t>FFNFSGEGARRKRR</t>
  </si>
  <si>
    <t>SAPAPQ</t>
  </si>
  <si>
    <t>WP_150303953.1</t>
  </si>
  <si>
    <t>ribonuclease E [Pseudomonas saliphila]</t>
  </si>
  <si>
    <t>ESKPTETPTRRRRR</t>
  </si>
  <si>
    <t>SSQETP</t>
  </si>
  <si>
    <t>WP_070945726.1</t>
  </si>
  <si>
    <t>PPE family protein [Mycobacterium syngnathidarum]</t>
  </si>
  <si>
    <t>AASLADRRRRRRKR</t>
  </si>
  <si>
    <t>DAKLEQ</t>
  </si>
  <si>
    <t>WP_114865190.1</t>
  </si>
  <si>
    <t>pneumococcal surface protein PspC, choline-binding form [Streptococcus pneumoniae]</t>
  </si>
  <si>
    <t>AVPGEQ</t>
  </si>
  <si>
    <t>WP_186002831.1</t>
  </si>
  <si>
    <t>sugar ABC transporter permease [Mycobacterium sp. KBS0706]</t>
  </si>
  <si>
    <t>GCSRCRRIRSRRRR</t>
  </si>
  <si>
    <t>STARRP</t>
  </si>
  <si>
    <t>WP_010254643.1</t>
  </si>
  <si>
    <t>50S ribosomal protein L32 [Borreliella burgdorferi]</t>
  </si>
  <si>
    <t>PKFKPSKSRSRTRR</t>
  </si>
  <si>
    <t>SINMRK</t>
  </si>
  <si>
    <t>WP_136663183.1</t>
  </si>
  <si>
    <t>DUF465 domain-containing protein [Pseudomonas leptonychotis]</t>
  </si>
  <si>
    <t>RVDLKDDLARRLKR</t>
  </si>
  <si>
    <t>SAGQCC</t>
  </si>
  <si>
    <t>WP_181670532.1</t>
  </si>
  <si>
    <t>AGALASRSSRRSRR</t>
  </si>
  <si>
    <t>AVTDHN</t>
  </si>
  <si>
    <t>WP_142236736.1</t>
  </si>
  <si>
    <t>GGALATSRSRRSRR</t>
  </si>
  <si>
    <t>AVTNEA</t>
  </si>
  <si>
    <t>WP_142236185.1</t>
  </si>
  <si>
    <t>WP_136095902.1</t>
  </si>
  <si>
    <t>TLKKQQESHRRKKR</t>
  </si>
  <si>
    <t>WP_179221152.1</t>
  </si>
  <si>
    <t>IPDLNTQVKSRRKR</t>
  </si>
  <si>
    <t>SLSQTK</t>
  </si>
  <si>
    <t>WP_009398423.1</t>
  </si>
  <si>
    <t>CDP-glycerol glycerophosphotransferase family protein [Actinomyces sp. oral taxon 171]</t>
  </si>
  <si>
    <t>PKGKAASTRRRRRR</t>
  </si>
  <si>
    <t>AASRKA</t>
  </si>
  <si>
    <t>WP_057148299.1</t>
  </si>
  <si>
    <t>succinyldiaminopimelate transaminase [Mycobacterium sp. Soil538]</t>
  </si>
  <si>
    <t>SATARPEWARRQRR</t>
  </si>
  <si>
    <t>SAALPV</t>
  </si>
  <si>
    <t>WP_048892518.1</t>
  </si>
  <si>
    <t>type VII secretion protein EccE [Mycobacterium heckeshornense]</t>
  </si>
  <si>
    <t>SAWVRYHSSRRLRR</t>
  </si>
  <si>
    <t>SVWSGL</t>
  </si>
  <si>
    <t>WP_159625065.1</t>
  </si>
  <si>
    <t>SAGAAS</t>
  </si>
  <si>
    <t>WP_044285768.1</t>
  </si>
  <si>
    <t>KKFQEEKRKSRRKR</t>
  </si>
  <si>
    <t>SLFTEL</t>
  </si>
  <si>
    <t>WP_067881483.1</t>
  </si>
  <si>
    <t>hypothetical protein [Mycobacterium sp. E2699]</t>
  </si>
  <si>
    <t>ITGRLSVRRRRRRR</t>
  </si>
  <si>
    <t>AAHKRG</t>
  </si>
  <si>
    <t>WP_175580176.1</t>
  </si>
  <si>
    <t>winged helix DNA-binding domain-containing protein, partial [Pseudomonas aeruginosa]</t>
  </si>
  <si>
    <t>ALAAQGFHGRRTRR</t>
  </si>
  <si>
    <t>WP_146117330.1</t>
  </si>
  <si>
    <t>hypothetical protein [Pseudomonas sp. MYb187]</t>
  </si>
  <si>
    <t>APAGSRRARRRQRR</t>
  </si>
  <si>
    <t>AAGRAT</t>
  </si>
  <si>
    <t>WP_138787556.1</t>
  </si>
  <si>
    <t>hypothetical protein [Ochrobactrum haematophilum]</t>
  </si>
  <si>
    <t>AA----</t>
  </si>
  <si>
    <t>WP_084954192.1</t>
  </si>
  <si>
    <t>ABC transporter permease [Mycobacterium simiae]</t>
  </si>
  <si>
    <t>ATPWTRAGKSRRRR</t>
  </si>
  <si>
    <t>SVVAPV</t>
  </si>
  <si>
    <t>WP_167149222.1</t>
  </si>
  <si>
    <t>YbjN domain-containing protein [Actinomyces sp. ZJ308]</t>
  </si>
  <si>
    <t>SATPRK</t>
  </si>
  <si>
    <t>WP_096437799.1</t>
  </si>
  <si>
    <t>cadmium-translocating P-type ATPase [Mycobacterium shigaense]</t>
  </si>
  <si>
    <t>SVEPIL</t>
  </si>
  <si>
    <t>WP_144955956.1</t>
  </si>
  <si>
    <t>PPE family protein [Mycobacterium helveticum]</t>
  </si>
  <si>
    <t>AAARQRERSRRRRR</t>
  </si>
  <si>
    <t>AAMKSP</t>
  </si>
  <si>
    <t>WP_085267157.1</t>
  </si>
  <si>
    <t>PPE family protein [Mycobacterium parmense]</t>
  </si>
  <si>
    <t>VASRAQTRSRRRRR</t>
  </si>
  <si>
    <t>AAMREH</t>
  </si>
  <si>
    <t>WP_102143932.1</t>
  </si>
  <si>
    <t>TPM domain-containing protein [Mycobacterium sp. QGD 101]</t>
  </si>
  <si>
    <t>VLWWWMRRRRRKRR</t>
  </si>
  <si>
    <t>EAEFEA</t>
  </si>
  <si>
    <t>WP_059230202.1</t>
  </si>
  <si>
    <t>AASFSE</t>
  </si>
  <si>
    <t>WP_194786422.1</t>
  </si>
  <si>
    <t>LppP/LprE family lipoprotein [Actinomyces haliotis]</t>
  </si>
  <si>
    <t>PFAPAGTHRRRSRR</t>
  </si>
  <si>
    <t>SAAVIA</t>
  </si>
  <si>
    <t>WP_122098304.1</t>
  </si>
  <si>
    <t>serine/threonine protein kinase [Pseudomonas songnenensis]</t>
  </si>
  <si>
    <t>MEPQAQPRRRRQRR</t>
  </si>
  <si>
    <t>AVGRWA</t>
  </si>
  <si>
    <t>WP_105948465.1</t>
  </si>
  <si>
    <t>EPVDAQDKPSRRKR</t>
  </si>
  <si>
    <t>SVAPLV</t>
  </si>
  <si>
    <t>WP_099248961.1</t>
  </si>
  <si>
    <t>DUF4126 domain-containing protein [Mycobacterium sp. shizuoka-1]</t>
  </si>
  <si>
    <t>AWAAVSLWRRRRRR</t>
  </si>
  <si>
    <t>SAQPG-</t>
  </si>
  <si>
    <t>WP_075892175.1</t>
  </si>
  <si>
    <t>DNA polymerase III subunit delta' [Actinomyces provencensis]</t>
  </si>
  <si>
    <t>LRQLEEEQKRRSKR</t>
  </si>
  <si>
    <t>AVQDVL</t>
  </si>
  <si>
    <t>WP_026408906.1</t>
  </si>
  <si>
    <t>hypothetical protein [Actinomyces dentalis]</t>
  </si>
  <si>
    <t>EEQTKNGALRRRRR</t>
  </si>
  <si>
    <t>SLHRQG</t>
  </si>
  <si>
    <t>WP_151618758.1</t>
  </si>
  <si>
    <t>reverse transcriptase [Bacillus cereus]</t>
  </si>
  <si>
    <t>IRTLFTRRKRRQKR</t>
  </si>
  <si>
    <t>WP_078205849.1</t>
  </si>
  <si>
    <t>IRTLLTRRKRRQKR</t>
  </si>
  <si>
    <t>WP_075720117.1</t>
  </si>
  <si>
    <t>reverse transcriptase, partial [Bacillus cereus]</t>
  </si>
  <si>
    <t>VRTLLTRRKRRQKR</t>
  </si>
  <si>
    <t>WP_130376186.1</t>
  </si>
  <si>
    <t>DedA family protein [Mycobacterium sp. BK558]</t>
  </si>
  <si>
    <t>WALRFVITRRRRRR</t>
  </si>
  <si>
    <t>SAEADL</t>
  </si>
  <si>
    <t>WP_064407872.1</t>
  </si>
  <si>
    <t>RND family transporter [Mycobacterium sp. QIA-37]</t>
  </si>
  <si>
    <t>ANWWPSRVSKRQRR</t>
  </si>
  <si>
    <t>SVTSPP</t>
  </si>
  <si>
    <t>WP_085269093.1</t>
  </si>
  <si>
    <t>TPM domain-containing protein [Mycobacterium parmense]</t>
  </si>
  <si>
    <t>ALLIVMRLRRRRRR</t>
  </si>
  <si>
    <t>SAGLAA</t>
  </si>
  <si>
    <t>WP_075909698.1</t>
  </si>
  <si>
    <t>NAD(P)/FAD-dependent oxidoreductase [Mycobacterium syngnathidarum]</t>
  </si>
  <si>
    <t>EQSYNTRLSRRLRR</t>
  </si>
  <si>
    <t>WP_176748713.1</t>
  </si>
  <si>
    <t>transglutaminase domain-containing protein [Actinomyces sp. HMSC035G02]</t>
  </si>
  <si>
    <t>AAAVGA</t>
  </si>
  <si>
    <t>WP_136116112.1</t>
  </si>
  <si>
    <t>KLKKVLEEKKRTKR</t>
  </si>
  <si>
    <t>WP_142271216.1</t>
  </si>
  <si>
    <t>TPM domain-containing protein [Mycobacterium sp. AT1]</t>
  </si>
  <si>
    <t>ALLVWQRGRRRKRR</t>
  </si>
  <si>
    <t>EAEFTA</t>
  </si>
  <si>
    <t>WP_003920663.1</t>
  </si>
  <si>
    <t>type VII secretion protein EccE [Mycobacterium xenopi]</t>
  </si>
  <si>
    <t>SVWGGL</t>
  </si>
  <si>
    <t>WP_011560214.1</t>
  </si>
  <si>
    <t>CocE/NonD family hydrolase [Mycobacterium sp. KMS]</t>
  </si>
  <si>
    <t>VQPVDGDRRRRLRR</t>
  </si>
  <si>
    <t>SALAAH</t>
  </si>
  <si>
    <t>WP_152220578.1</t>
  </si>
  <si>
    <t>PepSY domain-containing protein [Pseudomonas sp. SCB32]</t>
  </si>
  <si>
    <t>TGWMLYLDRRRKKR</t>
  </si>
  <si>
    <t>AAQAAR</t>
  </si>
  <si>
    <t>WP_099593322.1</t>
  </si>
  <si>
    <t>transcriptional regulator FeaR [Pseudomonas putida]</t>
  </si>
  <si>
    <t>DSVCRYIQRSRLRR</t>
  </si>
  <si>
    <t>WP_071511530.1</t>
  </si>
  <si>
    <t>TPM domain-containing protein [Mycobacterium malmoense]</t>
  </si>
  <si>
    <t>VLLVVQRYRRRRRR</t>
  </si>
  <si>
    <t>AAALAA</t>
  </si>
  <si>
    <t>WP_161923690.1</t>
  </si>
  <si>
    <t>type I-E CRISPR-associated protein Cas5/CasD [Actinomyces sp. 432]</t>
  </si>
  <si>
    <t>PWLASPWFRRRRRR</t>
  </si>
  <si>
    <t>SAFRAE</t>
  </si>
  <si>
    <t>WP_158261630.1</t>
  </si>
  <si>
    <t>hypothetical protein [Mycobacterium sp. ITM-2016-00318]</t>
  </si>
  <si>
    <t>DVGGLLGGKRRRKR</t>
  </si>
  <si>
    <t>SADDYD</t>
  </si>
  <si>
    <t>WP_105345165.1</t>
  </si>
  <si>
    <t>LAILVWSMSRRKRR</t>
  </si>
  <si>
    <t>SARLKE</t>
  </si>
  <si>
    <t>WP_101157858.1</t>
  </si>
  <si>
    <t>peptidase M12 [Pseudomonas sp. Choline-02u-1]</t>
  </si>
  <si>
    <t>NAGTDSATRSRRKR</t>
  </si>
  <si>
    <t>SVLDYS</t>
  </si>
  <si>
    <t>WP_099452029.1</t>
  </si>
  <si>
    <t>KNEGVAAPRSRRRR</t>
  </si>
  <si>
    <t>WP_112036012.1</t>
  </si>
  <si>
    <t>norphogenetic protein [Escherichia coli]</t>
  </si>
  <si>
    <t>ADNMRRVGRGRRRR</t>
  </si>
  <si>
    <t>SVCYCM</t>
  </si>
  <si>
    <t>WP_110129167.1</t>
  </si>
  <si>
    <t>hypothetical protein [Listeria monocytogenes]</t>
  </si>
  <si>
    <t>QHETYSFQSRRLKR</t>
  </si>
  <si>
    <t>SVRVLL</t>
  </si>
  <si>
    <t>WP_160583608.1</t>
  </si>
  <si>
    <t>LKLELTNSSKRKKR</t>
  </si>
  <si>
    <t>SLNPSI</t>
  </si>
  <si>
    <t>WP_019283741.1</t>
  </si>
  <si>
    <t>outer membrane channel protein/necrotizing toxin glycohydrolase CpnT [Mycobacterium tuberculosis]</t>
  </si>
  <si>
    <t>APLPAPPPSRRRRR</t>
  </si>
  <si>
    <t>SVAAVA</t>
  </si>
  <si>
    <t>WP_198463723.1</t>
  </si>
  <si>
    <t>AGALATSRSRRSRR</t>
  </si>
  <si>
    <t>AATDHN</t>
  </si>
  <si>
    <t>WP_134922745.1</t>
  </si>
  <si>
    <t>toxin [Pseudomonas fluorescens]</t>
  </si>
  <si>
    <t>QQISSSNTSRRVRR</t>
  </si>
  <si>
    <t>SLGSNT</t>
  </si>
  <si>
    <t>WP_186638614.1</t>
  </si>
  <si>
    <t>hypothetical protein [Pseudomonas sp. SWRI92]</t>
  </si>
  <si>
    <t>RRKARVSASRRVRR</t>
  </si>
  <si>
    <t>SVMQSV</t>
  </si>
  <si>
    <t>WP_004841575.1</t>
  </si>
  <si>
    <t>indolepyruvate ferredoxin oxidoreductase family protein [Acinetobacter baumannii]</t>
  </si>
  <si>
    <t>VQTCASKKRRRRKR</t>
  </si>
  <si>
    <t>DAYPDP</t>
  </si>
  <si>
    <t>WP_101236977.1</t>
  </si>
  <si>
    <t>indolepyruvate ferredoxin oxidoreductase family protein [Acinetobacter proteolyticus]</t>
  </si>
  <si>
    <t>VQTCASEKRRRRKR</t>
  </si>
  <si>
    <t>WP_070355077.1</t>
  </si>
  <si>
    <t>LCP family protein [Mycobacterium grossiae]</t>
  </si>
  <si>
    <t>TTVLPAVRGRRTRR</t>
  </si>
  <si>
    <t>SARVAG</t>
  </si>
  <si>
    <t>WP_163775251.1</t>
  </si>
  <si>
    <t>nitroreductase family deazaflavin-dependent oxidoreductase [Mycobacterium cookii]</t>
  </si>
  <si>
    <t>EVEVGPRWRRRRRR</t>
  </si>
  <si>
    <t>WP_009402090.1</t>
  </si>
  <si>
    <t>anti-sigma factor [Actinomyces sp. oral taxon 170]</t>
  </si>
  <si>
    <t>DSAVVSLDARRRRR</t>
  </si>
  <si>
    <t>SAWRTG</t>
  </si>
  <si>
    <t>WP_172872277.1</t>
  </si>
  <si>
    <t>hypothetical protein [Burkholderia pseudomallei]</t>
  </si>
  <si>
    <t>GEPTGQRARRRVRR</t>
  </si>
  <si>
    <t>SSLSAR</t>
  </si>
  <si>
    <t>WP_134853305.1</t>
  </si>
  <si>
    <t>SSLNAR</t>
  </si>
  <si>
    <t>WP_153488313.1</t>
  </si>
  <si>
    <t>PEVQLIPKPRRKKR</t>
  </si>
  <si>
    <t>STR---</t>
  </si>
  <si>
    <t>WP_085292395.1</t>
  </si>
  <si>
    <t>N-acetyl-1-D-myo-inositol-2-amino-2-deoxy-alpha-D-glucopyranoside deacetylase [Mycobacterium vulneris]</t>
  </si>
  <si>
    <t>DSGMRGTPRRRRRR</t>
  </si>
  <si>
    <t>FVDADE</t>
  </si>
  <si>
    <t>WP_167145039.1</t>
  </si>
  <si>
    <t>anti-sigma factor [Actinomyces sp. ZJ308]</t>
  </si>
  <si>
    <t>QASVVSLDARRRRR</t>
  </si>
  <si>
    <t>WP_064881313.1</t>
  </si>
  <si>
    <t>DJ-1/PfpI family protein [Mycobacterium colombiense]</t>
  </si>
  <si>
    <t>EQALGKVRSRRRRR</t>
  </si>
  <si>
    <t>AVASGT</t>
  </si>
  <si>
    <t>WP_104863300.1</t>
  </si>
  <si>
    <t>TPM domain-containing protein [Mycobacterium sp. EPG1]</t>
  </si>
  <si>
    <t>ILVLWQRRRRRKRR</t>
  </si>
  <si>
    <t>EADFAA</t>
  </si>
  <si>
    <t>WP_052844178.1</t>
  </si>
  <si>
    <t>amidase domain-containing protein [Enterococcus cecorum]</t>
  </si>
  <si>
    <t>KDIKESKKHSRRKR</t>
  </si>
  <si>
    <t>SVSNFY</t>
  </si>
  <si>
    <t>WP_075376641.1</t>
  </si>
  <si>
    <t>PKGKAVSTRRRRRR</t>
  </si>
  <si>
    <t>WP_136038410.1</t>
  </si>
  <si>
    <t>KTALEEEKKKRTKR</t>
  </si>
  <si>
    <t>SALTEN</t>
  </si>
  <si>
    <t>WP_066982439.1</t>
  </si>
  <si>
    <t>TPM domain-containing protein [Mycobacterium sp. 1274761.0]</t>
  </si>
  <si>
    <t>LLWLWSRRRRRKRR</t>
  </si>
  <si>
    <t>EAELAA</t>
  </si>
  <si>
    <t>WP_172765532.1</t>
  </si>
  <si>
    <t>transferrin-binding protein-like solute binding protein, partial [Neisseria gonorrhoeae]</t>
  </si>
  <si>
    <t>SLDAAP</t>
  </si>
  <si>
    <t>WP_129446148.1</t>
  </si>
  <si>
    <t>ALAAPGFDGRRTRR</t>
  </si>
  <si>
    <t>WP_068088099.1</t>
  </si>
  <si>
    <t>MarR family transcriptional regulator [Mycobacterium sp. E1747]</t>
  </si>
  <si>
    <t>RARPARSAASRTRR</t>
  </si>
  <si>
    <t>SAAPR-</t>
  </si>
  <si>
    <t>WP_050206865.1</t>
  </si>
  <si>
    <t>EDKVKDKLKRRTKR</t>
  </si>
  <si>
    <t>AVPGEP</t>
  </si>
  <si>
    <t>WP_078148808.1</t>
  </si>
  <si>
    <t>WP_111031106.1</t>
  </si>
  <si>
    <t>TEAAKNDVTKRSKR</t>
  </si>
  <si>
    <t>WP_172119409.1</t>
  </si>
  <si>
    <t>DEAD/DEAH box helicase [Actinomyces sp. ZJ561]</t>
  </si>
  <si>
    <t>TKAGRGGTGSRRRR</t>
  </si>
  <si>
    <t>SAGA--</t>
  </si>
  <si>
    <t>WP_077046308.1</t>
  </si>
  <si>
    <t>helix-turn-helix transcriptional regulator [Pseudomonas sp. KK4]</t>
  </si>
  <si>
    <t>VSPAEVRSGSRTRR</t>
  </si>
  <si>
    <t>WP_192698118.1</t>
  </si>
  <si>
    <t>TPM domain-containing protein [Mycobacterium sp. OAE906]</t>
  </si>
  <si>
    <t>GLILWSRRRRRKRR</t>
  </si>
  <si>
    <t>EAEFAA</t>
  </si>
  <si>
    <t>WP_152517753.1</t>
  </si>
  <si>
    <t>TPM domain-containing protein [Mycobacterium sp. THAF192]</t>
  </si>
  <si>
    <t>WP_064347622.1</t>
  </si>
  <si>
    <t>TPM domain-containing protein [Mycobacterium sp. GA-1199]</t>
  </si>
  <si>
    <t>VLMIWRRRRRRKRR</t>
  </si>
  <si>
    <t>WP_056554472.1</t>
  </si>
  <si>
    <t>TPM domain-containing protein [Mycobacterium sp. Root135]</t>
  </si>
  <si>
    <t>ALLMWQRGRRRKRR</t>
  </si>
  <si>
    <t>WP_059163777.1</t>
  </si>
  <si>
    <t>TPM domain-containing protein [Mycobacterium sp. IS-3022]</t>
  </si>
  <si>
    <t>LLMFWRRRRRRKRR</t>
  </si>
  <si>
    <t>WP_105347790.1</t>
  </si>
  <si>
    <t>TPM domain-containing protein [Mycobacterium sp. ITM-2016-00318]</t>
  </si>
  <si>
    <t>LLLLWRRRRRRKRR</t>
  </si>
  <si>
    <t>WP_101947365.1</t>
  </si>
  <si>
    <t>TPM domain-containing protein [Mycobacterium sp. 3519A]</t>
  </si>
  <si>
    <t>LVWLWVRRRRRKRR</t>
  </si>
  <si>
    <t>WP_067812201.1</t>
  </si>
  <si>
    <t>TPM domain-containing protein [Mycobacterium sp. ACS1612]</t>
  </si>
  <si>
    <t>VVWLWLQRRRRKRR</t>
  </si>
  <si>
    <t>WP_068146669.1</t>
  </si>
  <si>
    <t>TPM domain-containing protein [Mycobacterium sp. E740]</t>
  </si>
  <si>
    <t>VLMLWRRRRRRKRR</t>
  </si>
  <si>
    <t>WP_036435581.1</t>
  </si>
  <si>
    <t>TPM domain-containing protein [Mycobacterium sp. URHB0044]</t>
  </si>
  <si>
    <t>ILLWWRRRRRRKRR</t>
  </si>
  <si>
    <t>DAEFAA</t>
  </si>
  <si>
    <t>WP_135126254.1</t>
  </si>
  <si>
    <t>TPM domain-containing protein [Mycobacterium sp. PS03_16]</t>
  </si>
  <si>
    <t>MLVVWQRRRRRKRR</t>
  </si>
  <si>
    <t>WP_092608502.1</t>
  </si>
  <si>
    <t>TVSGTTTSGRRRRR</t>
  </si>
  <si>
    <t>WP_143298115.1</t>
  </si>
  <si>
    <t>KADANSNGSKRTRR</t>
  </si>
  <si>
    <t>SAAIIV</t>
  </si>
  <si>
    <t>WP_059589435.1</t>
  </si>
  <si>
    <t>hsp70 family protein [Burkholderia cepacia]</t>
  </si>
  <si>
    <t>LFDALLARARRRRR</t>
  </si>
  <si>
    <t>SADHER</t>
  </si>
  <si>
    <t>WP_090538593.1</t>
  </si>
  <si>
    <t>ribonuclease E [Pseudomonas formosensis]</t>
  </si>
  <si>
    <t>GSKPEGSPSRRRRR</t>
  </si>
  <si>
    <t>SSGAAT</t>
  </si>
  <si>
    <t>WP_101171919.1</t>
  </si>
  <si>
    <t>haemoglobin-haptoglobin-utilization protein HupA [Neisseria meningitidis]</t>
  </si>
  <si>
    <t>TANTETHPPRRTRR</t>
  </si>
  <si>
    <t>SLYTSP</t>
  </si>
  <si>
    <t>WP_177344440.1</t>
  </si>
  <si>
    <t>hypothetical protein [Pseudomonas sp. HMSC066A08]</t>
  </si>
  <si>
    <t>QVAGNSVRARRLRR</t>
  </si>
  <si>
    <t>SACRLS</t>
  </si>
  <si>
    <t>WP_080498218.1</t>
  </si>
  <si>
    <t>DNA-binding protein [Burkholderia pseudomallei]</t>
  </si>
  <si>
    <t>VSRLRSSGGRRLRR</t>
  </si>
  <si>
    <t>SASFNK</t>
  </si>
  <si>
    <t>WP_004557799.1</t>
  </si>
  <si>
    <t>VSRLRSSSGRRLRR</t>
  </si>
  <si>
    <t>WP_185989517.1</t>
  </si>
  <si>
    <t>DEAD/DEAH box helicase [Actinomyces sp. oral taxon 169]</t>
  </si>
  <si>
    <t>GVVELAAQARRKRR</t>
  </si>
  <si>
    <t>SLGGLE</t>
  </si>
  <si>
    <t>WP_138886563.1</t>
  </si>
  <si>
    <t>ABC transporter permease [Mycobacterium sp. KBS0706]</t>
  </si>
  <si>
    <t>QRSLRRAMRRRRRR</t>
  </si>
  <si>
    <t>WP_066854010.1</t>
  </si>
  <si>
    <t>hypothetical protein [Mycobacterium sp. 1274756.6]</t>
  </si>
  <si>
    <t>PPVEDEPRRSRRRR</t>
  </si>
  <si>
    <t>AAEPQP</t>
  </si>
  <si>
    <t>WP_054594104.1</t>
  </si>
  <si>
    <t>MULTISPECIES: toxin [Pseudomonas]</t>
  </si>
  <si>
    <t>HQLSSGDASRRVRR</t>
  </si>
  <si>
    <t>SVGTES</t>
  </si>
  <si>
    <t>WP_048248215.1</t>
  </si>
  <si>
    <t>LFDALFARARRRRR</t>
  </si>
  <si>
    <t>WP_119956434.1</t>
  </si>
  <si>
    <t>site-specific integrase [Pseudomonas sp. K1S02-6]</t>
  </si>
  <si>
    <t>WIFVKQSDGKRTRR</t>
  </si>
  <si>
    <t>SAGTTD</t>
  </si>
  <si>
    <t>WP_199756110.1</t>
  </si>
  <si>
    <t>RERKGEEKRRRKRR</t>
  </si>
  <si>
    <t>ELGRGR</t>
  </si>
  <si>
    <t>WP_174727403.1</t>
  </si>
  <si>
    <t>indolepyruvate ferredoxin oxidoreductase family protein [Acinetobacter lactucae]</t>
  </si>
  <si>
    <t>DAYPDL</t>
  </si>
  <si>
    <t>WP_084315043.1</t>
  </si>
  <si>
    <t>PepSY domain-containing protein [Pseudomonas jinjuensis]</t>
  </si>
  <si>
    <t>TGWLLYLDRRRKKR</t>
  </si>
  <si>
    <t>WP_004702349.1</t>
  </si>
  <si>
    <t>indolepyruvate ferredoxin oxidoreductase family protein [Acinetobacter seifertii]</t>
  </si>
  <si>
    <t>DVYPDP</t>
  </si>
  <si>
    <t>WP_068068201.1</t>
  </si>
  <si>
    <t>MULTISPECIES: serine/threonine protein kinase [unclassified Mycobacterium]</t>
  </si>
  <si>
    <t>AGAGRGYEARRKRR</t>
  </si>
  <si>
    <t>AAAERP</t>
  </si>
  <si>
    <t>WP_186246583.1</t>
  </si>
  <si>
    <t>PE domain-containing protein [Mycobacterium kubicae]</t>
  </si>
  <si>
    <t>GWRVCQRRSRRRRR</t>
  </si>
  <si>
    <t>SPDRQR</t>
  </si>
  <si>
    <t>WP_077077912.1</t>
  </si>
  <si>
    <t>PPE family protein [Mycobacterium numidiamassiliense]</t>
  </si>
  <si>
    <t>AVPARAIGARRRRR</t>
  </si>
  <si>
    <t>WP_167149396.1</t>
  </si>
  <si>
    <t>DEAD/DEAH box helicase [Actinomyces sp. ZJ308]</t>
  </si>
  <si>
    <t>RAPTRRVRSRRRRR</t>
  </si>
  <si>
    <t>AVMEMP</t>
  </si>
  <si>
    <t>WP_168625096.1</t>
  </si>
  <si>
    <t>TALEENNKKKRKKR</t>
  </si>
  <si>
    <t>STPTEN</t>
  </si>
  <si>
    <t>WP_096144180.1</t>
  </si>
  <si>
    <t>hypothetical protein [Pseudomonas fluorescens]</t>
  </si>
  <si>
    <t>SEISRITTGRRLKR</t>
  </si>
  <si>
    <t>SANLVL</t>
  </si>
  <si>
    <t>WP_198044364.1</t>
  </si>
  <si>
    <t>aconitate hydratase AcnA [Mycobacterium sp. WY10]</t>
  </si>
  <si>
    <t>HLGRGRDPRRRRRR</t>
  </si>
  <si>
    <t>ASRVGY</t>
  </si>
  <si>
    <t>WP_094543824.1</t>
  </si>
  <si>
    <t>tyrosine-type recombinase/integrase [Ochrobactrum pseudogrignonense]</t>
  </si>
  <si>
    <t>SVDVRI</t>
  </si>
  <si>
    <t>WP_204241552.1</t>
  </si>
  <si>
    <t>DUF2937 family protein [Microvirga sp. BT689]</t>
  </si>
  <si>
    <t>GFLRSLFRRSRSRR</t>
  </si>
  <si>
    <t>SVVQA-</t>
  </si>
  <si>
    <t>WP_174762136.1</t>
  </si>
  <si>
    <t>SADFGE</t>
  </si>
  <si>
    <t>WP_151652220.1</t>
  </si>
  <si>
    <t>ABC transporter permease [Ochrobactrum tritici]</t>
  </si>
  <si>
    <t>AADGLL</t>
  </si>
  <si>
    <t>WP_046283423.1</t>
  </si>
  <si>
    <t>AAAARDRSRARRRR</t>
  </si>
  <si>
    <t>SARGHA</t>
  </si>
  <si>
    <t>WP_083129920.1</t>
  </si>
  <si>
    <t>PPE family protein [Mycobacterium branderi]</t>
  </si>
  <si>
    <t>AGSAREQARARRRR</t>
  </si>
  <si>
    <t>SAAMDR</t>
  </si>
  <si>
    <t>WP_046321051.1</t>
  </si>
  <si>
    <t>PPE family protein [Mycobacterium sp. UM_Kg1]</t>
  </si>
  <si>
    <t>AAAARDRARGRRRR</t>
  </si>
  <si>
    <t>WP_083011137.1</t>
  </si>
  <si>
    <t>PPE family protein [Mycobacterium malmoense]</t>
  </si>
  <si>
    <t>AASVAEHQRARRRR</t>
  </si>
  <si>
    <t>SAAPKD</t>
  </si>
  <si>
    <t>WP_082963147.1</t>
  </si>
  <si>
    <t>GNAT family N-acetyltransferase [Mycobacterium sp. 1100029.7]</t>
  </si>
  <si>
    <t>AHRGRQRHRGRRRR</t>
  </si>
  <si>
    <t>SARLGP</t>
  </si>
  <si>
    <t>WP_061702764.1</t>
  </si>
  <si>
    <t>hemoglobin-haptoglobin-utilization protein, partial [Neisseria meningitidis]</t>
  </si>
  <si>
    <t>WP_111678304.1</t>
  </si>
  <si>
    <t>VWA domain-containing protein [Streptococcus equi]</t>
  </si>
  <si>
    <t>QEGSEDTTRTRKRR</t>
  </si>
  <si>
    <t>SVEEAP</t>
  </si>
  <si>
    <t>SISQPQ</t>
  </si>
  <si>
    <t>WP_112103493.1</t>
  </si>
  <si>
    <t>DNSENSEPKSRRKR</t>
  </si>
  <si>
    <t>SISQSQ</t>
  </si>
  <si>
    <t>WP_160615730.1</t>
  </si>
  <si>
    <t>WP_126381394.1</t>
  </si>
  <si>
    <t>protein translocase subunit SecF [Actinomyces howellii]</t>
  </si>
  <si>
    <t>HLGVHAQPKRRRKR</t>
  </si>
  <si>
    <t>WP_080978229.1</t>
  </si>
  <si>
    <t>WP_193077602.1</t>
  </si>
  <si>
    <t>hypothetical protein [Pseudomonas lundensis]</t>
  </si>
  <si>
    <t>IFQTLGFLSRRTRR</t>
  </si>
  <si>
    <t>SVESKL</t>
  </si>
  <si>
    <t>WP_050290895.1</t>
  </si>
  <si>
    <t>DAKEQDESKRRTKR</t>
  </si>
  <si>
    <t>AVPGEL</t>
  </si>
  <si>
    <t>WP_157214848.1</t>
  </si>
  <si>
    <t>DNA ligase D [Pseudomonas sp. GM84]</t>
  </si>
  <si>
    <t>EPSGEPRISRRSKR</t>
  </si>
  <si>
    <t>AAPQAL</t>
  </si>
  <si>
    <t>WP_069096724.1</t>
  </si>
  <si>
    <t>DUF1410 domain-containing protein [Mycoplasma ovipneumoniae]</t>
  </si>
  <si>
    <t>APGVATFASRRSKR</t>
  </si>
  <si>
    <t>WP_050038928.1</t>
  </si>
  <si>
    <t>PPE family protein [Mycobacterium lepromatosis]</t>
  </si>
  <si>
    <t>QASAREQVRARRRR</t>
  </si>
  <si>
    <t>SVAQER</t>
  </si>
  <si>
    <t>WP_106823893.1</t>
  </si>
  <si>
    <t>PSHESKKDRKRSKR</t>
  </si>
  <si>
    <t>SSYASS</t>
  </si>
  <si>
    <t>WP_002557653.1</t>
  </si>
  <si>
    <t>TLKLELNASKRKKR</t>
  </si>
  <si>
    <t>WP_085327586.1</t>
  </si>
  <si>
    <t>PPE family protein [Mycobacterium decipiens]</t>
  </si>
  <si>
    <t>AAARDQARARRRRR</t>
  </si>
  <si>
    <t>AAQRGY</t>
  </si>
  <si>
    <t>WP_068040935.1</t>
  </si>
  <si>
    <t>hypothetical protein [Mycobacterium sp. E2733]</t>
  </si>
  <si>
    <t>ALARGQARARRRRR</t>
  </si>
  <si>
    <t>AAQRDY</t>
  </si>
  <si>
    <t>WP_160590450.1</t>
  </si>
  <si>
    <t>IGKPEESTKSRKRR</t>
  </si>
  <si>
    <t>STSVSN</t>
  </si>
  <si>
    <t>WP_160585704.1</t>
  </si>
  <si>
    <t>IGKPEEPNKSRKRR</t>
  </si>
  <si>
    <t>WP_076771299.1</t>
  </si>
  <si>
    <t>MULTISPECIES: hypothetical protein [unclassified Brucella]</t>
  </si>
  <si>
    <t>RRSPANDNRRRLRR</t>
  </si>
  <si>
    <t>WP_151556238.1</t>
  </si>
  <si>
    <t>hypothetical protein [Ochrobactrum tritici]</t>
  </si>
  <si>
    <t>RRNPANDNRRRVRR</t>
  </si>
  <si>
    <t>WP_009409650.1</t>
  </si>
  <si>
    <t>hypothetical protein [Actinomyces sp. oral taxon 448]</t>
  </si>
  <si>
    <t>PPLPGRRASRRRRR</t>
  </si>
  <si>
    <t>AATAAV</t>
  </si>
  <si>
    <t>WP_204801210.1</t>
  </si>
  <si>
    <t>hypothetical protein [Mycobacterium riyadhense]</t>
  </si>
  <si>
    <t>GRRCRWPRRRRRRR</t>
  </si>
  <si>
    <t>AVVAAK</t>
  </si>
  <si>
    <t>WP_151307172.1</t>
  </si>
  <si>
    <t>VDKVGGRVARRRKR</t>
  </si>
  <si>
    <t>WP_186795368.1</t>
  </si>
  <si>
    <t>GGRKRKRGKRRKKR</t>
  </si>
  <si>
    <t>EASEGA</t>
  </si>
  <si>
    <t>WP_046340790.1</t>
  </si>
  <si>
    <t>ribonuclease E, partial [Salmonella enterica]</t>
  </si>
  <si>
    <t>EPRDNTGMPRRSRR</t>
  </si>
  <si>
    <t>WP_069399098.1</t>
  </si>
  <si>
    <t>hypothetical protein [Mycobacterium sherrisii]</t>
  </si>
  <si>
    <t>ALRAGMLERRRSRR</t>
  </si>
  <si>
    <t>SLATIG</t>
  </si>
  <si>
    <t>WP_194948037.1</t>
  </si>
  <si>
    <t>MULTISPECIES: hypothetical protein [unclassified Actinomyces]</t>
  </si>
  <si>
    <t>GRRVASPDSRRSRR</t>
  </si>
  <si>
    <t>AASIER</t>
  </si>
  <si>
    <t>WP_064939024.1</t>
  </si>
  <si>
    <t>DJ-1/PfpI family protein [Mycobacterium intracellulare]</t>
  </si>
  <si>
    <t>ALGRVRSRRRRRRR</t>
  </si>
  <si>
    <t>DLSPA-</t>
  </si>
  <si>
    <t>WP_176517860.1</t>
  </si>
  <si>
    <t>CBS domain-containing protein, partial [Pseudomonas sp. BML-PP048]</t>
  </si>
  <si>
    <t>SLQQHR</t>
  </si>
  <si>
    <t>WP_198046608.1</t>
  </si>
  <si>
    <t>PE domain-containing protein [Mycobacterium kansasii]</t>
  </si>
  <si>
    <t>RRQRRQRGGRRRRR</t>
  </si>
  <si>
    <t>AVGRRR</t>
  </si>
  <si>
    <t>WP_009749624.1</t>
  </si>
  <si>
    <t>protein translocase subunit SecF [Actinomyces sp. oral taxon 448]</t>
  </si>
  <si>
    <t>HLGVSAQPKRRRKR</t>
  </si>
  <si>
    <t>WP_188635119.1</t>
  </si>
  <si>
    <t>lipid A biosynthesis lauroyl acyltransferase [Pseudomonas pertucinogena]</t>
  </si>
  <si>
    <t>PPRRRKRRRNRKRR</t>
  </si>
  <si>
    <t>SAE---</t>
  </si>
  <si>
    <t>WP_139797014.1</t>
  </si>
  <si>
    <t>ASARDKRRARRRRR</t>
  </si>
  <si>
    <t>AVSRGY</t>
  </si>
  <si>
    <t>WP_045588720.1</t>
  </si>
  <si>
    <t>FAD-binding oxidoreductase [Burkholderia pseudomallei]</t>
  </si>
  <si>
    <t>RANAELELSRRIKR</t>
  </si>
  <si>
    <t>SLDPYN</t>
  </si>
  <si>
    <t>WP_180854532.1</t>
  </si>
  <si>
    <t>DNA breaking-rejoining protein [Stenotrophomonas maltophilia]</t>
  </si>
  <si>
    <t>TQQAAATTSSRTKR</t>
  </si>
  <si>
    <t>SLDGAA</t>
  </si>
  <si>
    <t>WP_158005259.1</t>
  </si>
  <si>
    <t>hypothetical protein, partial [Mycoplasma ovipneumoniae]</t>
  </si>
  <si>
    <t>NPGVQTFASRRSKR</t>
  </si>
  <si>
    <t>WP_068935602.1</t>
  </si>
  <si>
    <t>SAVAEA</t>
  </si>
  <si>
    <t>WP_151555482.1</t>
  </si>
  <si>
    <t>WP_021002317.1</t>
  </si>
  <si>
    <t>SAFAGA</t>
  </si>
  <si>
    <t>WP_073694805.1</t>
  </si>
  <si>
    <t>hypothetical protein [Mycobacterium sp. ST-F2]</t>
  </si>
  <si>
    <t>VTHHVDPDLRRTRR</t>
  </si>
  <si>
    <t>SAGRPT</t>
  </si>
  <si>
    <t>WP_111836934.1</t>
  </si>
  <si>
    <t>MULTISPECIES: DEAD/DEAH box helicase [Actinomyces]</t>
  </si>
  <si>
    <t>GVVELAAAARRKRR</t>
  </si>
  <si>
    <t>SVEGLE</t>
  </si>
  <si>
    <t>WP_054616240.1</t>
  </si>
  <si>
    <t>EAL domain-containing protein [Pseudomonas sp. In5]</t>
  </si>
  <si>
    <t>SARIAV</t>
  </si>
  <si>
    <t>WP_149419705.1</t>
  </si>
  <si>
    <t>peptidase M12 [Pseudomonas sp. ANT_H12B]</t>
  </si>
  <si>
    <t>PSNGTISSGSRKKR</t>
  </si>
  <si>
    <t>SVGDHT</t>
  </si>
  <si>
    <t>WP_085075628.1</t>
  </si>
  <si>
    <t>PPE family protein [Mycobacterium kubicae]</t>
  </si>
  <si>
    <t>AALRDH</t>
  </si>
  <si>
    <t>WP_125909797.1</t>
  </si>
  <si>
    <t>ALAAPGFHGRRTRR</t>
  </si>
  <si>
    <t>WP_003028548.1</t>
  </si>
  <si>
    <t>MULTISPECIES: class C sortase [Streptococcus]</t>
  </si>
  <si>
    <t>FHSRKVRKGRRSRR</t>
  </si>
  <si>
    <t>ST----</t>
  </si>
  <si>
    <t>WP_133118977.1</t>
  </si>
  <si>
    <t>PE family protein, partial [Mycobacterium tuberculosis]</t>
  </si>
  <si>
    <t>RRHRRRRRGRRKRR</t>
  </si>
  <si>
    <t>AVRRRR</t>
  </si>
  <si>
    <t>WP_051734066.1</t>
  </si>
  <si>
    <t>YSIRK signal domain/LPXTG anchor domain surface protein [Streptococcus mitis]</t>
  </si>
  <si>
    <t>KEEVAPKHSRRSKR</t>
  </si>
  <si>
    <t>ALSEEE</t>
  </si>
  <si>
    <t>WP_115609860.1</t>
  </si>
  <si>
    <t>iron ABC transporter permease [Citrobacter koseri]</t>
  </si>
  <si>
    <t>AVGQLT</t>
  </si>
  <si>
    <t>WP_172923644.1</t>
  </si>
  <si>
    <t>YPDG domain-containing protein, partial [Streptococcus sp. 1559]</t>
  </si>
  <si>
    <t>GAEDKPKRSRRSKR</t>
  </si>
  <si>
    <t>ALESIS</t>
  </si>
  <si>
    <t>WP_172931165.1</t>
  </si>
  <si>
    <t>YSIRK-type signal peptide-containing protein, partial [Streptococcus sp. 10824]</t>
  </si>
  <si>
    <t>ALESVP</t>
  </si>
  <si>
    <t>WP_153432767.1</t>
  </si>
  <si>
    <t>TerC family protein [Pseudomonas sp. FSL R10-0399]</t>
  </si>
  <si>
    <t>IELFNQVARSRRKR</t>
  </si>
  <si>
    <t>SLQGLR</t>
  </si>
  <si>
    <t>WP_073267328.1</t>
  </si>
  <si>
    <t>TerC family protein [Pseudomonas punonensis]</t>
  </si>
  <si>
    <t>SLQGQR</t>
  </si>
  <si>
    <t>WP_106738791.1</t>
  </si>
  <si>
    <t>TerC family protein [Pseudomonas mendocina]</t>
  </si>
  <si>
    <t>IEVFNQVARSRRKR</t>
  </si>
  <si>
    <t>SLQGER</t>
  </si>
  <si>
    <t>WP_024453285.1</t>
  </si>
  <si>
    <t>MULTISPECIES: hypothetical protein [unclassified Mycobacterium]</t>
  </si>
  <si>
    <t>LSRRIARDRRRLRR</t>
  </si>
  <si>
    <t>SSTVDP</t>
  </si>
  <si>
    <t>WP_064395573.1</t>
  </si>
  <si>
    <t>prolipoprotein diacylglyceryl transferase [Mycobacterium lehmannii]</t>
  </si>
  <si>
    <t>DGGRVRKWLRRRRR</t>
  </si>
  <si>
    <t>WP_145593210.1</t>
  </si>
  <si>
    <t>hypothetical protein [Pseudomonas koreensis]</t>
  </si>
  <si>
    <t>QKLLGNVQLRRSRR</t>
  </si>
  <si>
    <t>SVDETI</t>
  </si>
  <si>
    <t>WP_054189289.1</t>
  </si>
  <si>
    <t>TEEAKTNTAKRSKR</t>
  </si>
  <si>
    <t>WP_070051815.1</t>
  </si>
  <si>
    <t>WP_070046633.1</t>
  </si>
  <si>
    <t>TEEAKTNNAKRSKR</t>
  </si>
  <si>
    <t>WP_044283880.1</t>
  </si>
  <si>
    <t>VTRTTRSLGRRVRR</t>
  </si>
  <si>
    <t>SAPEAS</t>
  </si>
  <si>
    <t>WP_142559324.1</t>
  </si>
  <si>
    <t>YSIRK-type signal peptide-containing protein [Streptococcus mitis]</t>
  </si>
  <si>
    <t>TVPAEKTGKRRTRR</t>
  </si>
  <si>
    <t>ALGDPN</t>
  </si>
  <si>
    <t>WP_056553009.1</t>
  </si>
  <si>
    <t>phytoene desaturase [Mycobacterium sp. Root135]</t>
  </si>
  <si>
    <t>RRAGAAPFRRRRRR</t>
  </si>
  <si>
    <t>WP_045384247.1</t>
  </si>
  <si>
    <t>type II secretion system F family protein [Mycobacterium kyorinense]</t>
  </si>
  <si>
    <t>TMCLRYRRRRRRRR</t>
  </si>
  <si>
    <t>GVEESR</t>
  </si>
  <si>
    <t>WP_003300913.1</t>
  </si>
  <si>
    <t>AFIEAPTRRRRRRR</t>
  </si>
  <si>
    <t>GVGRWA</t>
  </si>
  <si>
    <t>WP_196312506.1</t>
  </si>
  <si>
    <t>YPDG domain-containing protein, partial [Streptococcus pseudopneumoniae]</t>
  </si>
  <si>
    <t>VPEDKPKKSRRSKR</t>
  </si>
  <si>
    <t>ALEPIS</t>
  </si>
  <si>
    <t>WP_138706239.1</t>
  </si>
  <si>
    <t>VPEDKPKRSRRSKR</t>
  </si>
  <si>
    <t>ALESIP</t>
  </si>
  <si>
    <t>WP_014017353.1</t>
  </si>
  <si>
    <t>WP_138337620.1</t>
  </si>
  <si>
    <t>MULTISPECIES: DUF1542 domain-containing protein, partial [Streptococcus]</t>
  </si>
  <si>
    <t>ATTESNKPKSRKKR</t>
  </si>
  <si>
    <t>ALDAND</t>
  </si>
  <si>
    <t>WP_085254969.1</t>
  </si>
  <si>
    <t>hypothetical protein [Mycobacterium saskatchewanense]</t>
  </si>
  <si>
    <t>AAADPPAPPRRRRR</t>
  </si>
  <si>
    <t>SVPPAV</t>
  </si>
  <si>
    <t>WP_126413533.1</t>
  </si>
  <si>
    <t>SLEDLE</t>
  </si>
  <si>
    <t>WP_009232962.1</t>
  </si>
  <si>
    <t>DEAD/DEAH box helicase [Actinomyces sp. oral taxon 849]</t>
  </si>
  <si>
    <t>SLESLE</t>
  </si>
  <si>
    <t>WP_151606547.1</t>
  </si>
  <si>
    <t>sigma-70 family RNA polymerase sigma factor [Ochrobactrum anthropi]</t>
  </si>
  <si>
    <t>LIDHQRAATRRKRR</t>
  </si>
  <si>
    <t>EVNGDQ</t>
  </si>
  <si>
    <t>WP_181097245.1</t>
  </si>
  <si>
    <t>CBS domain-containing protein [Pseudomonas stutzeri]</t>
  </si>
  <si>
    <t>IELFNQFARSRRKR</t>
  </si>
  <si>
    <t>WP_131651219.1</t>
  </si>
  <si>
    <t>TerC family protein [Pseudomonas sp. IC_126]</t>
  </si>
  <si>
    <t>IEFFNQLARSRRKR</t>
  </si>
  <si>
    <t>SLQGAR</t>
  </si>
  <si>
    <t>WP_041106665.1</t>
  </si>
  <si>
    <t>MULTISPECIES: TerC family protein [Pseudomonas stutzeri group]</t>
  </si>
  <si>
    <t>SLQGTR</t>
  </si>
  <si>
    <t>WP_172848545.1</t>
  </si>
  <si>
    <t>IS66 family transposase [Burkholderia pseudomallei]</t>
  </si>
  <si>
    <t>DLSIPVEGHRRKRR</t>
  </si>
  <si>
    <t>SAGRPA</t>
  </si>
  <si>
    <t>WP_026066710.1</t>
  </si>
  <si>
    <t>Rne/Rng family ribonuclease [Actinomyces sp. ph3]</t>
  </si>
  <si>
    <t>ASKPSRPARSRRRR</t>
  </si>
  <si>
    <t>AVSEAS</t>
  </si>
  <si>
    <t>WP_138699479.1</t>
  </si>
  <si>
    <t>ASVPEDKPRRRSRR</t>
  </si>
  <si>
    <t>WP_119948149.1</t>
  </si>
  <si>
    <t>YSIRK-type signal peptide-containing protein, partial [Streptococcus pseudopneumoniae]</t>
  </si>
  <si>
    <t>ASGSENKPRRRSRR</t>
  </si>
  <si>
    <t>WP_050283388.1</t>
  </si>
  <si>
    <t>MULTISPECIES: YSIRK-type signal peptide-containing protein [Streptococcus]</t>
  </si>
  <si>
    <t>ASVPENKPRRRSRR</t>
  </si>
  <si>
    <t>WP_123350197.1</t>
  </si>
  <si>
    <t>MULTISPECIES: hypothetical protein [unclassified Enterobacter]</t>
  </si>
  <si>
    <t>GHGSEESSSKRKKR</t>
  </si>
  <si>
    <t>SIQSSA</t>
  </si>
  <si>
    <t>WP_200869750.1</t>
  </si>
  <si>
    <t>hypothetical protein [Mycobacterium asiaticum]</t>
  </si>
  <si>
    <t>VHEYYGRPRRRRRR</t>
  </si>
  <si>
    <t>EA----</t>
  </si>
  <si>
    <t>WP_090317173.1</t>
  </si>
  <si>
    <t>aspartate-semialdehyde dehydrogenase [Pseudomonas moorei]</t>
  </si>
  <si>
    <t>EEQRRQQERRRRRR</t>
  </si>
  <si>
    <t>EADDDP</t>
  </si>
  <si>
    <t>WP_173427914.1</t>
  </si>
  <si>
    <t>QTIVDVLRKSRTRR</t>
  </si>
  <si>
    <t>SLVGHK</t>
  </si>
  <si>
    <t>WP_160615728.1</t>
  </si>
  <si>
    <t>VKGWKRNQPKRKKR</t>
  </si>
  <si>
    <t>WP_083165500.1</t>
  </si>
  <si>
    <t>divalent metal cation transporter [Mycobacterium aquaticum]</t>
  </si>
  <si>
    <t>AVVLRWMSRRRQKR</t>
  </si>
  <si>
    <t>SPEQEA</t>
  </si>
  <si>
    <t>WP_011475385.1</t>
  </si>
  <si>
    <t>LysR family transcriptional regulator [Pseudomonas putida]</t>
  </si>
  <si>
    <t>RRCCAAHQPSRRRR</t>
  </si>
  <si>
    <t>SARPKM</t>
  </si>
  <si>
    <t>WP_138701814.1</t>
  </si>
  <si>
    <t>VPEDKPKSSRRSKR</t>
  </si>
  <si>
    <t>ALEPIP</t>
  </si>
  <si>
    <t>WP_100104822.1</t>
  </si>
  <si>
    <t>WP_176560832.1</t>
  </si>
  <si>
    <t>hypothetical protein [Mycobacterium neglectum]</t>
  </si>
  <si>
    <t>WSTDTRRRSRRQRR</t>
  </si>
  <si>
    <t>WP_085197853.1</t>
  </si>
  <si>
    <t>NUDIX hydrolase [Mycobacterium xenopi]</t>
  </si>
  <si>
    <t>AKPGRRRGRRRRRR</t>
  </si>
  <si>
    <t>ASASPE</t>
  </si>
  <si>
    <t>WP_138701233.1</t>
  </si>
  <si>
    <t>WP_138707360.1</t>
  </si>
  <si>
    <t>WP_197513630.1</t>
  </si>
  <si>
    <t>SdpI family protein [Mycobacterium sp. E2462]</t>
  </si>
  <si>
    <t>SPSRPDVPGRRRRR</t>
  </si>
  <si>
    <t>WP_144066601.1</t>
  </si>
  <si>
    <t>AAPQNN</t>
  </si>
  <si>
    <t>WP_105899525.1</t>
  </si>
  <si>
    <t>peptidase, partial [Haemophilus influenzae]</t>
  </si>
  <si>
    <t>AEQAKAQPKRRRRR</t>
  </si>
  <si>
    <t>WP_105895474.1</t>
  </si>
  <si>
    <t>SHQAKAQPKRRRRR</t>
  </si>
  <si>
    <t>WP_105883563.1</t>
  </si>
  <si>
    <t>SRQAKDQPKRRRRR</t>
  </si>
  <si>
    <t>WP_065983746.1</t>
  </si>
  <si>
    <t>TerC family protein [Pseudomonas xanthomarina]</t>
  </si>
  <si>
    <t>IEFFNQFARSRRKR</t>
  </si>
  <si>
    <t>WP_088784758.1</t>
  </si>
  <si>
    <t>choline-binding protein CbpA [Streptococcus pneumoniae]</t>
  </si>
  <si>
    <t>AVPGAL</t>
  </si>
  <si>
    <t>WP_143489710.1</t>
  </si>
  <si>
    <t>DUF4440 domain-containing protein [Pseudomonas sp. DMKU_BBB3-04]</t>
  </si>
  <si>
    <t>YRTERLGDGRRSRR</t>
  </si>
  <si>
    <t>SSIWVQ</t>
  </si>
  <si>
    <t>WP_009211992.1</t>
  </si>
  <si>
    <t>transcription termination factor Rho [Actinomyces sp. oral taxon 180]</t>
  </si>
  <si>
    <t>SSSPDAPRRSRRRR</t>
  </si>
  <si>
    <t>AVSQGA</t>
  </si>
  <si>
    <t>WP_034467436.1</t>
  </si>
  <si>
    <t>transcription termination factor Rho [Actinomyces sp. ICM54]</t>
  </si>
  <si>
    <t>DAPAEAPRRSRRRR</t>
  </si>
  <si>
    <t>WP_016461175.1</t>
  </si>
  <si>
    <t>transcription termination factor Rho [Actinomyces sp. HPA0247]</t>
  </si>
  <si>
    <t>EAPAEAPRRSRRRR</t>
  </si>
  <si>
    <t>WP_009648031.1</t>
  </si>
  <si>
    <t>transcription termination factor Rho [Actinomyces sp. ICM47]</t>
  </si>
  <si>
    <t>MPAAEAPRRSRRRR</t>
  </si>
  <si>
    <t>WP_140020277.1</t>
  </si>
  <si>
    <t>ABC transporter permease [Ochrobactrum pecoris]</t>
  </si>
  <si>
    <t>WP_027909718.1</t>
  </si>
  <si>
    <t>TerC family protein [Pseudomonas sp. URMO17WK12:I4]</t>
  </si>
  <si>
    <t>WP_048371661.1</t>
  </si>
  <si>
    <t>TerC family protein [Pseudomonas helleri]</t>
  </si>
  <si>
    <t>WP_019409543.1</t>
  </si>
  <si>
    <t>TerC family protein [Pseudomonas psychrophila]</t>
  </si>
  <si>
    <t>SLQGMR</t>
  </si>
  <si>
    <t>WP_059166500.1</t>
  </si>
  <si>
    <t>LCP family protein [Mycobacterium sp. IS-1556]</t>
  </si>
  <si>
    <t>TRRTRSEPRRRRRR</t>
  </si>
  <si>
    <t>AVIAGR</t>
  </si>
  <si>
    <t>WP_059098303.1</t>
  </si>
  <si>
    <t>MULTISPECIES: LCP family protein [unclassified Mycobacterium]</t>
  </si>
  <si>
    <t>TRRTRSNPRRRRRR</t>
  </si>
  <si>
    <t>WP_126382391.1</t>
  </si>
  <si>
    <t>NUDIX hydrolase [Actinomyces howellii]</t>
  </si>
  <si>
    <t>RAVKRSVWRRRRKR</t>
  </si>
  <si>
    <t>DAEADE</t>
  </si>
  <si>
    <t>WP_133748545.1</t>
  </si>
  <si>
    <t>hypothetical protein [Pseudomonas sp. LP_7_YM]</t>
  </si>
  <si>
    <t>GVWLWRRSRRRRRR</t>
  </si>
  <si>
    <t>ASELNM</t>
  </si>
  <si>
    <t>WP_118852357.1</t>
  </si>
  <si>
    <t>AQPARSARSRRLRR</t>
  </si>
  <si>
    <t>WP_101141263.1</t>
  </si>
  <si>
    <t>AQPTRSARSRRLRR</t>
  </si>
  <si>
    <t>WP_002243139.1</t>
  </si>
  <si>
    <t>TPPTRSARSRRLRR</t>
  </si>
  <si>
    <t>WP_127281556.1</t>
  </si>
  <si>
    <t>NPPTRSARSRRLRR</t>
  </si>
  <si>
    <t>WP_041166532.1</t>
  </si>
  <si>
    <t>DNAQQPESLSRRKR</t>
  </si>
  <si>
    <t>SVTTSV</t>
  </si>
  <si>
    <t>WP_146461014.1</t>
  </si>
  <si>
    <t>hypothetical protein [Streptococcus sp. sy004]</t>
  </si>
  <si>
    <t>RNGYHFRNTSRSRR</t>
  </si>
  <si>
    <t>SLSGLD</t>
  </si>
  <si>
    <t>WP_151661656.1</t>
  </si>
  <si>
    <t>ribonuclease E/G [Brucella intermedia]</t>
  </si>
  <si>
    <t>LEAEAEKPKRRTRR</t>
  </si>
  <si>
    <t>AAAKPA</t>
  </si>
  <si>
    <t>WP_104757265.1</t>
  </si>
  <si>
    <t>Rne/Rng family ribonuclease [Ochrobactrum oryzae]</t>
  </si>
  <si>
    <t>PKAETEKPKRRTRR</t>
  </si>
  <si>
    <t>WP_061346399.1</t>
  </si>
  <si>
    <t>Rne/Rng family ribonuclease [Ochrobactrum anthropi]</t>
  </si>
  <si>
    <t>PEAETEKPKRRTRR</t>
  </si>
  <si>
    <t>WP_025091434.1</t>
  </si>
  <si>
    <t>Rne/Rng family ribonuclease [Brucella intermedia]</t>
  </si>
  <si>
    <t>PEAEAEKPKRRTRR</t>
  </si>
  <si>
    <t>WP_010661269.1</t>
  </si>
  <si>
    <t>DEAEAEKPKRRTRR</t>
  </si>
  <si>
    <t>WP_071633057.1</t>
  </si>
  <si>
    <t>ribonuclease E/G [Ochrobactrum cytisi]</t>
  </si>
  <si>
    <t>AEAEAEKPKRRTRR</t>
  </si>
  <si>
    <t>WP_140019549.1</t>
  </si>
  <si>
    <t>ribonuclease E/G [Ochrobactrum pecoris]</t>
  </si>
  <si>
    <t>AAAKPM</t>
  </si>
  <si>
    <t>WP_170866504.1</t>
  </si>
  <si>
    <t>glycosyltransferase family 2 protein [Actinomyces glycerinitolerans]</t>
  </si>
  <si>
    <t>LDATRPDVARRVRR</t>
  </si>
  <si>
    <t>SVMGRL</t>
  </si>
  <si>
    <t>WP_172966527.1</t>
  </si>
  <si>
    <t>TIKADANGKSRSRR</t>
  </si>
  <si>
    <t>WP_085241803.1</t>
  </si>
  <si>
    <t>PPE family protein [Mycobacterium europaeum]</t>
  </si>
  <si>
    <t>SASRAEARARRRKR</t>
  </si>
  <si>
    <t>AAMRDH</t>
  </si>
  <si>
    <t>WP_082963148.1</t>
  </si>
  <si>
    <t>PPE family protein [Mycobacterium sp. E342]</t>
  </si>
  <si>
    <t>AASRAEARARRRKR</t>
  </si>
  <si>
    <t>WP_003012688.1</t>
  </si>
  <si>
    <t>AGALVTSRSRRSRR</t>
  </si>
  <si>
    <t>AVYDHN</t>
  </si>
  <si>
    <t>WP_205348709.1</t>
  </si>
  <si>
    <t>PepSY domain-containing protein [Pseudomonas sp. UL073]</t>
  </si>
  <si>
    <t>AVQAAR</t>
  </si>
  <si>
    <t>WP_069097649.1</t>
  </si>
  <si>
    <t>QKSSASQAPSRRRR</t>
  </si>
  <si>
    <t>SAQNNV</t>
  </si>
  <si>
    <t>WP_079221469.1</t>
  </si>
  <si>
    <t>WP_149484230.1</t>
  </si>
  <si>
    <t>PPE family protein [Mycobacterium grossiae]</t>
  </si>
  <si>
    <t>AASSLAKRKSRRKR</t>
  </si>
  <si>
    <t>AAQLHE</t>
  </si>
  <si>
    <t>WP_082983297.1</t>
  </si>
  <si>
    <t>apolipoprotein N-acyltransferase [Mycobacterium sp. 1423905.2]</t>
  </si>
  <si>
    <t>NGWSPRPARRRSKR</t>
  </si>
  <si>
    <t>AT----</t>
  </si>
  <si>
    <t>WP_037018674.1</t>
  </si>
  <si>
    <t>EAL domain-containing protein [Pseudomonas lutea]</t>
  </si>
  <si>
    <t>RTEQAHTYARRSKR</t>
  </si>
  <si>
    <t>SLALLL</t>
  </si>
  <si>
    <t>WP_070055690.1</t>
  </si>
  <si>
    <t>AEIAKSDISKRSKR</t>
  </si>
  <si>
    <t>WP_147681031.1</t>
  </si>
  <si>
    <t>ABC transporter ATP-binding protein [Actinomyces ruminicola]</t>
  </si>
  <si>
    <t>FADLQGLDRRRRRR</t>
  </si>
  <si>
    <t>AVDGAL</t>
  </si>
  <si>
    <t>WP_066815779.1</t>
  </si>
  <si>
    <t>TPM domain-containing protein [Mycobacterium sp. 1100029.7]</t>
  </si>
  <si>
    <t>ALLLVMRHRSRRRR</t>
  </si>
  <si>
    <t>AAELTA</t>
  </si>
  <si>
    <t>WP_047313248.1</t>
  </si>
  <si>
    <t>Hsp20/alpha crystallin family protein [Mycobacterium haemophilum]</t>
  </si>
  <si>
    <t>SLLPDL</t>
  </si>
  <si>
    <t>WP_083475003.1</t>
  </si>
  <si>
    <t>endolytic transglycosylase MltG [Actinomyces sp. oral taxon 181]</t>
  </si>
  <si>
    <t>AQERRAVRKRRRRR</t>
  </si>
  <si>
    <t>SIRTFI</t>
  </si>
  <si>
    <t>WP_024071142.1</t>
  </si>
  <si>
    <t>EAKEQLQKRSRSRR</t>
  </si>
  <si>
    <t>STTAGN</t>
  </si>
  <si>
    <t>WP_138137848.1</t>
  </si>
  <si>
    <t>hypothetical protein [Actinomyces sp. oral taxon 171]</t>
  </si>
  <si>
    <t>APNPREDAPRRRRR</t>
  </si>
  <si>
    <t>AVTTCL</t>
  </si>
  <si>
    <t>WP_088784997.1</t>
  </si>
  <si>
    <t>AVPGVL</t>
  </si>
  <si>
    <t>WP_103802663.1</t>
  </si>
  <si>
    <t>BREX-2 system adenine-specific DNA-methyltransferase PglX [Mycobacterium kansasii]</t>
  </si>
  <si>
    <t>LTAWRPAPTRRTRR</t>
  </si>
  <si>
    <t>AATS--</t>
  </si>
  <si>
    <t>WP_071700405.1</t>
  </si>
  <si>
    <t>MULTISPECIES: BREX-2 system adenine-specific DNA-methyltransferase PglX [Mycobacterium]</t>
  </si>
  <si>
    <t>LTAWRPEPTRRTRR</t>
  </si>
  <si>
    <t>WP_136314712.1</t>
  </si>
  <si>
    <t>ABC transporter ATP-binding protein [Actinomyces procaprae]</t>
  </si>
  <si>
    <t>AVDAAL</t>
  </si>
  <si>
    <t>WP_071025907.1</t>
  </si>
  <si>
    <t>MULTISPECIES: transglycosylase family protein [Mycobacterium]</t>
  </si>
  <si>
    <t>VRFRRVVRPKRRRR</t>
  </si>
  <si>
    <t>SLARSG</t>
  </si>
  <si>
    <t>WP_167145714.1</t>
  </si>
  <si>
    <t>Rne/Rng family ribonuclease [Actinomyces sp. ZJ308]</t>
  </si>
  <si>
    <t>RAGRGGGRSRRRRR</t>
  </si>
  <si>
    <t>AVADSG</t>
  </si>
  <si>
    <t>WP_130907063.1</t>
  </si>
  <si>
    <t>Rha family transcriptional regulator [Pseudomonas sp. Sample_16]</t>
  </si>
  <si>
    <t>SVALMGINRSRTKR</t>
  </si>
  <si>
    <t>SLSLAE</t>
  </si>
  <si>
    <t>WP_175648174.1</t>
  </si>
  <si>
    <t>AAPRRRRRSRRSRR</t>
  </si>
  <si>
    <t>AVALDA</t>
  </si>
  <si>
    <t>WP_160447139.1</t>
  </si>
  <si>
    <t>ASPRRRRRSRRSRR</t>
  </si>
  <si>
    <t>WP_083726914.1</t>
  </si>
  <si>
    <t>DoxX family protein [Pseudomonas pachastrellae]</t>
  </si>
  <si>
    <t>CRRPFFGQARRSKR</t>
  </si>
  <si>
    <t>SVVIPH</t>
  </si>
  <si>
    <t>WP_119837058.1</t>
  </si>
  <si>
    <t>tRNA pseudouridine synthase A [Actinomyces sp. 2119]</t>
  </si>
  <si>
    <t>HGLAAQARRSRVRR</t>
  </si>
  <si>
    <t>SLC---</t>
  </si>
  <si>
    <t>WP_090259983.1</t>
  </si>
  <si>
    <t>aspartate-semialdehyde dehydrogenase [Pseudomonas panipatensis]</t>
  </si>
  <si>
    <t>ELQPEEEYRRRRRR</t>
  </si>
  <si>
    <t>ASASVE</t>
  </si>
  <si>
    <t>WP_073680105.1</t>
  </si>
  <si>
    <t>PPE family protein [Mycobacterium sp. SWH-M5]</t>
  </si>
  <si>
    <t>QAAGTARSKRRKRR</t>
  </si>
  <si>
    <t>DADLKD</t>
  </si>
  <si>
    <t>WP_071645609.1</t>
  </si>
  <si>
    <t>KKPPKSKGKRRRKR</t>
  </si>
  <si>
    <t>ASNTSR</t>
  </si>
  <si>
    <t>WP_194948903.1</t>
  </si>
  <si>
    <t>MULTISPECIES: protein phosphatase 2C domain-containing protein [unclassified Actinomyces]</t>
  </si>
  <si>
    <t>AAELQALARRRSRR</t>
  </si>
  <si>
    <t>SAVLGT</t>
  </si>
  <si>
    <t>WP_079096463.1</t>
  </si>
  <si>
    <t>phthiocerol type I polyketide synthase PpsE [Mycobacterium tuberculosis]</t>
  </si>
  <si>
    <t>QTSELDDGRRRSRR</t>
  </si>
  <si>
    <t>SIQTIL</t>
  </si>
  <si>
    <t>WP_138109263.1</t>
  </si>
  <si>
    <t>accessory Sec-dependent serine-rich glycoprotein adhesin [Streptococcus gordonii]</t>
  </si>
  <si>
    <t>TEASSQTGRRRTRR</t>
  </si>
  <si>
    <t>AVTESA</t>
  </si>
  <si>
    <t>WP_067341386.1</t>
  </si>
  <si>
    <t>FadR family transcriptional regulator [Mycobacterium sp. 1245111.1]</t>
  </si>
  <si>
    <t>WLKDRHQSGSRRRR</t>
  </si>
  <si>
    <t>SANGVA</t>
  </si>
  <si>
    <t>WP_044511153.1</t>
  </si>
  <si>
    <t>TetR/AcrR family transcriptional regulator [Mycobacterium simiae]</t>
  </si>
  <si>
    <t>TNTGYAHASRRRRR</t>
  </si>
  <si>
    <t>SSQHAG</t>
  </si>
  <si>
    <t>WP_160541441.1</t>
  </si>
  <si>
    <t>NinE family protein [Escherichia coli]</t>
  </si>
  <si>
    <t>SITDIT</t>
  </si>
  <si>
    <t>WP_079114208.1</t>
  </si>
  <si>
    <t>accessory Sec-dependent serine-rich glycoprotein adhesin [Streptococcus pneumoniae]</t>
  </si>
  <si>
    <t>TNVNLQSYTKRRKR</t>
  </si>
  <si>
    <t>SVDSIE</t>
  </si>
  <si>
    <t>WP_020991703.1</t>
  </si>
  <si>
    <t>hypothetical protein [Actinomyces viscosus]</t>
  </si>
  <si>
    <t>GVWSGRRWGRRRKR</t>
  </si>
  <si>
    <t>ALDPEV</t>
  </si>
  <si>
    <t>WP_198447713.1</t>
  </si>
  <si>
    <t>DUF2786 domain-containing protein [Citrobacter koseri]</t>
  </si>
  <si>
    <t>HVHTGLKGTRRTRR</t>
  </si>
  <si>
    <t>SLHFYG</t>
  </si>
  <si>
    <t>WP_080553268.1</t>
  </si>
  <si>
    <t>ABC transporter permease [Actinomyces oris]</t>
  </si>
  <si>
    <t>ARARHQAATRRRRR</t>
  </si>
  <si>
    <t>STTQTR</t>
  </si>
  <si>
    <t>WP_193465296.1</t>
  </si>
  <si>
    <t>PPE domain-containing protein [Mycobacterium novum]</t>
  </si>
  <si>
    <t>PSARAPLRSRRRRR</t>
  </si>
  <si>
    <t>AAMKEY</t>
  </si>
  <si>
    <t>WP_178389543.1</t>
  </si>
  <si>
    <t>ALDAEA</t>
  </si>
  <si>
    <t>WP_167542051.1</t>
  </si>
  <si>
    <t>GLWSGRRWGRRRKR</t>
  </si>
  <si>
    <t>WP_156639216.1</t>
  </si>
  <si>
    <t>TAIQALQRRARSRR</t>
  </si>
  <si>
    <t>SASRD-</t>
  </si>
  <si>
    <t>WP_067838299.1</t>
  </si>
  <si>
    <t>DUF5632 domain-containing protein [Mycobacterium mantenii]</t>
  </si>
  <si>
    <t>STPSPRPGRRRRRR</t>
  </si>
  <si>
    <t>ASALEP</t>
  </si>
  <si>
    <t>WP_151662927.1</t>
  </si>
  <si>
    <t>ABC transporter permease [Ochrobactrum anthropi]</t>
  </si>
  <si>
    <t>WP_151645986.1</t>
  </si>
  <si>
    <t>WP_075418254.1</t>
  </si>
  <si>
    <t>anti-sigma factor [Actinomyces oris]</t>
  </si>
  <si>
    <t>DSSVVSLGARRRRR</t>
  </si>
  <si>
    <t>WP_078846188.1</t>
  </si>
  <si>
    <t>TNVNLQSHAKRRKR</t>
  </si>
  <si>
    <t>WP_122444413.1</t>
  </si>
  <si>
    <t>hypothetical protein [Mycobacterium attenuatum]</t>
  </si>
  <si>
    <t>TGSARATRPRRRKR</t>
  </si>
  <si>
    <t>AAAAAL</t>
  </si>
  <si>
    <t>WP_166727582.1</t>
  </si>
  <si>
    <t>GAEDKPKRSRRSRR</t>
  </si>
  <si>
    <t>ALESTP</t>
  </si>
  <si>
    <t>WP_160195280.1</t>
  </si>
  <si>
    <t>helix-turn-helix domain-containing protein [Mycobacterium kyorinense]</t>
  </si>
  <si>
    <t>ETNRTTRLSRRSRR</t>
  </si>
  <si>
    <t>ALERAL</t>
  </si>
  <si>
    <t>WP_115872845.1</t>
  </si>
  <si>
    <t>N-acetyltransferase [Enterococcus pseudoavium]</t>
  </si>
  <si>
    <t>SSHSSR</t>
  </si>
  <si>
    <t>WP_103063972.1</t>
  </si>
  <si>
    <t>MoxR family ATPase [Actinomyces qiguomingii]</t>
  </si>
  <si>
    <t>SLPSRSGSGRRSRR</t>
  </si>
  <si>
    <t>AAGRSG</t>
  </si>
  <si>
    <t>WP_181129166.1</t>
  </si>
  <si>
    <t>mechanosensitive ion channel [Pseudomonas capeferrum]</t>
  </si>
  <si>
    <t>WRGMQQSGGRRIKR</t>
  </si>
  <si>
    <t>SLSLDA</t>
  </si>
  <si>
    <t>WP_015094716.1</t>
  </si>
  <si>
    <t>cyclic beta 1-2 glucan synthetase [Pseudomonas sp. UW4]</t>
  </si>
  <si>
    <t>LRRLHITNRSRVRR</t>
  </si>
  <si>
    <t>SVELTT</t>
  </si>
  <si>
    <t>WP_068060990.1</t>
  </si>
  <si>
    <t>hypothetical protein [Mycobacterium sp. E342]</t>
  </si>
  <si>
    <t>STADPG</t>
  </si>
  <si>
    <t>WP_073693742.1</t>
  </si>
  <si>
    <t>endolytic transglycosylase MltG [Mycobacterium sp. ST-F2]</t>
  </si>
  <si>
    <t>RARAERNRKRRRRR</t>
  </si>
  <si>
    <t>SIAALT</t>
  </si>
  <si>
    <t>WP_082274843.1</t>
  </si>
  <si>
    <t>enoyl-CoA hydratase/isomerase family protein [Mycobacterium innocens]</t>
  </si>
  <si>
    <t>ANRAPARTSSRTRR</t>
  </si>
  <si>
    <t>SSVRRW</t>
  </si>
  <si>
    <t>WP_053587762.1</t>
  </si>
  <si>
    <t>ParB/RepB/Spo0J family partition protein [Actinomyces sp. oral taxon 414]</t>
  </si>
  <si>
    <t>EPQDTRQTASRTRR</t>
  </si>
  <si>
    <t>SAPLPA</t>
  </si>
  <si>
    <t>WP_099595915.1</t>
  </si>
  <si>
    <t>MobA/MobL family protein [Stenotrophomonas maltophilia]</t>
  </si>
  <si>
    <t>RSGEERIERRRTRR</t>
  </si>
  <si>
    <t>DAARLA</t>
  </si>
  <si>
    <t>WP_026410003.1</t>
  </si>
  <si>
    <t>ParB/RepB/Spo0J family partition protein [Actinomyces dentalis]</t>
  </si>
  <si>
    <t>QDAPRRTAGSRTRR</t>
  </si>
  <si>
    <t>WP_124933728.1</t>
  </si>
  <si>
    <t>transglutaminase domain-containing protein [Actinomyces bowdenii]</t>
  </si>
  <si>
    <t>GWKALRRLRRRRRR</t>
  </si>
  <si>
    <t>GVDQAL</t>
  </si>
  <si>
    <t>WP_164192084.1</t>
  </si>
  <si>
    <t>DAARVA</t>
  </si>
  <si>
    <t>WP_085000025.1</t>
  </si>
  <si>
    <t>DNSESNKTNRRSRR</t>
  </si>
  <si>
    <t>WP_112080551.1</t>
  </si>
  <si>
    <t>VNSESSKPNRRSRR</t>
  </si>
  <si>
    <t>NNSESSKPNRRSRR</t>
  </si>
  <si>
    <t>WP_146379069.1</t>
  </si>
  <si>
    <t>DNSKSSKPNRRSRR</t>
  </si>
  <si>
    <t>WP_071520040.1</t>
  </si>
  <si>
    <t>LCP family protein [Streptococcus parauberis]</t>
  </si>
  <si>
    <t>SSTSNG</t>
  </si>
  <si>
    <t>WP_166728020.1</t>
  </si>
  <si>
    <t>DLSTRS</t>
  </si>
  <si>
    <t>WP_000389691.1</t>
  </si>
  <si>
    <t>WP_070051795.1</t>
  </si>
  <si>
    <t>TKAAKTDISKRSKR</t>
  </si>
  <si>
    <t>SLEKQK</t>
  </si>
  <si>
    <t>WP_068187833.1</t>
  </si>
  <si>
    <t>PPE family protein [Mycobacterium sp. UM_CSW]</t>
  </si>
  <si>
    <t>AATVHDRAPRRRRR</t>
  </si>
  <si>
    <t>AARIED</t>
  </si>
  <si>
    <t>WP_053155500.1</t>
  </si>
  <si>
    <t>hypothetical protein [Pseudomonas sp. Pf153]</t>
  </si>
  <si>
    <t>TSTMTTTTSRRVRR</t>
  </si>
  <si>
    <t>SAELTD</t>
  </si>
  <si>
    <t>WP_160585083.1</t>
  </si>
  <si>
    <t>VKGWKRNQTKRKKR</t>
  </si>
  <si>
    <t>WP_105697889.1</t>
  </si>
  <si>
    <t>hypothetical protein [Pseudomonas poae]</t>
  </si>
  <si>
    <t>DTSNEDPTPARKKR</t>
  </si>
  <si>
    <t>SLDTHA</t>
  </si>
  <si>
    <t>WP_186795847.1</t>
  </si>
  <si>
    <t>GVRGRK</t>
  </si>
  <si>
    <t>WP_075372544.1</t>
  </si>
  <si>
    <t>DEAD/DEAH box helicase, partial [Actinomyces oris]</t>
  </si>
  <si>
    <t>SLEGLE</t>
  </si>
  <si>
    <t>WP_065442533.1</t>
  </si>
  <si>
    <t>diguanylate cyclase [Mycobacterium malmoense]</t>
  </si>
  <si>
    <t>TRFSMERSSRRTRR</t>
  </si>
  <si>
    <t>WP_073880998.1</t>
  </si>
  <si>
    <t>diguanylate cyclase [Mycobacterium paraffinicum]</t>
  </si>
  <si>
    <t>TRFSLERSSRRTRR</t>
  </si>
  <si>
    <t>WP_038799528.1</t>
  </si>
  <si>
    <t>indolepyruvate ferredoxin oxidoreductase family protein [Burkholderia pseudomallei]</t>
  </si>
  <si>
    <t>DQICATEKRRRRKR</t>
  </si>
  <si>
    <t>GAYPDP</t>
  </si>
  <si>
    <t>WP_076888010.1</t>
  </si>
  <si>
    <t>DQTCATEKRRRRKR</t>
  </si>
  <si>
    <t>WP_005110828.1</t>
  </si>
  <si>
    <t>DEAD/DEAH box helicase [Acinetobacter baumannii]</t>
  </si>
  <si>
    <t>RDHWKKLSKRRKKR</t>
  </si>
  <si>
    <t>DLESSI</t>
  </si>
  <si>
    <t>WP_120792505.1</t>
  </si>
  <si>
    <t>endolytic transglycosylase MltG [Mycobacterium paragordonae]</t>
  </si>
  <si>
    <t>ADRKKEQRTRRRRR</t>
  </si>
  <si>
    <t>AAGGFA</t>
  </si>
  <si>
    <t>WP_055578373.1</t>
  </si>
  <si>
    <t>endolytic transglycosylase MltG [Mycobacterium gordonae]</t>
  </si>
  <si>
    <t>TDRKKEQRTRRRRR</t>
  </si>
  <si>
    <t>WP_167146515.1</t>
  </si>
  <si>
    <t>SLEALE</t>
  </si>
  <si>
    <t>WP_083326596.1</t>
  </si>
  <si>
    <t>hypothetical protein [Actinomyces sp. HMSC035G02]</t>
  </si>
  <si>
    <t>KQDFLTPTSRRKKR</t>
  </si>
  <si>
    <t>ALAARR</t>
  </si>
  <si>
    <t>WP_073683846.1</t>
  </si>
  <si>
    <t>sugar transferase [Mycobacterium sp. SWH-M1]</t>
  </si>
  <si>
    <t>RGTEFVAAPRRRRR</t>
  </si>
  <si>
    <t>SAPALA</t>
  </si>
  <si>
    <t>WP_172924880.1</t>
  </si>
  <si>
    <t>YPDG domain-containing protein, partial [Streptococcus sp. 3167]</t>
  </si>
  <si>
    <t>SASVPENKPRRSKR</t>
  </si>
  <si>
    <t>ALESSP</t>
  </si>
  <si>
    <t>WP_157129624.1</t>
  </si>
  <si>
    <t>AQALKHTHRRRTRR</t>
  </si>
  <si>
    <t>ATSPRP</t>
  </si>
  <si>
    <t>WP_151308114.1</t>
  </si>
  <si>
    <t>ATSRME</t>
  </si>
  <si>
    <t>WP_079993374.1</t>
  </si>
  <si>
    <t>two-component system response regulator BfiR [Pseudomonas aeruginosa]</t>
  </si>
  <si>
    <t>QQALDRHARRRRRR</t>
  </si>
  <si>
    <t>DLDAGL</t>
  </si>
  <si>
    <t>WP_047316680.1</t>
  </si>
  <si>
    <t>type II secretion system F family protein [Mycobacterium haemophilum]</t>
  </si>
  <si>
    <t>TTMTLRSRRRRRRR</t>
  </si>
  <si>
    <t>DAMTEG</t>
  </si>
  <si>
    <t>WP_129442047.1</t>
  </si>
  <si>
    <t>mechanosensitive ion channel family protein [Pseudomonas sp. ACM7]</t>
  </si>
  <si>
    <t>WRGMQQSGRRRIKR</t>
  </si>
  <si>
    <t>SLFIDA</t>
  </si>
  <si>
    <t>WP_042910227.1</t>
  </si>
  <si>
    <t>PPE family protein [Mycobacterium intracellulare]</t>
  </si>
  <si>
    <t>ATSAQKTSRARRRR</t>
  </si>
  <si>
    <t>SAALHG</t>
  </si>
  <si>
    <t>WP_176022757.1</t>
  </si>
  <si>
    <t>ABC transporter permease subunit [Ochrobactrum pseudintermedium]</t>
  </si>
  <si>
    <t>WP_157047482.1</t>
  </si>
  <si>
    <t>tetratricopeptide repeat protein, partial [Burkholderia mallei]</t>
  </si>
  <si>
    <t>AALSXT</t>
  </si>
  <si>
    <t>WP_059392186.1</t>
  </si>
  <si>
    <t>phosphotransferase [Pseudomonas toyotomiensis]</t>
  </si>
  <si>
    <t>IALLDLEKSRRRRR</t>
  </si>
  <si>
    <t>ASSAAR</t>
  </si>
  <si>
    <t>WP_064422900.1</t>
  </si>
  <si>
    <t>shikimate kinase [Mycobacterium sp. GA-1285]</t>
  </si>
  <si>
    <t>ENAETSHSSRRKRR</t>
  </si>
  <si>
    <t>SPWRRG</t>
  </si>
  <si>
    <t>WP_178389108.1</t>
  </si>
  <si>
    <t>GLRSGRRWGRRRKR</t>
  </si>
  <si>
    <t>ALDAGA</t>
  </si>
  <si>
    <t>WP_178384616.1</t>
  </si>
  <si>
    <t>WP_067755390.1</t>
  </si>
  <si>
    <t>MULTISPECIES: TIGR03617 family F420-dependent LLM class oxidoreductase [unclassified Mycobacterium]</t>
  </si>
  <si>
    <t>TLPAVDEGLRRSKR</t>
  </si>
  <si>
    <t>SAEDFE</t>
  </si>
  <si>
    <t>WP_043256130.1</t>
  </si>
  <si>
    <t>hypothetical protein [Pseudomonas knackmussii]</t>
  </si>
  <si>
    <t>EALPPMTRSRRVRR</t>
  </si>
  <si>
    <t>SLWQML</t>
  </si>
  <si>
    <t>WP_165664715.1</t>
  </si>
  <si>
    <t>DEQRRLAEARRQRR</t>
  </si>
  <si>
    <t>WP_084919436.1</t>
  </si>
  <si>
    <t>MULTISPECIES: DUF4329 domain-containing protein [Pseudomonas]</t>
  </si>
  <si>
    <t>SVDHRS</t>
  </si>
  <si>
    <t>WP_007253415.1</t>
  </si>
  <si>
    <t>MULTISPECIES: DUF4329 domain-containing protein [Pseudomonas syringae group]</t>
  </si>
  <si>
    <t>SVDHHT</t>
  </si>
  <si>
    <t>WP_077827307.1</t>
  </si>
  <si>
    <t>PerC family transcriptional regulator [Escherichia coli]</t>
  </si>
  <si>
    <t>LARRERCLRKRSKR</t>
  </si>
  <si>
    <t>AASGEE</t>
  </si>
  <si>
    <t>WP_151659830.1</t>
  </si>
  <si>
    <t>DEAD/DEAH box helicase family protein [Brucella intermedia]</t>
  </si>
  <si>
    <t>IEREVKRFRKRSKR</t>
  </si>
  <si>
    <t>WP_008015054.1</t>
  </si>
  <si>
    <t>peptidase M12 [Pseudomonas sp. GM50]</t>
  </si>
  <si>
    <t>DRANTGSTGRRSKR</t>
  </si>
  <si>
    <t>SIGNHS</t>
  </si>
  <si>
    <t>WP_061435949.1</t>
  </si>
  <si>
    <t>FecR family protein [Pseudomonas azotoformans]</t>
  </si>
  <si>
    <t>NAAFAQPKPRRSKR</t>
  </si>
  <si>
    <t>AVRALV</t>
  </si>
  <si>
    <t>WP_098292752.1</t>
  </si>
  <si>
    <t>KLSKGEKKTSRKRR</t>
  </si>
  <si>
    <t>SSYRFK</t>
  </si>
  <si>
    <t>WP_161403795.1</t>
  </si>
  <si>
    <t>DUF825 domain-containing protein [Klebsiella pneumoniae]</t>
  </si>
  <si>
    <t>CSEKYLPSGKRKKR</t>
  </si>
  <si>
    <t>SLCLNK</t>
  </si>
  <si>
    <t>WP_037022528.1</t>
  </si>
  <si>
    <t>TerC family protein [Pseudomonas saudiphocaensis]</t>
  </si>
  <si>
    <t>SLQGTL</t>
  </si>
  <si>
    <t>WP_069367420.1</t>
  </si>
  <si>
    <t>MULTISPECIES: mechanosensitive ion channel [unclassified Shigella]</t>
  </si>
  <si>
    <t>WQAMTKSGGRRIKR</t>
  </si>
  <si>
    <t>SLSLDI</t>
  </si>
  <si>
    <t>WP_126413207.1</t>
  </si>
  <si>
    <t>Rne/Rng family ribonuclease [Actinomyces viscosus]</t>
  </si>
  <si>
    <t>AVAGTG</t>
  </si>
  <si>
    <t>WP_066819844.1</t>
  </si>
  <si>
    <t>DJ-1/PfpI family protein [Mycobacterium sp. 1100029.7]</t>
  </si>
  <si>
    <t>DQALSAVRSRRRKR</t>
  </si>
  <si>
    <t>ALSSA-</t>
  </si>
  <si>
    <t>WP_047920232.1</t>
  </si>
  <si>
    <t>hypothetical protein, partial [Neisseria gonorrhoeae]</t>
  </si>
  <si>
    <t>WP_080554413.1</t>
  </si>
  <si>
    <t>MFS transporter [Burkholderia mallei]</t>
  </si>
  <si>
    <t>CRAARSRSPRRVRR</t>
  </si>
  <si>
    <t>SLRCRR</t>
  </si>
  <si>
    <t>WP_115727135.1</t>
  </si>
  <si>
    <t>Rne/Rng family ribonuclease [Actinomyces culturomici]</t>
  </si>
  <si>
    <t>EAPAREPRPRRRRR</t>
  </si>
  <si>
    <t>AATSAV</t>
  </si>
  <si>
    <t>WP_066841306.1</t>
  </si>
  <si>
    <t>MULTISPECIES: shikimate kinase [Mycobacterium]</t>
  </si>
  <si>
    <t>QNPETTHSSRRKRR</t>
  </si>
  <si>
    <t>WP_061344882.1</t>
  </si>
  <si>
    <t>WP_183648653.1</t>
  </si>
  <si>
    <t>replication initiator protein A [Ochrobactrum daejeonense]</t>
  </si>
  <si>
    <t>TDPDALGIPRRRRR</t>
  </si>
  <si>
    <t>SLTRPG</t>
  </si>
  <si>
    <t>WP_194938112.1</t>
  </si>
  <si>
    <t>hypothetical protein [Pseudomonas sp. P115]</t>
  </si>
  <si>
    <t>SEISRIPSGRRLRR</t>
  </si>
  <si>
    <t>WP_051288733.1</t>
  </si>
  <si>
    <t>LLYGEWLRRRRRRR</t>
  </si>
  <si>
    <t>DAQIQL</t>
  </si>
  <si>
    <t>WP_198608934.1</t>
  </si>
  <si>
    <t>DUF4433 domain-containing protein [Clostridium perfringens]</t>
  </si>
  <si>
    <t>YENTISTNRRRIRR</t>
  </si>
  <si>
    <t>SLNIPK</t>
  </si>
  <si>
    <t>WP_135289189.1</t>
  </si>
  <si>
    <t>pilus assembly protein PilP [Pseudomonas kairouanensis]</t>
  </si>
  <si>
    <t>VYWHGRQDSGRRKR</t>
  </si>
  <si>
    <t>SVQPLS</t>
  </si>
  <si>
    <t>WP_129640143.1</t>
  </si>
  <si>
    <t>IQKPDTSSGGRKKR</t>
  </si>
  <si>
    <t>SVQNQD</t>
  </si>
  <si>
    <t>WP_099451925.1</t>
  </si>
  <si>
    <t>SVQDQD</t>
  </si>
  <si>
    <t>WP_192833775.1</t>
  </si>
  <si>
    <t>hypothetical protein [Acinetobacter oleivorans]</t>
  </si>
  <si>
    <t>IKIQQELASKRRKR</t>
  </si>
  <si>
    <t>SVVNRE</t>
  </si>
  <si>
    <t>WP_053587428.1</t>
  </si>
  <si>
    <t>hypothetical protein [Actinomyces sp. oral taxon 414]</t>
  </si>
  <si>
    <t>LSPRSLRARRRRRR</t>
  </si>
  <si>
    <t>ASRRRK</t>
  </si>
  <si>
    <t>WP_051286022.1</t>
  </si>
  <si>
    <t>ASRRRG</t>
  </si>
  <si>
    <t>WP_115253922.1</t>
  </si>
  <si>
    <t>YSIRK-type signal peptide-containing protein [Streptococcus infantis]</t>
  </si>
  <si>
    <t>TVPAEKTGKRRSRR</t>
  </si>
  <si>
    <t>WP_009980646.1</t>
  </si>
  <si>
    <t>RGIGADDARSRTRR</t>
  </si>
  <si>
    <t>SSRPHA</t>
  </si>
  <si>
    <t>WP_090227939.1</t>
  </si>
  <si>
    <t>OmpA family protein [Pseudomonas kuykendallii]</t>
  </si>
  <si>
    <t>KADETEEKGSRSRR</t>
  </si>
  <si>
    <t>SAEAQL</t>
  </si>
  <si>
    <t>WP_172120883.1</t>
  </si>
  <si>
    <t>signal peptidase II [Actinomyces sp. ZJ561]</t>
  </si>
  <si>
    <t>QRTDTAARSRRRRR</t>
  </si>
  <si>
    <t>SPSVTI</t>
  </si>
  <si>
    <t>DNSESSNPKRRHRR</t>
  </si>
  <si>
    <t>WP_067783612.1</t>
  </si>
  <si>
    <t>TLPAVEEGLRRSKR</t>
  </si>
  <si>
    <t>WP_095180139.1</t>
  </si>
  <si>
    <t>EAL domain-containing protein [Pseudomonas sp. Irchel 3F6]</t>
  </si>
  <si>
    <t>STRIAV</t>
  </si>
  <si>
    <t>WP_163754791.1</t>
  </si>
  <si>
    <t>hypothetical protein [Mycobacterium botniense]</t>
  </si>
  <si>
    <t>ENCTASRTRRRRRR</t>
  </si>
  <si>
    <t>AALAGE</t>
  </si>
  <si>
    <t>WP_176024694.1</t>
  </si>
  <si>
    <t>hypothetical protein [Ochrobactrum pseudintermedium]</t>
  </si>
  <si>
    <t>RRSPANDNRRRMRR</t>
  </si>
  <si>
    <t>WP_080557442.1</t>
  </si>
  <si>
    <t>TESSSQTGRRRTRR</t>
  </si>
  <si>
    <t>DVANAT</t>
  </si>
  <si>
    <t>WP_161751462.1</t>
  </si>
  <si>
    <t>peptidase M12 [Pseudomonas monteilii]</t>
  </si>
  <si>
    <t>NAPNSASSGSRKKR</t>
  </si>
  <si>
    <t>SVAQHG</t>
  </si>
  <si>
    <t>WP_067882076.1</t>
  </si>
  <si>
    <t>PPE family protein [Mycobacterium sp. E2699]</t>
  </si>
  <si>
    <t>APARAEARTRRRRR</t>
  </si>
  <si>
    <t>WP_066929869.1</t>
  </si>
  <si>
    <t>PPE family protein [Mycobacterium sp. 1554424.7]</t>
  </si>
  <si>
    <t>VPSRAEARTRRRRR</t>
  </si>
  <si>
    <t>AAMREY</t>
  </si>
  <si>
    <t>WP_142253948.1</t>
  </si>
  <si>
    <t>type VII secretion-associated serine protease mycosin [Mycobacterium sp. NS-7484]</t>
  </si>
  <si>
    <t>ALAGPV</t>
  </si>
  <si>
    <t>WP_117065617.1</t>
  </si>
  <si>
    <t>STPPSS</t>
  </si>
  <si>
    <t>WP_138061514.1</t>
  </si>
  <si>
    <t>endonuclease/exonuclease/phosphatase family protein [Acinetobacter baumannii]</t>
  </si>
  <si>
    <t>ARRRSARHRRRRRR</t>
  </si>
  <si>
    <t>DATFAE</t>
  </si>
  <si>
    <t>WP_013527261.1</t>
  </si>
  <si>
    <t>VNSKSSEPKSRRKR</t>
  </si>
  <si>
    <t>WP_097192969.1</t>
  </si>
  <si>
    <t>FecR domain-containing protein [Pseudomonas lundensis]</t>
  </si>
  <si>
    <t>EPAPAPRHLRRRKR</t>
  </si>
  <si>
    <t>SLIGAA</t>
  </si>
  <si>
    <t>WP_047282003.1</t>
  </si>
  <si>
    <t>TPAPAPRHLRRRKR</t>
  </si>
  <si>
    <t>WP_094990088.1</t>
  </si>
  <si>
    <t>FecR family protein [Pseudomonas lundensis]</t>
  </si>
  <si>
    <t>MPAPAPRHLRRRKR</t>
  </si>
  <si>
    <t>WP_068102790.1</t>
  </si>
  <si>
    <t>PPE family protein [Mycobacterium sp. E2327]</t>
  </si>
  <si>
    <t>TSAREQERARRRRR</t>
  </si>
  <si>
    <t>AATHDH</t>
  </si>
  <si>
    <t>WP_013609234.1</t>
  </si>
  <si>
    <t>ESAGINKTPSRRRR</t>
  </si>
  <si>
    <t>SLSDNE</t>
  </si>
  <si>
    <t>WP_064403048.1</t>
  </si>
  <si>
    <t>shikimate kinase [Mycobacterium sp. IS-1590]</t>
  </si>
  <si>
    <t>ENPETPHSSRRKRR</t>
  </si>
  <si>
    <t>WP_119836121.1</t>
  </si>
  <si>
    <t>DNA translocase FtsK [Actinomyces sp. 2119]</t>
  </si>
  <si>
    <t>ETRQRPRGSGRRRR</t>
  </si>
  <si>
    <t>SVEHDL</t>
  </si>
  <si>
    <t>WP_060854596.1</t>
  </si>
  <si>
    <t>FAPKSGFLRRRKRR</t>
  </si>
  <si>
    <t>AVNDQD</t>
  </si>
  <si>
    <t>WP_150303236.1</t>
  </si>
  <si>
    <t>mechanosensitive ion channel family protein [Pseudomonas saliphila]</t>
  </si>
  <si>
    <t>WRGMQESGGRRIKR</t>
  </si>
  <si>
    <t>SVMLDQ</t>
  </si>
  <si>
    <t>WP_158432923.1</t>
  </si>
  <si>
    <t>SDCTSTSSSSRTRR</t>
  </si>
  <si>
    <t>SAPGGA</t>
  </si>
  <si>
    <t>WP_133216325.1</t>
  </si>
  <si>
    <t>GGDEF domain-containing protein [Pseudomonas sp. H9]</t>
  </si>
  <si>
    <t>SALYKS</t>
  </si>
  <si>
    <t>WP_015511688.1</t>
  </si>
  <si>
    <t>DQNESTKAKSRQRR</t>
  </si>
  <si>
    <t>SAGEEL</t>
  </si>
  <si>
    <t>WP_009234019.1</t>
  </si>
  <si>
    <t>hypothetical protein [Actinomyces sp. oral taxon 849]</t>
  </si>
  <si>
    <t>SPKKRRTGSRRHRR</t>
  </si>
  <si>
    <t>SAWQSI</t>
  </si>
  <si>
    <t>WP_141424208.1</t>
  </si>
  <si>
    <t>hypothetical protein [Actinomyces johnsonii]</t>
  </si>
  <si>
    <t>SLGKRRTGSRRHRR</t>
  </si>
  <si>
    <t>WP_034231418.1</t>
  </si>
  <si>
    <t>diacylglycerol kinase [Actinomyces sp. oral taxon 180]</t>
  </si>
  <si>
    <t>RAATTLTRRRRRRR</t>
  </si>
  <si>
    <t>ALAVPA</t>
  </si>
  <si>
    <t>WP_136478878.1</t>
  </si>
  <si>
    <t>GGDEF domain-containing protein [Pseudomonas sp. DG56-2]</t>
  </si>
  <si>
    <t>SVLYKS</t>
  </si>
  <si>
    <t>WP_167098309.1</t>
  </si>
  <si>
    <t>tyrosine-type recombinase/integrase [Mycobacterium sp. DL592]</t>
  </si>
  <si>
    <t>EWVTGTPKSKRSRR</t>
  </si>
  <si>
    <t>SVSLPP</t>
  </si>
  <si>
    <t>WP_138891617.1</t>
  </si>
  <si>
    <t>hypothetical protein [Mycobacterium sp. KBS0706]</t>
  </si>
  <si>
    <t>SASESE</t>
  </si>
  <si>
    <t>WP_137982595.1</t>
  </si>
  <si>
    <t>TNVNLQSYAKRRKR</t>
  </si>
  <si>
    <t>WP_121431528.1</t>
  </si>
  <si>
    <t>PepSY domain-containing protein [Pseudomonas aeruginosa]</t>
  </si>
  <si>
    <t>TGWLLSLDRRRKKR</t>
  </si>
  <si>
    <t>DALPIYNRRRRRR</t>
  </si>
  <si>
    <t>MTSRRKKR</t>
  </si>
  <si>
    <t>pos 4</t>
  </si>
  <si>
    <t>pos 6</t>
  </si>
  <si>
    <t>pos 8</t>
  </si>
  <si>
    <t>pos 9</t>
  </si>
  <si>
    <t>pos 10</t>
  </si>
  <si>
    <t>pos 12</t>
  </si>
  <si>
    <t>pos 13</t>
  </si>
  <si>
    <t>A</t>
  </si>
  <si>
    <t>D</t>
  </si>
  <si>
    <t>R</t>
  </si>
  <si>
    <t>L</t>
  </si>
  <si>
    <t>P</t>
  </si>
  <si>
    <t>S</t>
  </si>
  <si>
    <t>V</t>
  </si>
  <si>
    <t>M</t>
  </si>
  <si>
    <t>K</t>
  </si>
  <si>
    <t>E</t>
  </si>
  <si>
    <t>G</t>
  </si>
  <si>
    <t>T</t>
  </si>
  <si>
    <t>Y</t>
  </si>
  <si>
    <t>Q</t>
  </si>
  <si>
    <t>I</t>
  </si>
  <si>
    <t>F</t>
  </si>
  <si>
    <t>W</t>
  </si>
  <si>
    <t>N</t>
  </si>
  <si>
    <t>C</t>
  </si>
  <si>
    <t>H</t>
  </si>
  <si>
    <t>pos4</t>
  </si>
  <si>
    <t/>
  </si>
  <si>
    <t>pos</t>
  </si>
  <si>
    <t>seq</t>
  </si>
  <si>
    <t>number of matches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</si>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</sst>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E0618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A467" workbookViewId="0">
      <selection activeCell="F487" sqref="F487"/>
    </sheetView>
  </sheetViews>
  <sheetFormatPr defaultColWidth="11" defaultRowHeight="15.75" x14ac:dyDescent="0.25"/>
  <cols>
    <col min="1" max="1" width="20.75" customWidth="1"/>
    <col min="3" max="3" width="17.125" customWidth="1"/>
    <col min="4" max="4" width="51.125" customWidth="1"/>
    <col min="6" max="6" width="19.875" customWidth="1"/>
  </cols>
  <sheetData>
    <row r="1" spans="1:16" x14ac:dyDescent="0.25">
      <c r="B1" t="s">
        <v>3197</v>
      </c>
      <c r="C1" t="s">
        <v>0</v>
      </c>
      <c r="D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1" t="s">
        <v>11</v>
      </c>
      <c r="O1" t="s">
        <v>12</v>
      </c>
      <c r="P1" t="s">
        <v>13</v>
      </c>
    </row>
    <row r="2" spans="1:16" x14ac:dyDescent="0.25">
      <c r="A2" s="9" t="s">
        <v>30</v>
      </c>
      <c r="B2">
        <v>264</v>
      </c>
      <c r="C2" t="s">
        <v>817</v>
      </c>
      <c r="D2" t="s">
        <v>812</v>
      </c>
      <c r="E2">
        <v>401</v>
      </c>
      <c r="F2" t="s">
        <v>818</v>
      </c>
      <c r="G2" t="s">
        <v>814</v>
      </c>
      <c r="H2">
        <v>15.1067</v>
      </c>
      <c r="I2">
        <v>0</v>
      </c>
      <c r="J2">
        <v>0</v>
      </c>
      <c r="K2">
        <v>0</v>
      </c>
      <c r="L2" t="s">
        <v>18</v>
      </c>
      <c r="M2">
        <v>0</v>
      </c>
      <c r="N2">
        <v>15.1067</v>
      </c>
      <c r="O2" t="s">
        <v>19</v>
      </c>
      <c r="P2">
        <v>1</v>
      </c>
    </row>
    <row r="3" spans="1:16" x14ac:dyDescent="0.25">
      <c r="A3" s="9" t="s">
        <v>3052</v>
      </c>
      <c r="B3">
        <v>902</v>
      </c>
      <c r="C3" t="s">
        <v>2849</v>
      </c>
      <c r="D3" t="s">
        <v>2476</v>
      </c>
      <c r="E3">
        <v>222</v>
      </c>
      <c r="F3" t="s">
        <v>2474</v>
      </c>
      <c r="G3" t="s">
        <v>2848</v>
      </c>
      <c r="H3">
        <v>14.1648</v>
      </c>
      <c r="I3">
        <v>0</v>
      </c>
      <c r="J3">
        <v>0</v>
      </c>
      <c r="K3">
        <v>0</v>
      </c>
      <c r="L3" t="s">
        <v>18</v>
      </c>
      <c r="M3">
        <v>0</v>
      </c>
      <c r="N3">
        <v>14.1648</v>
      </c>
      <c r="O3" t="s">
        <v>19</v>
      </c>
      <c r="P3">
        <v>4</v>
      </c>
    </row>
    <row r="4" spans="1:16" x14ac:dyDescent="0.25">
      <c r="A4" s="9" t="s">
        <v>2842</v>
      </c>
      <c r="B4">
        <v>492</v>
      </c>
      <c r="C4" t="s">
        <v>1547</v>
      </c>
      <c r="D4" t="s">
        <v>1544</v>
      </c>
      <c r="E4">
        <v>181</v>
      </c>
      <c r="F4" t="s">
        <v>1548</v>
      </c>
      <c r="G4" t="s">
        <v>1546</v>
      </c>
      <c r="H4">
        <v>14.7636</v>
      </c>
      <c r="I4">
        <v>0</v>
      </c>
      <c r="J4">
        <v>-1.18581</v>
      </c>
      <c r="K4">
        <v>0</v>
      </c>
      <c r="L4" t="s">
        <v>18</v>
      </c>
      <c r="M4">
        <v>0</v>
      </c>
      <c r="N4">
        <v>14.645</v>
      </c>
      <c r="O4" t="s">
        <v>19</v>
      </c>
      <c r="P4">
        <v>3</v>
      </c>
    </row>
    <row r="5" spans="1:16" x14ac:dyDescent="0.25">
      <c r="A5" s="10" t="s">
        <v>3104</v>
      </c>
      <c r="B5">
        <v>377</v>
      </c>
      <c r="C5" t="s">
        <v>1185</v>
      </c>
      <c r="D5" t="s">
        <v>858</v>
      </c>
      <c r="E5">
        <v>285</v>
      </c>
      <c r="F5" t="s">
        <v>1186</v>
      </c>
      <c r="G5" t="s">
        <v>1176</v>
      </c>
      <c r="H5">
        <v>15.081899999999999</v>
      </c>
      <c r="I5">
        <v>0</v>
      </c>
      <c r="J5">
        <v>0</v>
      </c>
      <c r="K5">
        <v>-1.00197</v>
      </c>
      <c r="L5" t="s">
        <v>18</v>
      </c>
      <c r="M5">
        <v>0</v>
      </c>
      <c r="N5">
        <v>14.8314</v>
      </c>
      <c r="O5" t="s">
        <v>19</v>
      </c>
      <c r="P5">
        <v>9</v>
      </c>
    </row>
    <row r="6" spans="1:16" x14ac:dyDescent="0.25">
      <c r="A6" s="10" t="s">
        <v>3031</v>
      </c>
      <c r="B6">
        <v>387</v>
      </c>
      <c r="C6" t="s">
        <v>1203</v>
      </c>
      <c r="D6" t="s">
        <v>1204</v>
      </c>
      <c r="E6">
        <v>136</v>
      </c>
      <c r="F6" t="s">
        <v>1205</v>
      </c>
      <c r="G6" t="s">
        <v>1206</v>
      </c>
      <c r="H6">
        <v>16.428000000000001</v>
      </c>
      <c r="I6">
        <v>-4.04223</v>
      </c>
      <c r="J6">
        <v>0</v>
      </c>
      <c r="K6">
        <v>-2.3807200000000002</v>
      </c>
      <c r="L6" t="s">
        <v>18</v>
      </c>
      <c r="M6">
        <v>0</v>
      </c>
      <c r="N6">
        <v>14.8222</v>
      </c>
      <c r="O6" t="s">
        <v>19</v>
      </c>
      <c r="P6">
        <v>1</v>
      </c>
    </row>
    <row r="7" spans="1:16" x14ac:dyDescent="0.25">
      <c r="A7" s="10" t="s">
        <v>573</v>
      </c>
      <c r="B7">
        <v>110</v>
      </c>
      <c r="C7" t="s">
        <v>340</v>
      </c>
      <c r="D7" t="s">
        <v>337</v>
      </c>
      <c r="E7">
        <v>128</v>
      </c>
      <c r="F7" t="s">
        <v>338</v>
      </c>
      <c r="G7" t="s">
        <v>341</v>
      </c>
      <c r="H7">
        <v>15.6096</v>
      </c>
      <c r="I7">
        <v>0</v>
      </c>
      <c r="J7">
        <v>0</v>
      </c>
      <c r="K7">
        <v>0</v>
      </c>
      <c r="L7" t="s">
        <v>18</v>
      </c>
      <c r="M7">
        <v>0</v>
      </c>
      <c r="N7">
        <v>15.6096</v>
      </c>
      <c r="O7" t="s">
        <v>19</v>
      </c>
      <c r="P7">
        <v>24</v>
      </c>
    </row>
    <row r="8" spans="1:16" x14ac:dyDescent="0.25">
      <c r="A8" t="s">
        <v>3027</v>
      </c>
      <c r="B8">
        <v>381</v>
      </c>
      <c r="C8" t="s">
        <v>1192</v>
      </c>
      <c r="D8" t="s">
        <v>858</v>
      </c>
      <c r="E8">
        <v>281</v>
      </c>
      <c r="F8" t="s">
        <v>1193</v>
      </c>
      <c r="G8" t="s">
        <v>1176</v>
      </c>
      <c r="H8">
        <v>15.081899999999999</v>
      </c>
      <c r="I8">
        <v>0</v>
      </c>
      <c r="J8">
        <v>0</v>
      </c>
      <c r="K8">
        <v>-1.00197</v>
      </c>
      <c r="L8" t="s">
        <v>18</v>
      </c>
      <c r="M8">
        <v>0</v>
      </c>
      <c r="N8">
        <v>14.8314</v>
      </c>
      <c r="O8" t="s">
        <v>19</v>
      </c>
      <c r="P8">
        <v>1</v>
      </c>
    </row>
    <row r="9" spans="1:16" x14ac:dyDescent="0.25">
      <c r="A9" t="s">
        <v>3144</v>
      </c>
      <c r="B9">
        <v>276</v>
      </c>
      <c r="C9" t="s">
        <v>851</v>
      </c>
      <c r="D9" t="s">
        <v>838</v>
      </c>
      <c r="E9">
        <v>72</v>
      </c>
      <c r="F9" t="s">
        <v>852</v>
      </c>
      <c r="G9" t="s">
        <v>853</v>
      </c>
      <c r="H9">
        <v>15.738200000000001</v>
      </c>
      <c r="I9">
        <v>0</v>
      </c>
      <c r="J9">
        <v>-2.0685799999999999</v>
      </c>
      <c r="K9">
        <v>-1.7655700000000001</v>
      </c>
      <c r="L9" t="s">
        <v>18</v>
      </c>
      <c r="M9">
        <v>0</v>
      </c>
      <c r="N9">
        <v>15.09</v>
      </c>
      <c r="O9" t="s">
        <v>19</v>
      </c>
      <c r="P9">
        <v>1</v>
      </c>
    </row>
    <row r="10" spans="1:16" x14ac:dyDescent="0.25">
      <c r="A10" t="s">
        <v>475</v>
      </c>
      <c r="B10">
        <v>525</v>
      </c>
      <c r="C10" t="s">
        <v>1648</v>
      </c>
      <c r="D10" t="s">
        <v>1643</v>
      </c>
      <c r="E10">
        <v>918</v>
      </c>
      <c r="F10" t="s">
        <v>1649</v>
      </c>
      <c r="G10" t="s">
        <v>1645</v>
      </c>
      <c r="H10">
        <v>15.9085</v>
      </c>
      <c r="I10">
        <v>0</v>
      </c>
      <c r="J10">
        <v>-2.5006699999999999</v>
      </c>
      <c r="K10">
        <v>-4.2507799999999998</v>
      </c>
      <c r="L10" t="s">
        <v>18</v>
      </c>
      <c r="M10">
        <v>0</v>
      </c>
      <c r="N10">
        <v>14.595800000000001</v>
      </c>
      <c r="O10" t="s">
        <v>19</v>
      </c>
      <c r="P10">
        <v>33</v>
      </c>
    </row>
    <row r="11" spans="1:16" x14ac:dyDescent="0.25">
      <c r="A11" t="s">
        <v>3076</v>
      </c>
      <c r="B11">
        <v>819</v>
      </c>
      <c r="C11" t="s">
        <v>2582</v>
      </c>
      <c r="D11" t="s">
        <v>712</v>
      </c>
      <c r="E11">
        <v>239</v>
      </c>
      <c r="F11" t="s">
        <v>2583</v>
      </c>
      <c r="G11" t="s">
        <v>714</v>
      </c>
      <c r="H11">
        <v>15.01</v>
      </c>
      <c r="I11">
        <v>0</v>
      </c>
      <c r="J11">
        <v>-1.60084</v>
      </c>
      <c r="K11">
        <v>-2.4078400000000002</v>
      </c>
      <c r="L11" t="s">
        <v>18</v>
      </c>
      <c r="M11">
        <v>0</v>
      </c>
      <c r="N11">
        <v>14.2479</v>
      </c>
      <c r="O11" t="s">
        <v>19</v>
      </c>
      <c r="P11">
        <v>3</v>
      </c>
    </row>
    <row r="12" spans="1:16" x14ac:dyDescent="0.25">
      <c r="A12" t="s">
        <v>1169</v>
      </c>
      <c r="B12">
        <v>308</v>
      </c>
      <c r="C12" t="s">
        <v>953</v>
      </c>
      <c r="D12" t="s">
        <v>954</v>
      </c>
      <c r="E12">
        <v>268</v>
      </c>
      <c r="F12" t="s">
        <v>955</v>
      </c>
      <c r="G12" t="s">
        <v>956</v>
      </c>
      <c r="H12">
        <v>15.0006</v>
      </c>
      <c r="I12">
        <v>0</v>
      </c>
      <c r="J12">
        <v>0</v>
      </c>
      <c r="K12">
        <v>0</v>
      </c>
      <c r="L12" t="s">
        <v>18</v>
      </c>
      <c r="M12">
        <v>0</v>
      </c>
      <c r="N12">
        <v>15.0006</v>
      </c>
      <c r="O12" t="s">
        <v>19</v>
      </c>
      <c r="P12">
        <v>15</v>
      </c>
    </row>
    <row r="13" spans="1:16" x14ac:dyDescent="0.25">
      <c r="A13" t="s">
        <v>3080</v>
      </c>
      <c r="B13">
        <v>716</v>
      </c>
      <c r="C13" t="s">
        <v>2262</v>
      </c>
      <c r="D13" t="s">
        <v>1480</v>
      </c>
      <c r="E13">
        <v>2578</v>
      </c>
      <c r="F13" t="s">
        <v>2263</v>
      </c>
      <c r="G13" t="s">
        <v>1983</v>
      </c>
      <c r="H13">
        <v>15.631399999999999</v>
      </c>
      <c r="I13">
        <v>-3.48536</v>
      </c>
      <c r="J13">
        <v>-1.54434</v>
      </c>
      <c r="K13">
        <v>-1.00197</v>
      </c>
      <c r="L13" t="s">
        <v>18</v>
      </c>
      <c r="M13">
        <v>0</v>
      </c>
      <c r="N13">
        <v>14.3551</v>
      </c>
      <c r="O13" t="s">
        <v>19</v>
      </c>
      <c r="P13">
        <v>1</v>
      </c>
    </row>
    <row r="14" spans="1:16" x14ac:dyDescent="0.25">
      <c r="A14" t="s">
        <v>249</v>
      </c>
      <c r="B14">
        <v>316</v>
      </c>
      <c r="C14" t="s">
        <v>980</v>
      </c>
      <c r="D14" t="s">
        <v>981</v>
      </c>
      <c r="E14">
        <v>249</v>
      </c>
      <c r="F14" t="s">
        <v>982</v>
      </c>
      <c r="G14" t="s">
        <v>979</v>
      </c>
      <c r="H14">
        <v>15.354200000000001</v>
      </c>
      <c r="I14">
        <v>0</v>
      </c>
      <c r="J14">
        <v>0</v>
      </c>
      <c r="K14">
        <v>-1.4589099999999999</v>
      </c>
      <c r="L14" t="s">
        <v>18</v>
      </c>
      <c r="M14">
        <v>0</v>
      </c>
      <c r="N14">
        <v>14.9895</v>
      </c>
      <c r="O14" t="s">
        <v>19</v>
      </c>
      <c r="P14">
        <v>9</v>
      </c>
    </row>
    <row r="15" spans="1:16" x14ac:dyDescent="0.25">
      <c r="A15" t="s">
        <v>493</v>
      </c>
      <c r="B15">
        <v>428</v>
      </c>
      <c r="C15" t="s">
        <v>1326</v>
      </c>
      <c r="D15" t="s">
        <v>164</v>
      </c>
      <c r="E15">
        <v>178</v>
      </c>
      <c r="F15" t="s">
        <v>1327</v>
      </c>
      <c r="G15" t="s">
        <v>1328</v>
      </c>
      <c r="H15">
        <v>15.4313</v>
      </c>
      <c r="I15">
        <v>-1.43469</v>
      </c>
      <c r="J15">
        <v>0</v>
      </c>
      <c r="K15">
        <v>-1.2303200000000001</v>
      </c>
      <c r="L15" t="s">
        <v>18</v>
      </c>
      <c r="M15">
        <v>0</v>
      </c>
      <c r="N15">
        <v>14.765000000000001</v>
      </c>
      <c r="O15" t="s">
        <v>19</v>
      </c>
      <c r="P15">
        <v>4</v>
      </c>
    </row>
    <row r="16" spans="1:16" x14ac:dyDescent="0.25">
      <c r="A16" t="s">
        <v>3102</v>
      </c>
      <c r="B16">
        <v>834</v>
      </c>
      <c r="C16" t="s">
        <v>2627</v>
      </c>
      <c r="D16" t="s">
        <v>98</v>
      </c>
      <c r="E16">
        <v>249</v>
      </c>
      <c r="F16" t="s">
        <v>2628</v>
      </c>
      <c r="G16" t="s">
        <v>2629</v>
      </c>
      <c r="H16">
        <v>15.0053</v>
      </c>
      <c r="I16">
        <v>0</v>
      </c>
      <c r="J16">
        <v>0</v>
      </c>
      <c r="K16">
        <v>-3.0705900000000002</v>
      </c>
      <c r="L16" t="s">
        <v>18</v>
      </c>
      <c r="M16">
        <v>0</v>
      </c>
      <c r="N16">
        <v>14.2377</v>
      </c>
      <c r="O16" t="s">
        <v>19</v>
      </c>
      <c r="P16">
        <v>3</v>
      </c>
    </row>
    <row r="17" spans="1:16" x14ac:dyDescent="0.25">
      <c r="A17" t="s">
        <v>3121</v>
      </c>
      <c r="B17">
        <v>748</v>
      </c>
      <c r="C17" t="s">
        <v>2364</v>
      </c>
      <c r="D17" t="s">
        <v>2365</v>
      </c>
      <c r="E17">
        <v>279</v>
      </c>
      <c r="F17" t="s">
        <v>2366</v>
      </c>
      <c r="G17" t="s">
        <v>2367</v>
      </c>
      <c r="H17">
        <v>14.3147</v>
      </c>
      <c r="I17">
        <v>0</v>
      </c>
      <c r="J17">
        <v>0</v>
      </c>
      <c r="K17">
        <v>0</v>
      </c>
      <c r="L17" t="s">
        <v>18</v>
      </c>
      <c r="M17">
        <v>0</v>
      </c>
      <c r="N17">
        <v>14.3147</v>
      </c>
      <c r="O17" t="s">
        <v>19</v>
      </c>
      <c r="P17">
        <v>1</v>
      </c>
    </row>
    <row r="18" spans="1:16" x14ac:dyDescent="0.25">
      <c r="A18" t="s">
        <v>3151</v>
      </c>
      <c r="B18">
        <v>498</v>
      </c>
      <c r="C18" t="s">
        <v>1567</v>
      </c>
      <c r="D18" t="s">
        <v>1431</v>
      </c>
      <c r="E18">
        <v>27</v>
      </c>
      <c r="F18" t="s">
        <v>1568</v>
      </c>
      <c r="G18" t="s">
        <v>870</v>
      </c>
      <c r="H18">
        <v>15.7819</v>
      </c>
      <c r="I18">
        <v>-4.6047000000000002</v>
      </c>
      <c r="J18">
        <v>0</v>
      </c>
      <c r="K18">
        <v>0</v>
      </c>
      <c r="L18" t="s">
        <v>18</v>
      </c>
      <c r="M18">
        <v>0</v>
      </c>
      <c r="N18">
        <v>14.630699999999999</v>
      </c>
      <c r="O18" t="s">
        <v>19</v>
      </c>
      <c r="P18">
        <v>3</v>
      </c>
    </row>
    <row r="19" spans="1:16" x14ac:dyDescent="0.25">
      <c r="A19" t="s">
        <v>142</v>
      </c>
      <c r="B19">
        <v>767</v>
      </c>
      <c r="C19" t="s">
        <v>2427</v>
      </c>
      <c r="D19" t="s">
        <v>1521</v>
      </c>
      <c r="E19">
        <v>290</v>
      </c>
      <c r="F19" t="s">
        <v>2428</v>
      </c>
      <c r="G19" t="s">
        <v>2429</v>
      </c>
      <c r="H19">
        <v>14.288</v>
      </c>
      <c r="I19">
        <v>0</v>
      </c>
      <c r="J19">
        <v>0</v>
      </c>
      <c r="K19">
        <v>0</v>
      </c>
      <c r="L19" t="s">
        <v>18</v>
      </c>
      <c r="M19">
        <v>0</v>
      </c>
      <c r="N19">
        <v>14.288</v>
      </c>
      <c r="O19" t="s">
        <v>19</v>
      </c>
      <c r="P19">
        <v>1</v>
      </c>
    </row>
    <row r="20" spans="1:16" x14ac:dyDescent="0.25">
      <c r="A20" t="s">
        <v>193</v>
      </c>
      <c r="B20">
        <v>52</v>
      </c>
      <c r="C20" t="s">
        <v>166</v>
      </c>
      <c r="D20" t="s">
        <v>167</v>
      </c>
      <c r="E20">
        <v>71</v>
      </c>
      <c r="F20" t="s">
        <v>168</v>
      </c>
      <c r="G20" t="s">
        <v>169</v>
      </c>
      <c r="H20">
        <v>15.9085</v>
      </c>
      <c r="I20">
        <v>0</v>
      </c>
      <c r="J20">
        <v>0</v>
      </c>
      <c r="K20">
        <v>0</v>
      </c>
      <c r="L20" t="s">
        <v>18</v>
      </c>
      <c r="M20">
        <v>0</v>
      </c>
      <c r="N20">
        <v>15.9085</v>
      </c>
      <c r="O20" t="s">
        <v>19</v>
      </c>
      <c r="P20">
        <v>5</v>
      </c>
    </row>
    <row r="21" spans="1:16" x14ac:dyDescent="0.25">
      <c r="A21" t="s">
        <v>478</v>
      </c>
      <c r="B21">
        <v>176</v>
      </c>
      <c r="C21" t="s">
        <v>521</v>
      </c>
      <c r="D21" t="s">
        <v>518</v>
      </c>
      <c r="E21">
        <v>529</v>
      </c>
      <c r="F21" t="s">
        <v>522</v>
      </c>
      <c r="G21" t="s">
        <v>520</v>
      </c>
      <c r="H21">
        <v>15.3574</v>
      </c>
      <c r="I21">
        <v>0</v>
      </c>
      <c r="J21">
        <v>0</v>
      </c>
      <c r="K21">
        <v>0</v>
      </c>
      <c r="L21" t="s">
        <v>18</v>
      </c>
      <c r="M21">
        <v>0</v>
      </c>
      <c r="N21">
        <v>15.3574</v>
      </c>
      <c r="O21" t="s">
        <v>19</v>
      </c>
      <c r="P21">
        <v>11</v>
      </c>
    </row>
    <row r="22" spans="1:16" x14ac:dyDescent="0.25">
      <c r="A22" t="s">
        <v>253</v>
      </c>
      <c r="B22">
        <v>551</v>
      </c>
      <c r="C22" t="s">
        <v>1729</v>
      </c>
      <c r="D22" t="s">
        <v>1730</v>
      </c>
      <c r="E22">
        <v>322</v>
      </c>
      <c r="F22" t="s">
        <v>1731</v>
      </c>
      <c r="G22" t="s">
        <v>874</v>
      </c>
      <c r="H22">
        <v>14.5755</v>
      </c>
      <c r="I22">
        <v>0</v>
      </c>
      <c r="J22">
        <v>0</v>
      </c>
      <c r="K22">
        <v>0</v>
      </c>
      <c r="L22" t="s">
        <v>18</v>
      </c>
      <c r="M22">
        <v>0</v>
      </c>
      <c r="N22">
        <v>14.5755</v>
      </c>
      <c r="O22" t="s">
        <v>19</v>
      </c>
      <c r="P22">
        <v>2</v>
      </c>
    </row>
    <row r="23" spans="1:16" x14ac:dyDescent="0.25">
      <c r="A23" t="s">
        <v>355</v>
      </c>
      <c r="B23">
        <v>615</v>
      </c>
      <c r="C23" t="s">
        <v>1938</v>
      </c>
      <c r="D23" t="s">
        <v>1939</v>
      </c>
      <c r="E23">
        <v>339</v>
      </c>
      <c r="F23" t="s">
        <v>1838</v>
      </c>
      <c r="G23" t="s">
        <v>1940</v>
      </c>
      <c r="H23">
        <v>15.240399999999999</v>
      </c>
      <c r="I23">
        <v>0</v>
      </c>
      <c r="J23">
        <v>-3.3254600000000001</v>
      </c>
      <c r="K23">
        <v>-1.7655700000000001</v>
      </c>
      <c r="L23" t="s">
        <v>18</v>
      </c>
      <c r="M23">
        <v>0</v>
      </c>
      <c r="N23">
        <v>14.4664</v>
      </c>
      <c r="O23" t="s">
        <v>19</v>
      </c>
      <c r="P23">
        <v>2</v>
      </c>
    </row>
    <row r="24" spans="1:16" x14ac:dyDescent="0.25">
      <c r="B24">
        <v>444</v>
      </c>
      <c r="C24" t="s">
        <v>1375</v>
      </c>
      <c r="D24" t="s">
        <v>1376</v>
      </c>
      <c r="E24">
        <v>283</v>
      </c>
      <c r="F24" t="s">
        <v>1377</v>
      </c>
      <c r="G24" t="s">
        <v>1374</v>
      </c>
      <c r="H24">
        <v>15.319900000000001</v>
      </c>
      <c r="I24">
        <v>0</v>
      </c>
      <c r="J24">
        <v>0</v>
      </c>
      <c r="K24">
        <v>-2.3807200000000002</v>
      </c>
      <c r="L24" t="s">
        <v>18</v>
      </c>
      <c r="M24">
        <v>0</v>
      </c>
      <c r="N24">
        <v>14.7247</v>
      </c>
      <c r="O24" t="s">
        <v>19</v>
      </c>
      <c r="P24">
        <v>1</v>
      </c>
    </row>
    <row r="25" spans="1:16" x14ac:dyDescent="0.25">
      <c r="B25">
        <v>674</v>
      </c>
      <c r="C25" t="s">
        <v>2135</v>
      </c>
      <c r="D25" t="s">
        <v>2018</v>
      </c>
      <c r="E25">
        <v>51</v>
      </c>
      <c r="F25" t="s">
        <v>2136</v>
      </c>
      <c r="G25" t="s">
        <v>2134</v>
      </c>
      <c r="H25">
        <v>14.409599999999999</v>
      </c>
      <c r="I25">
        <v>0</v>
      </c>
      <c r="J25">
        <v>0</v>
      </c>
      <c r="K25">
        <v>0</v>
      </c>
      <c r="L25" t="s">
        <v>18</v>
      </c>
      <c r="M25">
        <v>0</v>
      </c>
      <c r="N25">
        <v>14.409599999999999</v>
      </c>
      <c r="O25" t="s">
        <v>19</v>
      </c>
      <c r="P25">
        <v>10</v>
      </c>
    </row>
    <row r="26" spans="1:16" x14ac:dyDescent="0.25">
      <c r="B26">
        <v>237</v>
      </c>
      <c r="C26" t="s">
        <v>727</v>
      </c>
      <c r="D26" t="s">
        <v>728</v>
      </c>
      <c r="E26">
        <v>1321</v>
      </c>
      <c r="F26" t="s">
        <v>726</v>
      </c>
      <c r="G26" t="s">
        <v>729</v>
      </c>
      <c r="H26">
        <v>15.404500000000001</v>
      </c>
      <c r="I26">
        <v>-1.0473699999999999</v>
      </c>
      <c r="J26">
        <v>0</v>
      </c>
      <c r="K26">
        <v>0</v>
      </c>
      <c r="L26" t="s">
        <v>18</v>
      </c>
      <c r="M26">
        <v>0</v>
      </c>
      <c r="N26">
        <v>15.1426</v>
      </c>
      <c r="O26" t="s">
        <v>19</v>
      </c>
      <c r="P26">
        <v>12</v>
      </c>
    </row>
    <row r="27" spans="1:16" x14ac:dyDescent="0.25">
      <c r="B27">
        <v>684</v>
      </c>
      <c r="C27" t="s">
        <v>2167</v>
      </c>
      <c r="D27" t="s">
        <v>2168</v>
      </c>
      <c r="E27">
        <v>640</v>
      </c>
      <c r="F27" t="s">
        <v>2005</v>
      </c>
      <c r="G27" t="s">
        <v>2169</v>
      </c>
      <c r="H27">
        <v>14.8421</v>
      </c>
      <c r="I27">
        <v>0</v>
      </c>
      <c r="J27">
        <v>-1.0512600000000001</v>
      </c>
      <c r="K27">
        <v>-1.3944700000000001</v>
      </c>
      <c r="L27" t="s">
        <v>18</v>
      </c>
      <c r="M27">
        <v>0</v>
      </c>
      <c r="N27">
        <v>14.388299999999999</v>
      </c>
      <c r="O27" t="s">
        <v>19</v>
      </c>
      <c r="P27">
        <v>11</v>
      </c>
    </row>
    <row r="28" spans="1:16" x14ac:dyDescent="0.25">
      <c r="B28">
        <v>632</v>
      </c>
      <c r="C28" t="s">
        <v>1999</v>
      </c>
      <c r="D28" t="s">
        <v>2000</v>
      </c>
      <c r="E28">
        <v>640</v>
      </c>
      <c r="F28" t="s">
        <v>2001</v>
      </c>
      <c r="G28" t="s">
        <v>2002</v>
      </c>
      <c r="H28">
        <v>14.547800000000001</v>
      </c>
      <c r="I28">
        <v>0</v>
      </c>
      <c r="J28">
        <v>-1.0512600000000001</v>
      </c>
      <c r="K28">
        <v>0</v>
      </c>
      <c r="L28" t="s">
        <v>18</v>
      </c>
      <c r="M28">
        <v>0</v>
      </c>
      <c r="N28">
        <v>14.4427</v>
      </c>
      <c r="O28" t="s">
        <v>19</v>
      </c>
      <c r="P28">
        <v>1</v>
      </c>
    </row>
    <row r="29" spans="1:16" x14ac:dyDescent="0.25">
      <c r="B29">
        <v>914</v>
      </c>
      <c r="C29" t="s">
        <v>2884</v>
      </c>
      <c r="D29" t="s">
        <v>2885</v>
      </c>
      <c r="E29">
        <v>1352</v>
      </c>
      <c r="F29" t="s">
        <v>2886</v>
      </c>
      <c r="G29" t="s">
        <v>2887</v>
      </c>
      <c r="H29">
        <v>14.543900000000001</v>
      </c>
      <c r="I29">
        <v>0</v>
      </c>
      <c r="J29">
        <v>-1.3915200000000001</v>
      </c>
      <c r="K29">
        <v>-1.00197</v>
      </c>
      <c r="L29" t="s">
        <v>18</v>
      </c>
      <c r="M29">
        <v>0</v>
      </c>
      <c r="N29">
        <v>14.154199999999999</v>
      </c>
      <c r="O29" t="s">
        <v>19</v>
      </c>
      <c r="P29">
        <v>9</v>
      </c>
    </row>
    <row r="30" spans="1:16" x14ac:dyDescent="0.25">
      <c r="B30">
        <v>150</v>
      </c>
      <c r="C30" t="s">
        <v>446</v>
      </c>
      <c r="D30" t="s">
        <v>257</v>
      </c>
      <c r="E30">
        <v>863</v>
      </c>
      <c r="F30" t="s">
        <v>258</v>
      </c>
      <c r="G30" t="s">
        <v>443</v>
      </c>
      <c r="H30">
        <v>15.7905</v>
      </c>
      <c r="I30">
        <v>0</v>
      </c>
      <c r="J30">
        <v>0</v>
      </c>
      <c r="K30">
        <v>-1.3015600000000001</v>
      </c>
      <c r="L30" t="s">
        <v>18</v>
      </c>
      <c r="M30">
        <v>0</v>
      </c>
      <c r="N30">
        <v>15.4651</v>
      </c>
      <c r="O30" t="s">
        <v>19</v>
      </c>
      <c r="P30">
        <v>8</v>
      </c>
    </row>
    <row r="31" spans="1:16" x14ac:dyDescent="0.25">
      <c r="B31">
        <v>101</v>
      </c>
      <c r="C31" t="s">
        <v>77</v>
      </c>
      <c r="D31" t="s">
        <v>21</v>
      </c>
      <c r="E31">
        <v>1408</v>
      </c>
      <c r="F31" t="s">
        <v>316</v>
      </c>
      <c r="G31" t="s">
        <v>26</v>
      </c>
      <c r="H31">
        <v>15.6607</v>
      </c>
      <c r="I31">
        <v>0</v>
      </c>
      <c r="J31">
        <v>0</v>
      </c>
      <c r="K31">
        <v>0</v>
      </c>
      <c r="L31" t="s">
        <v>18</v>
      </c>
      <c r="M31">
        <v>0</v>
      </c>
      <c r="N31">
        <v>15.6607</v>
      </c>
      <c r="O31" t="s">
        <v>19</v>
      </c>
      <c r="P31">
        <v>19</v>
      </c>
    </row>
    <row r="32" spans="1:16" x14ac:dyDescent="0.25">
      <c r="B32">
        <v>22</v>
      </c>
      <c r="C32" t="s">
        <v>77</v>
      </c>
      <c r="D32" t="s">
        <v>21</v>
      </c>
      <c r="E32">
        <v>1448</v>
      </c>
      <c r="F32" t="s">
        <v>70</v>
      </c>
      <c r="G32" t="s">
        <v>78</v>
      </c>
      <c r="H32">
        <v>16.385400000000001</v>
      </c>
      <c r="I32">
        <v>0</v>
      </c>
      <c r="J32">
        <v>-2.1833300000000002</v>
      </c>
      <c r="K32">
        <v>0</v>
      </c>
      <c r="L32" t="s">
        <v>18</v>
      </c>
      <c r="M32">
        <v>0</v>
      </c>
      <c r="N32">
        <v>16.167100000000001</v>
      </c>
      <c r="O32" t="s">
        <v>19</v>
      </c>
      <c r="P32">
        <v>5</v>
      </c>
    </row>
    <row r="33" spans="2:16" x14ac:dyDescent="0.25">
      <c r="B33">
        <v>170</v>
      </c>
      <c r="C33" t="s">
        <v>504</v>
      </c>
      <c r="D33" t="s">
        <v>21</v>
      </c>
      <c r="E33">
        <v>1409</v>
      </c>
      <c r="F33" t="s">
        <v>501</v>
      </c>
      <c r="G33" t="s">
        <v>29</v>
      </c>
      <c r="H33">
        <v>15.3932</v>
      </c>
      <c r="I33">
        <v>0</v>
      </c>
      <c r="J33">
        <v>0</v>
      </c>
      <c r="K33">
        <v>0</v>
      </c>
      <c r="L33" t="s">
        <v>18</v>
      </c>
      <c r="M33">
        <v>0</v>
      </c>
      <c r="N33">
        <v>15.3932</v>
      </c>
      <c r="O33" t="s">
        <v>19</v>
      </c>
      <c r="P33">
        <v>29</v>
      </c>
    </row>
    <row r="34" spans="2:16" x14ac:dyDescent="0.25">
      <c r="B34">
        <v>259</v>
      </c>
      <c r="C34" t="s">
        <v>802</v>
      </c>
      <c r="D34" t="s">
        <v>257</v>
      </c>
      <c r="E34">
        <v>854</v>
      </c>
      <c r="F34" t="s">
        <v>803</v>
      </c>
      <c r="G34" t="s">
        <v>259</v>
      </c>
      <c r="H34">
        <v>15.7905</v>
      </c>
      <c r="I34">
        <v>-2.7233100000000001</v>
      </c>
      <c r="J34">
        <v>0</v>
      </c>
      <c r="K34">
        <v>0</v>
      </c>
      <c r="L34" t="s">
        <v>18</v>
      </c>
      <c r="M34">
        <v>0</v>
      </c>
      <c r="N34">
        <v>15.1096</v>
      </c>
      <c r="O34" t="s">
        <v>19</v>
      </c>
      <c r="P34">
        <v>5</v>
      </c>
    </row>
    <row r="35" spans="2:16" x14ac:dyDescent="0.25">
      <c r="B35">
        <v>705</v>
      </c>
      <c r="C35" t="s">
        <v>502</v>
      </c>
      <c r="D35" t="s">
        <v>21</v>
      </c>
      <c r="E35">
        <v>1428</v>
      </c>
      <c r="F35" t="s">
        <v>316</v>
      </c>
      <c r="G35" t="s">
        <v>2235</v>
      </c>
      <c r="H35">
        <v>14.3729</v>
      </c>
      <c r="I35">
        <v>0</v>
      </c>
      <c r="J35">
        <v>0</v>
      </c>
      <c r="K35">
        <v>0</v>
      </c>
      <c r="L35" t="s">
        <v>18</v>
      </c>
      <c r="M35">
        <v>0</v>
      </c>
      <c r="N35">
        <v>14.3729</v>
      </c>
      <c r="O35" t="s">
        <v>19</v>
      </c>
      <c r="P35">
        <v>10</v>
      </c>
    </row>
    <row r="36" spans="2:16" x14ac:dyDescent="0.25">
      <c r="B36">
        <v>169</v>
      </c>
      <c r="C36" t="s">
        <v>502</v>
      </c>
      <c r="D36" t="s">
        <v>21</v>
      </c>
      <c r="E36">
        <v>1389</v>
      </c>
      <c r="F36" t="s">
        <v>503</v>
      </c>
      <c r="G36" t="s">
        <v>26</v>
      </c>
      <c r="H36">
        <v>15.3932</v>
      </c>
      <c r="I36">
        <v>0</v>
      </c>
      <c r="J36">
        <v>0</v>
      </c>
      <c r="K36">
        <v>0</v>
      </c>
      <c r="L36" t="s">
        <v>18</v>
      </c>
      <c r="M36">
        <v>0</v>
      </c>
      <c r="N36">
        <v>15.3932</v>
      </c>
      <c r="O36" t="s">
        <v>19</v>
      </c>
      <c r="P36">
        <v>9</v>
      </c>
    </row>
    <row r="37" spans="2:16" x14ac:dyDescent="0.25">
      <c r="B37">
        <v>201</v>
      </c>
      <c r="C37" t="s">
        <v>606</v>
      </c>
      <c r="D37" t="s">
        <v>607</v>
      </c>
      <c r="E37">
        <v>503</v>
      </c>
      <c r="F37" t="s">
        <v>608</v>
      </c>
      <c r="G37" t="s">
        <v>322</v>
      </c>
      <c r="H37">
        <v>15.8698</v>
      </c>
      <c r="I37">
        <v>-1.89683</v>
      </c>
      <c r="J37">
        <v>-1.29826</v>
      </c>
      <c r="K37">
        <v>0</v>
      </c>
      <c r="L37" t="s">
        <v>18</v>
      </c>
      <c r="M37">
        <v>0</v>
      </c>
      <c r="N37">
        <v>15.2658</v>
      </c>
      <c r="O37" t="s">
        <v>19</v>
      </c>
      <c r="P37">
        <v>3</v>
      </c>
    </row>
    <row r="38" spans="2:16" x14ac:dyDescent="0.25">
      <c r="B38">
        <v>312</v>
      </c>
      <c r="C38" t="s">
        <v>968</v>
      </c>
      <c r="D38" t="s">
        <v>969</v>
      </c>
      <c r="E38">
        <v>538</v>
      </c>
      <c r="F38" t="s">
        <v>970</v>
      </c>
      <c r="G38" t="s">
        <v>322</v>
      </c>
      <c r="H38">
        <v>15.602399999999999</v>
      </c>
      <c r="I38">
        <v>-1.90808</v>
      </c>
      <c r="J38">
        <v>-1.29826</v>
      </c>
      <c r="K38">
        <v>0</v>
      </c>
      <c r="L38" t="s">
        <v>18</v>
      </c>
      <c r="M38">
        <v>0</v>
      </c>
      <c r="N38">
        <v>14.9956</v>
      </c>
      <c r="O38" t="s">
        <v>19</v>
      </c>
      <c r="P38">
        <v>4</v>
      </c>
    </row>
    <row r="39" spans="2:16" x14ac:dyDescent="0.25">
      <c r="B39">
        <v>328</v>
      </c>
      <c r="C39" t="s">
        <v>1022</v>
      </c>
      <c r="D39" t="s">
        <v>1023</v>
      </c>
      <c r="E39">
        <v>363</v>
      </c>
      <c r="F39" t="s">
        <v>1024</v>
      </c>
      <c r="G39" t="s">
        <v>189</v>
      </c>
      <c r="H39">
        <v>16.385400000000001</v>
      </c>
      <c r="I39">
        <v>-3.6188600000000002</v>
      </c>
      <c r="J39">
        <v>-1.17031</v>
      </c>
      <c r="K39">
        <v>-1.62483</v>
      </c>
      <c r="L39" t="s">
        <v>18</v>
      </c>
      <c r="M39">
        <v>0</v>
      </c>
      <c r="N39">
        <v>14.9575</v>
      </c>
      <c r="O39" t="s">
        <v>19</v>
      </c>
      <c r="P39">
        <v>2</v>
      </c>
    </row>
    <row r="40" spans="2:16" x14ac:dyDescent="0.25">
      <c r="B40">
        <v>937</v>
      </c>
      <c r="C40" t="s">
        <v>2960</v>
      </c>
      <c r="D40" t="s">
        <v>2961</v>
      </c>
      <c r="E40">
        <v>10</v>
      </c>
      <c r="F40" t="e">
        <f>----MYPRKIRSKR</f>
        <v>#NAME?</v>
      </c>
      <c r="G40" t="s">
        <v>2962</v>
      </c>
      <c r="H40">
        <v>14.1311</v>
      </c>
      <c r="I40">
        <v>0</v>
      </c>
      <c r="J40">
        <v>0</v>
      </c>
      <c r="K40">
        <v>0</v>
      </c>
      <c r="L40" t="s">
        <v>18</v>
      </c>
      <c r="M40">
        <v>0</v>
      </c>
      <c r="N40">
        <v>14.1311</v>
      </c>
      <c r="O40" t="s">
        <v>19</v>
      </c>
      <c r="P40">
        <v>4</v>
      </c>
    </row>
    <row r="41" spans="2:16" x14ac:dyDescent="0.25">
      <c r="B41">
        <v>503</v>
      </c>
      <c r="C41" t="s">
        <v>1583</v>
      </c>
      <c r="D41" t="s">
        <v>1584</v>
      </c>
      <c r="E41">
        <v>719</v>
      </c>
      <c r="F41" t="s">
        <v>1585</v>
      </c>
      <c r="G41" t="s">
        <v>1586</v>
      </c>
      <c r="H41">
        <v>15.137</v>
      </c>
      <c r="I41">
        <v>0</v>
      </c>
      <c r="J41">
        <v>-1.8093399999999999</v>
      </c>
      <c r="K41">
        <v>-1.3474699999999999</v>
      </c>
      <c r="L41" t="s">
        <v>18</v>
      </c>
      <c r="M41">
        <v>0</v>
      </c>
      <c r="N41">
        <v>14.619199999999999</v>
      </c>
      <c r="O41" t="s">
        <v>19</v>
      </c>
      <c r="P41">
        <v>1</v>
      </c>
    </row>
    <row r="42" spans="2:16" x14ac:dyDescent="0.25">
      <c r="B42">
        <v>74</v>
      </c>
      <c r="C42" t="s">
        <v>238</v>
      </c>
      <c r="D42" t="s">
        <v>239</v>
      </c>
      <c r="E42">
        <v>8</v>
      </c>
      <c r="F42" t="e">
        <f>------MVTRRKRR</f>
        <v>#NAME?</v>
      </c>
      <c r="G42" t="s">
        <v>240</v>
      </c>
      <c r="H42">
        <v>15.982100000000001</v>
      </c>
      <c r="I42">
        <v>0</v>
      </c>
      <c r="J42">
        <v>-1.5913299999999999</v>
      </c>
      <c r="K42">
        <v>0</v>
      </c>
      <c r="L42" t="s">
        <v>18</v>
      </c>
      <c r="M42">
        <v>0</v>
      </c>
      <c r="N42">
        <v>15.823</v>
      </c>
      <c r="O42" t="s">
        <v>19</v>
      </c>
      <c r="P42">
        <v>1</v>
      </c>
    </row>
    <row r="43" spans="2:16" x14ac:dyDescent="0.25">
      <c r="B43">
        <v>940</v>
      </c>
      <c r="C43" t="s">
        <v>2970</v>
      </c>
      <c r="D43" t="s">
        <v>2971</v>
      </c>
      <c r="E43">
        <v>39</v>
      </c>
      <c r="F43" t="s">
        <v>2972</v>
      </c>
      <c r="G43" t="s">
        <v>2973</v>
      </c>
      <c r="H43">
        <v>14.582100000000001</v>
      </c>
      <c r="I43">
        <v>-1.8083899999999999</v>
      </c>
      <c r="J43">
        <v>0</v>
      </c>
      <c r="K43">
        <v>0</v>
      </c>
      <c r="L43" t="s">
        <v>18</v>
      </c>
      <c r="M43">
        <v>0</v>
      </c>
      <c r="N43">
        <v>14.13</v>
      </c>
      <c r="O43" t="s">
        <v>19</v>
      </c>
      <c r="P43">
        <v>1</v>
      </c>
    </row>
    <row r="44" spans="2:16" x14ac:dyDescent="0.25">
      <c r="B44">
        <v>216</v>
      </c>
      <c r="C44" t="s">
        <v>659</v>
      </c>
      <c r="D44" t="s">
        <v>660</v>
      </c>
      <c r="E44">
        <v>198</v>
      </c>
      <c r="F44" t="s">
        <v>657</v>
      </c>
      <c r="G44" t="s">
        <v>661</v>
      </c>
      <c r="H44">
        <v>15.192600000000001</v>
      </c>
      <c r="I44">
        <v>0</v>
      </c>
      <c r="J44">
        <v>0</v>
      </c>
      <c r="K44">
        <v>0</v>
      </c>
      <c r="L44" t="s">
        <v>18</v>
      </c>
      <c r="M44">
        <v>0</v>
      </c>
      <c r="N44">
        <v>15.192600000000001</v>
      </c>
      <c r="O44" t="s">
        <v>19</v>
      </c>
      <c r="P44">
        <v>39</v>
      </c>
    </row>
    <row r="45" spans="2:16" x14ac:dyDescent="0.25">
      <c r="B45">
        <v>133</v>
      </c>
      <c r="C45" t="s">
        <v>402</v>
      </c>
      <c r="D45" t="s">
        <v>403</v>
      </c>
      <c r="E45">
        <v>262</v>
      </c>
      <c r="F45" t="s">
        <v>404</v>
      </c>
      <c r="G45" t="s">
        <v>405</v>
      </c>
      <c r="H45">
        <v>15.4876</v>
      </c>
      <c r="I45">
        <v>0</v>
      </c>
      <c r="J45">
        <v>0</v>
      </c>
      <c r="K45">
        <v>0</v>
      </c>
      <c r="L45" t="s">
        <v>18</v>
      </c>
      <c r="M45">
        <v>0</v>
      </c>
      <c r="N45">
        <v>15.4876</v>
      </c>
      <c r="O45" t="s">
        <v>19</v>
      </c>
      <c r="P45">
        <v>1</v>
      </c>
    </row>
    <row r="46" spans="2:16" x14ac:dyDescent="0.25">
      <c r="B46">
        <v>161</v>
      </c>
      <c r="C46" t="s">
        <v>475</v>
      </c>
      <c r="D46" t="s">
        <v>476</v>
      </c>
      <c r="E46">
        <v>397</v>
      </c>
      <c r="F46" t="s">
        <v>477</v>
      </c>
      <c r="G46" t="s">
        <v>189</v>
      </c>
      <c r="H46">
        <v>15.9475</v>
      </c>
      <c r="I46">
        <v>0</v>
      </c>
      <c r="J46">
        <v>-1.17031</v>
      </c>
      <c r="K46">
        <v>-1.62483</v>
      </c>
      <c r="L46" t="s">
        <v>18</v>
      </c>
      <c r="M46">
        <v>0</v>
      </c>
      <c r="N46">
        <v>15.424300000000001</v>
      </c>
      <c r="O46" t="s">
        <v>19</v>
      </c>
      <c r="P46">
        <v>1</v>
      </c>
    </row>
    <row r="47" spans="2:16" x14ac:dyDescent="0.25">
      <c r="B47">
        <v>43</v>
      </c>
      <c r="C47" t="s">
        <v>142</v>
      </c>
      <c r="D47" t="s">
        <v>143</v>
      </c>
      <c r="E47">
        <v>718</v>
      </c>
      <c r="F47" t="s">
        <v>144</v>
      </c>
      <c r="G47" t="s">
        <v>145</v>
      </c>
      <c r="H47">
        <v>16.270600000000002</v>
      </c>
      <c r="I47">
        <v>0</v>
      </c>
      <c r="J47">
        <v>-2.6964199999999998</v>
      </c>
      <c r="K47">
        <v>0</v>
      </c>
      <c r="L47" t="s">
        <v>18</v>
      </c>
      <c r="M47">
        <v>0</v>
      </c>
      <c r="N47">
        <v>16.001000000000001</v>
      </c>
      <c r="O47" t="s">
        <v>19</v>
      </c>
      <c r="P47">
        <v>2</v>
      </c>
    </row>
    <row r="48" spans="2:16" x14ac:dyDescent="0.25">
      <c r="B48">
        <v>805</v>
      </c>
      <c r="C48" t="s">
        <v>2541</v>
      </c>
      <c r="D48" t="s">
        <v>2542</v>
      </c>
      <c r="E48">
        <v>101</v>
      </c>
      <c r="F48" t="s">
        <v>2543</v>
      </c>
      <c r="G48" t="s">
        <v>2544</v>
      </c>
      <c r="H48">
        <v>14.6975</v>
      </c>
      <c r="I48">
        <v>0</v>
      </c>
      <c r="J48">
        <v>-1.2817700000000001</v>
      </c>
      <c r="K48">
        <v>-1.24787</v>
      </c>
      <c r="L48" t="s">
        <v>18</v>
      </c>
      <c r="M48">
        <v>0</v>
      </c>
      <c r="N48">
        <v>14.257400000000001</v>
      </c>
      <c r="O48" t="s">
        <v>19</v>
      </c>
      <c r="P48">
        <v>1</v>
      </c>
    </row>
    <row r="49" spans="1:16" x14ac:dyDescent="0.25">
      <c r="B49">
        <v>774</v>
      </c>
      <c r="C49" t="s">
        <v>2448</v>
      </c>
      <c r="D49" t="s">
        <v>2449</v>
      </c>
      <c r="E49">
        <v>558</v>
      </c>
      <c r="F49" t="s">
        <v>2139</v>
      </c>
      <c r="G49" t="s">
        <v>2450</v>
      </c>
      <c r="H49">
        <v>15.9215</v>
      </c>
      <c r="I49">
        <v>-5.2398899999999999</v>
      </c>
      <c r="J49">
        <v>0</v>
      </c>
      <c r="K49">
        <v>-1.3015600000000001</v>
      </c>
      <c r="L49" t="s">
        <v>18</v>
      </c>
      <c r="M49">
        <v>0</v>
      </c>
      <c r="N49">
        <v>14.286099999999999</v>
      </c>
      <c r="O49" t="s">
        <v>19</v>
      </c>
      <c r="P49">
        <v>2</v>
      </c>
    </row>
    <row r="50" spans="1:16" x14ac:dyDescent="0.25">
      <c r="B50">
        <v>993</v>
      </c>
      <c r="C50" t="s">
        <v>3137</v>
      </c>
      <c r="D50" t="s">
        <v>3138</v>
      </c>
      <c r="E50">
        <v>139</v>
      </c>
      <c r="F50" t="s">
        <v>3139</v>
      </c>
      <c r="G50" t="s">
        <v>3140</v>
      </c>
      <c r="H50">
        <v>14.278700000000001</v>
      </c>
      <c r="I50">
        <v>0</v>
      </c>
      <c r="J50">
        <v>-1.9361299999999999</v>
      </c>
      <c r="K50">
        <v>0</v>
      </c>
      <c r="L50" t="s">
        <v>18</v>
      </c>
      <c r="M50">
        <v>0</v>
      </c>
      <c r="N50">
        <v>14.085100000000001</v>
      </c>
      <c r="O50" t="s">
        <v>19</v>
      </c>
      <c r="P50">
        <v>2</v>
      </c>
    </row>
    <row r="51" spans="1:16" x14ac:dyDescent="0.25">
      <c r="B51">
        <v>64</v>
      </c>
      <c r="C51" t="s">
        <v>207</v>
      </c>
      <c r="D51" t="s">
        <v>208</v>
      </c>
      <c r="E51">
        <v>477</v>
      </c>
      <c r="F51" t="s">
        <v>209</v>
      </c>
      <c r="G51" t="s">
        <v>189</v>
      </c>
      <c r="H51">
        <v>16.385400000000001</v>
      </c>
      <c r="I51">
        <v>0</v>
      </c>
      <c r="J51">
        <v>-1.17031</v>
      </c>
      <c r="K51">
        <v>-1.62483</v>
      </c>
      <c r="L51" t="s">
        <v>18</v>
      </c>
      <c r="M51">
        <v>0</v>
      </c>
      <c r="N51">
        <v>15.8622</v>
      </c>
      <c r="O51" t="s">
        <v>19</v>
      </c>
      <c r="P51">
        <v>4</v>
      </c>
    </row>
    <row r="52" spans="1:16" x14ac:dyDescent="0.25">
      <c r="B52">
        <v>583</v>
      </c>
      <c r="C52" t="s">
        <v>1828</v>
      </c>
      <c r="D52" t="s">
        <v>1829</v>
      </c>
      <c r="E52">
        <v>1325</v>
      </c>
      <c r="F52" t="s">
        <v>1830</v>
      </c>
      <c r="G52" t="s">
        <v>1831</v>
      </c>
      <c r="H52">
        <v>15.137</v>
      </c>
      <c r="I52">
        <v>-2.4336899999999999</v>
      </c>
      <c r="J52">
        <v>0</v>
      </c>
      <c r="K52">
        <v>0</v>
      </c>
      <c r="L52" t="s">
        <v>18</v>
      </c>
      <c r="M52">
        <v>0</v>
      </c>
      <c r="N52">
        <v>14.528600000000001</v>
      </c>
      <c r="O52" t="s">
        <v>19</v>
      </c>
      <c r="P52">
        <v>1</v>
      </c>
    </row>
    <row r="53" spans="1:16" x14ac:dyDescent="0.25">
      <c r="B53">
        <v>636</v>
      </c>
      <c r="C53" t="s">
        <v>2013</v>
      </c>
      <c r="D53" t="s">
        <v>2014</v>
      </c>
      <c r="E53">
        <v>141</v>
      </c>
      <c r="F53" t="s">
        <v>2015</v>
      </c>
      <c r="G53" t="s">
        <v>2016</v>
      </c>
      <c r="H53">
        <v>15.4876</v>
      </c>
      <c r="I53">
        <v>-4.19503</v>
      </c>
      <c r="J53">
        <v>0</v>
      </c>
      <c r="K53">
        <v>0</v>
      </c>
      <c r="L53" t="s">
        <v>18</v>
      </c>
      <c r="M53">
        <v>0</v>
      </c>
      <c r="N53">
        <v>14.4389</v>
      </c>
      <c r="O53" t="s">
        <v>19</v>
      </c>
      <c r="P53">
        <v>1</v>
      </c>
    </row>
    <row r="54" spans="1:16" x14ac:dyDescent="0.25">
      <c r="B54">
        <v>204</v>
      </c>
      <c r="C54" t="s">
        <v>617</v>
      </c>
      <c r="D54" t="s">
        <v>618</v>
      </c>
      <c r="E54">
        <v>524</v>
      </c>
      <c r="F54" t="s">
        <v>515</v>
      </c>
      <c r="G54" t="s">
        <v>619</v>
      </c>
      <c r="H54">
        <v>15.3574</v>
      </c>
      <c r="I54">
        <v>0</v>
      </c>
      <c r="J54">
        <v>-1.05844</v>
      </c>
      <c r="K54">
        <v>0</v>
      </c>
      <c r="L54" t="s">
        <v>18</v>
      </c>
      <c r="M54">
        <v>0</v>
      </c>
      <c r="N54">
        <v>15.2516</v>
      </c>
      <c r="O54" t="s">
        <v>19</v>
      </c>
      <c r="P54">
        <v>2</v>
      </c>
    </row>
    <row r="55" spans="1:16" x14ac:dyDescent="0.25">
      <c r="B55">
        <v>62</v>
      </c>
      <c r="C55" t="s">
        <v>201</v>
      </c>
      <c r="D55" t="s">
        <v>202</v>
      </c>
      <c r="E55">
        <v>479</v>
      </c>
      <c r="F55" t="s">
        <v>203</v>
      </c>
      <c r="G55" t="s">
        <v>189</v>
      </c>
      <c r="H55">
        <v>16.385400000000001</v>
      </c>
      <c r="I55">
        <v>0</v>
      </c>
      <c r="J55">
        <v>-1.17031</v>
      </c>
      <c r="K55">
        <v>-1.62483</v>
      </c>
      <c r="L55" t="s">
        <v>18</v>
      </c>
      <c r="M55">
        <v>0</v>
      </c>
      <c r="N55">
        <v>15.8622</v>
      </c>
      <c r="O55" t="s">
        <v>19</v>
      </c>
      <c r="P55">
        <v>1</v>
      </c>
    </row>
    <row r="56" spans="1:16" x14ac:dyDescent="0.25">
      <c r="B56">
        <v>723</v>
      </c>
      <c r="C56" t="s">
        <v>2283</v>
      </c>
      <c r="D56" t="s">
        <v>2284</v>
      </c>
      <c r="E56">
        <v>137</v>
      </c>
      <c r="F56" t="s">
        <v>2285</v>
      </c>
      <c r="G56" t="s">
        <v>2286</v>
      </c>
      <c r="H56">
        <v>14.890499999999999</v>
      </c>
      <c r="I56">
        <v>0</v>
      </c>
      <c r="J56">
        <v>-2.8046600000000002</v>
      </c>
      <c r="K56">
        <v>-1.0404</v>
      </c>
      <c r="L56" t="s">
        <v>18</v>
      </c>
      <c r="M56">
        <v>0</v>
      </c>
      <c r="N56">
        <v>14.35</v>
      </c>
      <c r="O56" t="s">
        <v>19</v>
      </c>
      <c r="P56">
        <v>1</v>
      </c>
    </row>
    <row r="57" spans="1:16" x14ac:dyDescent="0.25">
      <c r="B57">
        <v>808</v>
      </c>
      <c r="C57" t="s">
        <v>2551</v>
      </c>
      <c r="D57" t="s">
        <v>2552</v>
      </c>
      <c r="E57">
        <v>103</v>
      </c>
      <c r="F57" t="s">
        <v>2553</v>
      </c>
      <c r="G57" t="s">
        <v>2544</v>
      </c>
      <c r="H57">
        <v>14.6975</v>
      </c>
      <c r="I57">
        <v>0</v>
      </c>
      <c r="J57">
        <v>-1.2817700000000001</v>
      </c>
      <c r="K57">
        <v>-1.24787</v>
      </c>
      <c r="L57" t="s">
        <v>18</v>
      </c>
      <c r="M57">
        <v>0</v>
      </c>
      <c r="N57">
        <v>14.257400000000001</v>
      </c>
      <c r="O57" t="s">
        <v>19</v>
      </c>
      <c r="P57">
        <v>1</v>
      </c>
    </row>
    <row r="58" spans="1:16" x14ac:dyDescent="0.25">
      <c r="B58">
        <v>733</v>
      </c>
      <c r="C58" t="s">
        <v>2318</v>
      </c>
      <c r="D58" t="s">
        <v>2319</v>
      </c>
      <c r="E58">
        <v>362</v>
      </c>
      <c r="F58" t="s">
        <v>2320</v>
      </c>
      <c r="G58" t="s">
        <v>874</v>
      </c>
      <c r="H58">
        <v>15.367599999999999</v>
      </c>
      <c r="I58">
        <v>-4.11646</v>
      </c>
      <c r="J58">
        <v>0</v>
      </c>
      <c r="K58">
        <v>0</v>
      </c>
      <c r="L58" t="s">
        <v>18</v>
      </c>
      <c r="M58">
        <v>0</v>
      </c>
      <c r="N58">
        <v>14.3384</v>
      </c>
      <c r="O58" t="s">
        <v>19</v>
      </c>
      <c r="P58">
        <v>1</v>
      </c>
    </row>
    <row r="59" spans="1:16" x14ac:dyDescent="0.25">
      <c r="B59">
        <v>964</v>
      </c>
      <c r="C59" t="s">
        <v>3049</v>
      </c>
      <c r="D59" t="s">
        <v>2018</v>
      </c>
      <c r="E59">
        <v>74</v>
      </c>
      <c r="F59" t="s">
        <v>3050</v>
      </c>
      <c r="G59" t="s">
        <v>3051</v>
      </c>
      <c r="H59">
        <v>14.782400000000001</v>
      </c>
      <c r="I59">
        <v>-2.68709</v>
      </c>
      <c r="J59">
        <v>0</v>
      </c>
      <c r="K59">
        <v>0</v>
      </c>
      <c r="L59" t="s">
        <v>18</v>
      </c>
      <c r="M59">
        <v>0</v>
      </c>
      <c r="N59">
        <v>14.1106</v>
      </c>
      <c r="O59" t="s">
        <v>19</v>
      </c>
      <c r="P59">
        <v>2</v>
      </c>
    </row>
    <row r="60" spans="1:16" x14ac:dyDescent="0.25">
      <c r="B60">
        <v>576</v>
      </c>
      <c r="C60" t="s">
        <v>1808</v>
      </c>
      <c r="D60" t="s">
        <v>1809</v>
      </c>
      <c r="E60">
        <v>17</v>
      </c>
      <c r="F60" t="s">
        <v>1810</v>
      </c>
      <c r="G60" t="s">
        <v>1811</v>
      </c>
      <c r="H60">
        <v>14.5434</v>
      </c>
      <c r="I60">
        <v>0</v>
      </c>
      <c r="J60">
        <v>0</v>
      </c>
      <c r="K60">
        <v>0</v>
      </c>
      <c r="L60" t="s">
        <v>18</v>
      </c>
      <c r="M60">
        <v>0</v>
      </c>
      <c r="N60">
        <v>14.5434</v>
      </c>
      <c r="O60" t="s">
        <v>19</v>
      </c>
      <c r="P60">
        <v>1</v>
      </c>
    </row>
    <row r="61" spans="1:16" x14ac:dyDescent="0.25">
      <c r="B61">
        <v>41</v>
      </c>
      <c r="C61" t="s">
        <v>135</v>
      </c>
      <c r="D61" t="s">
        <v>136</v>
      </c>
      <c r="E61">
        <v>348</v>
      </c>
      <c r="F61" t="s">
        <v>137</v>
      </c>
      <c r="G61" t="s">
        <v>138</v>
      </c>
      <c r="H61">
        <v>16.024100000000001</v>
      </c>
      <c r="I61">
        <v>0</v>
      </c>
      <c r="J61">
        <v>0</v>
      </c>
      <c r="K61">
        <v>0</v>
      </c>
      <c r="L61" t="s">
        <v>18</v>
      </c>
      <c r="M61">
        <v>0</v>
      </c>
      <c r="N61">
        <v>16.024100000000001</v>
      </c>
      <c r="O61" t="s">
        <v>19</v>
      </c>
      <c r="P61">
        <v>3</v>
      </c>
    </row>
    <row r="62" spans="1:16" x14ac:dyDescent="0.25">
      <c r="B62">
        <v>827</v>
      </c>
      <c r="C62" t="s">
        <v>2606</v>
      </c>
      <c r="D62" t="s">
        <v>2601</v>
      </c>
      <c r="E62">
        <v>869</v>
      </c>
      <c r="F62" t="s">
        <v>2607</v>
      </c>
      <c r="G62" t="s">
        <v>2596</v>
      </c>
      <c r="H62">
        <v>14.699199999999999</v>
      </c>
      <c r="I62">
        <v>0</v>
      </c>
      <c r="J62">
        <v>-1.17804</v>
      </c>
      <c r="K62">
        <v>-1.3474699999999999</v>
      </c>
      <c r="L62" t="s">
        <v>18</v>
      </c>
      <c r="M62">
        <v>0</v>
      </c>
      <c r="N62">
        <v>14.2445</v>
      </c>
      <c r="O62" t="s">
        <v>19</v>
      </c>
      <c r="P62">
        <v>2</v>
      </c>
    </row>
    <row r="63" spans="1:16" x14ac:dyDescent="0.25">
      <c r="A63" t="s">
        <v>444</v>
      </c>
      <c r="B63">
        <v>149</v>
      </c>
      <c r="C63" t="s">
        <v>444</v>
      </c>
      <c r="D63" t="s">
        <v>257</v>
      </c>
      <c r="E63">
        <v>861</v>
      </c>
      <c r="F63" t="s">
        <v>445</v>
      </c>
      <c r="G63" t="s">
        <v>443</v>
      </c>
      <c r="H63">
        <v>15.7905</v>
      </c>
      <c r="I63">
        <v>0</v>
      </c>
      <c r="J63">
        <v>0</v>
      </c>
      <c r="K63">
        <v>-1.3015600000000001</v>
      </c>
      <c r="L63" t="s">
        <v>18</v>
      </c>
      <c r="M63">
        <v>0</v>
      </c>
      <c r="N63">
        <v>15.4651</v>
      </c>
      <c r="O63" t="s">
        <v>19</v>
      </c>
      <c r="P63">
        <v>2</v>
      </c>
    </row>
    <row r="64" spans="1:16" x14ac:dyDescent="0.25">
      <c r="B64">
        <v>38</v>
      </c>
      <c r="C64" t="s">
        <v>127</v>
      </c>
      <c r="D64" t="s">
        <v>21</v>
      </c>
      <c r="E64">
        <v>1471</v>
      </c>
      <c r="F64" t="s">
        <v>122</v>
      </c>
      <c r="G64" t="s">
        <v>124</v>
      </c>
      <c r="H64">
        <v>16.024100000000001</v>
      </c>
      <c r="I64">
        <v>0</v>
      </c>
      <c r="J64">
        <v>0</v>
      </c>
      <c r="K64">
        <v>0</v>
      </c>
      <c r="L64" t="s">
        <v>18</v>
      </c>
      <c r="M64">
        <v>0</v>
      </c>
      <c r="N64">
        <v>16.024100000000001</v>
      </c>
      <c r="O64" t="s">
        <v>19</v>
      </c>
      <c r="P64">
        <v>17</v>
      </c>
    </row>
    <row r="65" spans="1:16" x14ac:dyDescent="0.25">
      <c r="B65">
        <v>790</v>
      </c>
      <c r="C65" t="s">
        <v>2502</v>
      </c>
      <c r="D65" t="s">
        <v>2503</v>
      </c>
      <c r="E65">
        <v>349</v>
      </c>
      <c r="F65" t="s">
        <v>2504</v>
      </c>
      <c r="G65" t="s">
        <v>2505</v>
      </c>
      <c r="H65">
        <v>14.992800000000001</v>
      </c>
      <c r="I65">
        <v>-1.6705399999999999</v>
      </c>
      <c r="J65">
        <v>0</v>
      </c>
      <c r="K65">
        <v>-1.2154100000000001</v>
      </c>
      <c r="L65" t="s">
        <v>18</v>
      </c>
      <c r="M65">
        <v>0</v>
      </c>
      <c r="N65">
        <v>14.2714</v>
      </c>
      <c r="O65" t="s">
        <v>19</v>
      </c>
      <c r="P65">
        <v>1</v>
      </c>
    </row>
    <row r="66" spans="1:16" x14ac:dyDescent="0.25">
      <c r="B66">
        <v>616</v>
      </c>
      <c r="C66" t="s">
        <v>1941</v>
      </c>
      <c r="D66" t="s">
        <v>1942</v>
      </c>
      <c r="E66">
        <v>240</v>
      </c>
      <c r="F66" t="s">
        <v>1943</v>
      </c>
      <c r="G66" t="s">
        <v>1944</v>
      </c>
      <c r="H66">
        <v>15.192600000000001</v>
      </c>
      <c r="I66">
        <v>0</v>
      </c>
      <c r="J66">
        <v>-2.5006699999999999</v>
      </c>
      <c r="K66">
        <v>-1.9140999999999999</v>
      </c>
      <c r="L66" t="s">
        <v>18</v>
      </c>
      <c r="M66">
        <v>0</v>
      </c>
      <c r="N66">
        <v>14.464</v>
      </c>
      <c r="O66" t="s">
        <v>19</v>
      </c>
      <c r="P66">
        <v>1</v>
      </c>
    </row>
    <row r="67" spans="1:16" x14ac:dyDescent="0.25">
      <c r="B67">
        <v>185</v>
      </c>
      <c r="C67" t="s">
        <v>550</v>
      </c>
      <c r="D67" t="s">
        <v>551</v>
      </c>
      <c r="E67">
        <v>116</v>
      </c>
      <c r="F67" t="s">
        <v>552</v>
      </c>
      <c r="G67" t="s">
        <v>553</v>
      </c>
      <c r="H67">
        <v>15.5161</v>
      </c>
      <c r="I67">
        <v>0</v>
      </c>
      <c r="J67">
        <v>-1.8614900000000001</v>
      </c>
      <c r="K67">
        <v>0</v>
      </c>
      <c r="L67" t="s">
        <v>18</v>
      </c>
      <c r="M67">
        <v>0</v>
      </c>
      <c r="N67">
        <v>15.33</v>
      </c>
      <c r="O67" t="s">
        <v>19</v>
      </c>
      <c r="P67">
        <v>1</v>
      </c>
    </row>
    <row r="68" spans="1:16" x14ac:dyDescent="0.25">
      <c r="B68">
        <v>550</v>
      </c>
      <c r="C68" t="s">
        <v>1725</v>
      </c>
      <c r="D68" t="s">
        <v>1726</v>
      </c>
      <c r="E68">
        <v>232</v>
      </c>
      <c r="F68" t="s">
        <v>1727</v>
      </c>
      <c r="G68" t="s">
        <v>1728</v>
      </c>
      <c r="H68">
        <v>15.460100000000001</v>
      </c>
      <c r="I68">
        <v>-1.4068700000000001</v>
      </c>
      <c r="J68">
        <v>-1.44424</v>
      </c>
      <c r="K68">
        <v>-1.5522199999999999</v>
      </c>
      <c r="L68" t="s">
        <v>18</v>
      </c>
      <c r="M68">
        <v>0</v>
      </c>
      <c r="N68">
        <v>14.575900000000001</v>
      </c>
      <c r="O68" t="s">
        <v>19</v>
      </c>
      <c r="P68">
        <v>22</v>
      </c>
    </row>
    <row r="69" spans="1:16" x14ac:dyDescent="0.25">
      <c r="B69">
        <v>706</v>
      </c>
      <c r="C69" t="s">
        <v>395</v>
      </c>
      <c r="D69" t="s">
        <v>21</v>
      </c>
      <c r="E69">
        <v>1407</v>
      </c>
      <c r="F69" t="s">
        <v>316</v>
      </c>
      <c r="G69" t="s">
        <v>2232</v>
      </c>
      <c r="H69">
        <v>14.3729</v>
      </c>
      <c r="I69">
        <v>0</v>
      </c>
      <c r="J69">
        <v>0</v>
      </c>
      <c r="K69">
        <v>0</v>
      </c>
      <c r="L69" t="s">
        <v>18</v>
      </c>
      <c r="M69">
        <v>0</v>
      </c>
      <c r="N69">
        <v>14.3729</v>
      </c>
      <c r="O69" t="s">
        <v>19</v>
      </c>
      <c r="P69">
        <v>14</v>
      </c>
    </row>
    <row r="70" spans="1:16" x14ac:dyDescent="0.25">
      <c r="B70">
        <v>130</v>
      </c>
      <c r="C70" t="s">
        <v>395</v>
      </c>
      <c r="D70" t="s">
        <v>21</v>
      </c>
      <c r="E70">
        <v>1441</v>
      </c>
      <c r="F70" t="s">
        <v>330</v>
      </c>
      <c r="G70" t="s">
        <v>67</v>
      </c>
      <c r="H70">
        <v>15.6517</v>
      </c>
      <c r="I70">
        <v>0</v>
      </c>
      <c r="J70">
        <v>-1.5913299999999999</v>
      </c>
      <c r="K70">
        <v>0</v>
      </c>
      <c r="L70" t="s">
        <v>18</v>
      </c>
      <c r="M70">
        <v>0</v>
      </c>
      <c r="N70">
        <v>15.4925</v>
      </c>
      <c r="O70" t="s">
        <v>19</v>
      </c>
      <c r="P70">
        <v>11</v>
      </c>
    </row>
    <row r="71" spans="1:16" x14ac:dyDescent="0.25">
      <c r="B71">
        <v>300</v>
      </c>
      <c r="C71" t="s">
        <v>930</v>
      </c>
      <c r="D71" t="s">
        <v>931</v>
      </c>
      <c r="E71">
        <v>397</v>
      </c>
      <c r="F71" t="s">
        <v>932</v>
      </c>
      <c r="G71" t="s">
        <v>933</v>
      </c>
      <c r="H71">
        <v>16.5381</v>
      </c>
      <c r="I71">
        <v>-6.0798100000000002</v>
      </c>
      <c r="J71">
        <v>0</v>
      </c>
      <c r="K71">
        <v>0</v>
      </c>
      <c r="L71" t="s">
        <v>18</v>
      </c>
      <c r="M71">
        <v>0</v>
      </c>
      <c r="N71">
        <v>15.0181</v>
      </c>
      <c r="O71" t="s">
        <v>19</v>
      </c>
      <c r="P71">
        <v>1</v>
      </c>
    </row>
    <row r="72" spans="1:16" x14ac:dyDescent="0.25">
      <c r="B72">
        <v>348</v>
      </c>
      <c r="C72" t="s">
        <v>1093</v>
      </c>
      <c r="D72" t="s">
        <v>1094</v>
      </c>
      <c r="E72">
        <v>716</v>
      </c>
      <c r="F72" t="s">
        <v>1095</v>
      </c>
      <c r="G72" t="s">
        <v>874</v>
      </c>
      <c r="H72">
        <v>14.8794</v>
      </c>
      <c r="I72">
        <v>0</v>
      </c>
      <c r="J72">
        <v>0</v>
      </c>
      <c r="K72">
        <v>0</v>
      </c>
      <c r="L72" t="s">
        <v>18</v>
      </c>
      <c r="M72">
        <v>0</v>
      </c>
      <c r="N72">
        <v>14.8794</v>
      </c>
      <c r="O72" t="s">
        <v>19</v>
      </c>
      <c r="P72">
        <v>1</v>
      </c>
    </row>
    <row r="73" spans="1:16" x14ac:dyDescent="0.25">
      <c r="B73">
        <v>980</v>
      </c>
      <c r="C73" t="s">
        <v>3096</v>
      </c>
      <c r="D73" t="s">
        <v>21</v>
      </c>
      <c r="E73">
        <v>1406</v>
      </c>
      <c r="F73" t="s">
        <v>3097</v>
      </c>
      <c r="G73" t="s">
        <v>2232</v>
      </c>
      <c r="H73">
        <v>14.3729</v>
      </c>
      <c r="I73">
        <v>-1.10884</v>
      </c>
      <c r="J73">
        <v>0</v>
      </c>
      <c r="K73">
        <v>0</v>
      </c>
      <c r="L73" t="s">
        <v>18</v>
      </c>
      <c r="M73">
        <v>0</v>
      </c>
      <c r="N73">
        <v>14.095700000000001</v>
      </c>
      <c r="O73" t="s">
        <v>19</v>
      </c>
      <c r="P73">
        <v>1</v>
      </c>
    </row>
    <row r="74" spans="1:16" x14ac:dyDescent="0.25">
      <c r="A74" s="10" t="s">
        <v>3096</v>
      </c>
      <c r="B74">
        <v>985</v>
      </c>
      <c r="C74" t="s">
        <v>3111</v>
      </c>
      <c r="D74" t="s">
        <v>1533</v>
      </c>
      <c r="E74">
        <v>229</v>
      </c>
      <c r="F74" t="s">
        <v>3112</v>
      </c>
      <c r="G74" t="s">
        <v>3113</v>
      </c>
      <c r="H74">
        <v>15.056699999999999</v>
      </c>
      <c r="I74">
        <v>-2.64012</v>
      </c>
      <c r="J74">
        <v>0</v>
      </c>
      <c r="K74">
        <v>-1.2154100000000001</v>
      </c>
      <c r="L74" t="s">
        <v>18</v>
      </c>
      <c r="M74">
        <v>0</v>
      </c>
      <c r="N74">
        <v>14.0928</v>
      </c>
      <c r="O74" t="s">
        <v>19</v>
      </c>
      <c r="P74">
        <v>2</v>
      </c>
    </row>
    <row r="75" spans="1:16" x14ac:dyDescent="0.25">
      <c r="A75" s="10" t="s">
        <v>3111</v>
      </c>
      <c r="B75">
        <v>488</v>
      </c>
      <c r="C75" t="s">
        <v>1532</v>
      </c>
      <c r="D75" t="s">
        <v>1533</v>
      </c>
      <c r="E75">
        <v>551</v>
      </c>
      <c r="F75" t="s">
        <v>1534</v>
      </c>
      <c r="G75" t="s">
        <v>1535</v>
      </c>
      <c r="H75">
        <v>14.6486</v>
      </c>
      <c r="I75">
        <v>0</v>
      </c>
      <c r="J75">
        <v>0</v>
      </c>
      <c r="K75">
        <v>0</v>
      </c>
      <c r="L75" t="s">
        <v>18</v>
      </c>
      <c r="M75">
        <v>0</v>
      </c>
      <c r="N75">
        <v>14.6486</v>
      </c>
      <c r="O75" t="s">
        <v>19</v>
      </c>
      <c r="P75">
        <v>1</v>
      </c>
    </row>
    <row r="76" spans="1:16" x14ac:dyDescent="0.25">
      <c r="B76">
        <v>399</v>
      </c>
      <c r="C76" t="s">
        <v>1238</v>
      </c>
      <c r="D76" t="s">
        <v>1239</v>
      </c>
      <c r="E76">
        <v>9</v>
      </c>
      <c r="F76" t="e">
        <f>-----MSQRRRSRR</f>
        <v>#NAME?</v>
      </c>
      <c r="G76" t="s">
        <v>1240</v>
      </c>
      <c r="H76">
        <v>15.0977</v>
      </c>
      <c r="I76">
        <v>0</v>
      </c>
      <c r="J76">
        <v>0</v>
      </c>
      <c r="K76">
        <v>-1.16178</v>
      </c>
      <c r="L76" t="s">
        <v>18</v>
      </c>
      <c r="M76">
        <v>0</v>
      </c>
      <c r="N76">
        <v>14.8072</v>
      </c>
      <c r="O76" t="s">
        <v>19</v>
      </c>
      <c r="P76">
        <v>6</v>
      </c>
    </row>
    <row r="77" spans="1:16" x14ac:dyDescent="0.25">
      <c r="B77">
        <v>770</v>
      </c>
      <c r="C77" t="s">
        <v>2437</v>
      </c>
      <c r="D77" t="s">
        <v>461</v>
      </c>
      <c r="E77">
        <v>224</v>
      </c>
      <c r="F77" t="s">
        <v>2381</v>
      </c>
      <c r="G77" t="s">
        <v>2436</v>
      </c>
      <c r="H77">
        <v>15.042400000000001</v>
      </c>
      <c r="I77">
        <v>0</v>
      </c>
      <c r="J77">
        <v>-1.5630200000000001</v>
      </c>
      <c r="K77">
        <v>-2.3942600000000001</v>
      </c>
      <c r="L77" t="s">
        <v>18</v>
      </c>
      <c r="M77">
        <v>0</v>
      </c>
      <c r="N77">
        <v>14.2875</v>
      </c>
      <c r="O77" t="s">
        <v>19</v>
      </c>
      <c r="P77">
        <v>11</v>
      </c>
    </row>
    <row r="78" spans="1:16" x14ac:dyDescent="0.25">
      <c r="B78">
        <v>289</v>
      </c>
      <c r="C78" t="s">
        <v>891</v>
      </c>
      <c r="D78" t="s">
        <v>892</v>
      </c>
      <c r="E78">
        <v>122</v>
      </c>
      <c r="F78" t="s">
        <v>893</v>
      </c>
      <c r="G78" t="s">
        <v>890</v>
      </c>
      <c r="H78">
        <v>15.366400000000001</v>
      </c>
      <c r="I78">
        <v>0</v>
      </c>
      <c r="J78">
        <v>0</v>
      </c>
      <c r="K78">
        <v>-1.24787</v>
      </c>
      <c r="L78" t="s">
        <v>18</v>
      </c>
      <c r="M78">
        <v>0</v>
      </c>
      <c r="N78">
        <v>15.054399999999999</v>
      </c>
      <c r="O78" t="s">
        <v>19</v>
      </c>
      <c r="P78">
        <v>10</v>
      </c>
    </row>
    <row r="79" spans="1:16" x14ac:dyDescent="0.25">
      <c r="B79">
        <v>524</v>
      </c>
      <c r="C79" t="s">
        <v>1646</v>
      </c>
      <c r="D79" t="s">
        <v>1643</v>
      </c>
      <c r="E79">
        <v>946</v>
      </c>
      <c r="F79" t="s">
        <v>1647</v>
      </c>
      <c r="G79" t="s">
        <v>1645</v>
      </c>
      <c r="H79">
        <v>15.9085</v>
      </c>
      <c r="I79">
        <v>0</v>
      </c>
      <c r="J79">
        <v>-2.5006699999999999</v>
      </c>
      <c r="K79">
        <v>-4.2507799999999998</v>
      </c>
      <c r="L79" t="s">
        <v>18</v>
      </c>
      <c r="M79">
        <v>0</v>
      </c>
      <c r="N79">
        <v>14.595800000000001</v>
      </c>
      <c r="O79" t="s">
        <v>19</v>
      </c>
      <c r="P79">
        <v>6</v>
      </c>
    </row>
    <row r="80" spans="1:16" x14ac:dyDescent="0.25">
      <c r="B80">
        <v>351</v>
      </c>
      <c r="C80" t="s">
        <v>1102</v>
      </c>
      <c r="D80" t="s">
        <v>695</v>
      </c>
      <c r="E80">
        <v>209</v>
      </c>
      <c r="F80" t="s">
        <v>1103</v>
      </c>
      <c r="G80" t="s">
        <v>1104</v>
      </c>
      <c r="H80">
        <v>15.536899999999999</v>
      </c>
      <c r="I80">
        <v>-2.6645699999999999</v>
      </c>
      <c r="J80">
        <v>0</v>
      </c>
      <c r="K80">
        <v>0</v>
      </c>
      <c r="L80" t="s">
        <v>18</v>
      </c>
      <c r="M80">
        <v>0</v>
      </c>
      <c r="N80">
        <v>14.870699999999999</v>
      </c>
      <c r="O80" t="s">
        <v>19</v>
      </c>
      <c r="P80">
        <v>1</v>
      </c>
    </row>
    <row r="81" spans="1:16" x14ac:dyDescent="0.25">
      <c r="B81">
        <v>462</v>
      </c>
      <c r="C81" t="s">
        <v>1437</v>
      </c>
      <c r="D81" t="s">
        <v>695</v>
      </c>
      <c r="E81">
        <v>209</v>
      </c>
      <c r="F81" t="s">
        <v>1438</v>
      </c>
      <c r="G81" t="s">
        <v>1439</v>
      </c>
      <c r="H81">
        <v>14.992800000000001</v>
      </c>
      <c r="I81">
        <v>0</v>
      </c>
      <c r="J81">
        <v>0</v>
      </c>
      <c r="K81">
        <v>-1.2154100000000001</v>
      </c>
      <c r="L81" t="s">
        <v>18</v>
      </c>
      <c r="M81">
        <v>0</v>
      </c>
      <c r="N81">
        <v>14.689</v>
      </c>
      <c r="O81" t="s">
        <v>19</v>
      </c>
      <c r="P81">
        <v>1</v>
      </c>
    </row>
    <row r="82" spans="1:16" x14ac:dyDescent="0.25">
      <c r="B82">
        <v>226</v>
      </c>
      <c r="C82" t="s">
        <v>694</v>
      </c>
      <c r="D82" t="s">
        <v>695</v>
      </c>
      <c r="E82">
        <v>209</v>
      </c>
      <c r="F82" t="s">
        <v>696</v>
      </c>
      <c r="G82" t="s">
        <v>697</v>
      </c>
      <c r="H82">
        <v>15.731999999999999</v>
      </c>
      <c r="I82">
        <v>-2.2660499999999999</v>
      </c>
      <c r="J82">
        <v>0</v>
      </c>
      <c r="K82">
        <v>0</v>
      </c>
      <c r="L82" t="s">
        <v>18</v>
      </c>
      <c r="M82">
        <v>0</v>
      </c>
      <c r="N82">
        <v>15.1654</v>
      </c>
      <c r="O82" t="s">
        <v>19</v>
      </c>
      <c r="P82">
        <v>1</v>
      </c>
    </row>
    <row r="83" spans="1:16" x14ac:dyDescent="0.25">
      <c r="B83">
        <v>887</v>
      </c>
      <c r="C83" t="s">
        <v>2805</v>
      </c>
      <c r="D83" t="s">
        <v>2806</v>
      </c>
      <c r="E83">
        <v>1710</v>
      </c>
      <c r="F83" t="s">
        <v>2807</v>
      </c>
      <c r="G83" t="s">
        <v>2808</v>
      </c>
      <c r="H83">
        <v>14.7531</v>
      </c>
      <c r="I83">
        <v>-1.7759400000000001</v>
      </c>
      <c r="J83">
        <v>-1.3571</v>
      </c>
      <c r="K83">
        <v>0</v>
      </c>
      <c r="L83" t="s">
        <v>18</v>
      </c>
      <c r="M83">
        <v>0</v>
      </c>
      <c r="N83">
        <v>14.173400000000001</v>
      </c>
      <c r="O83" t="s">
        <v>19</v>
      </c>
      <c r="P83">
        <v>1</v>
      </c>
    </row>
    <row r="84" spans="1:16" x14ac:dyDescent="0.25">
      <c r="B84">
        <v>407</v>
      </c>
      <c r="C84" t="s">
        <v>1265</v>
      </c>
      <c r="D84" t="s">
        <v>15</v>
      </c>
      <c r="E84">
        <v>89</v>
      </c>
      <c r="F84" t="s">
        <v>1266</v>
      </c>
      <c r="G84" t="s">
        <v>1267</v>
      </c>
      <c r="H84">
        <v>14.919499999999999</v>
      </c>
      <c r="I84">
        <v>0</v>
      </c>
      <c r="J84">
        <v>-1.21723</v>
      </c>
      <c r="K84">
        <v>0</v>
      </c>
      <c r="L84" t="s">
        <v>18</v>
      </c>
      <c r="M84">
        <v>0</v>
      </c>
      <c r="N84">
        <v>14.797800000000001</v>
      </c>
      <c r="O84" t="s">
        <v>19</v>
      </c>
      <c r="P84">
        <v>1</v>
      </c>
    </row>
    <row r="85" spans="1:16" x14ac:dyDescent="0.25">
      <c r="B85">
        <v>992</v>
      </c>
      <c r="C85" t="s">
        <v>3134</v>
      </c>
      <c r="D85" t="s">
        <v>15</v>
      </c>
      <c r="E85">
        <v>89</v>
      </c>
      <c r="F85" t="s">
        <v>3135</v>
      </c>
      <c r="G85" t="s">
        <v>3136</v>
      </c>
      <c r="H85">
        <v>14.4755</v>
      </c>
      <c r="I85">
        <v>-1.0473699999999999</v>
      </c>
      <c r="J85">
        <v>-1.2735799999999999</v>
      </c>
      <c r="K85">
        <v>0</v>
      </c>
      <c r="L85" t="s">
        <v>18</v>
      </c>
      <c r="M85">
        <v>0</v>
      </c>
      <c r="N85">
        <v>14.0863</v>
      </c>
      <c r="O85" t="s">
        <v>19</v>
      </c>
      <c r="P85">
        <v>1</v>
      </c>
    </row>
    <row r="86" spans="1:16" x14ac:dyDescent="0.25">
      <c r="B86">
        <v>350</v>
      </c>
      <c r="C86" t="s">
        <v>1099</v>
      </c>
      <c r="D86" t="s">
        <v>15</v>
      </c>
      <c r="E86">
        <v>163</v>
      </c>
      <c r="F86" t="s">
        <v>1100</v>
      </c>
      <c r="G86" t="s">
        <v>1101</v>
      </c>
      <c r="H86">
        <v>15.6121</v>
      </c>
      <c r="I86">
        <v>-1.78671</v>
      </c>
      <c r="J86">
        <v>0</v>
      </c>
      <c r="K86">
        <v>-1.16178</v>
      </c>
      <c r="L86" t="s">
        <v>18</v>
      </c>
      <c r="M86">
        <v>0</v>
      </c>
      <c r="N86">
        <v>14.8749</v>
      </c>
      <c r="O86" t="s">
        <v>19</v>
      </c>
      <c r="P86">
        <v>1</v>
      </c>
    </row>
    <row r="87" spans="1:16" x14ac:dyDescent="0.25">
      <c r="B87">
        <v>235</v>
      </c>
      <c r="C87" t="s">
        <v>721</v>
      </c>
      <c r="D87" t="s">
        <v>15</v>
      </c>
      <c r="E87">
        <v>162</v>
      </c>
      <c r="F87" t="s">
        <v>722</v>
      </c>
      <c r="G87" t="s">
        <v>723</v>
      </c>
      <c r="H87">
        <v>15.8447</v>
      </c>
      <c r="I87">
        <v>-2.8066399999999998</v>
      </c>
      <c r="J87">
        <v>0</v>
      </c>
      <c r="K87">
        <v>0</v>
      </c>
      <c r="L87" t="s">
        <v>18</v>
      </c>
      <c r="M87">
        <v>0</v>
      </c>
      <c r="N87">
        <v>15.143000000000001</v>
      </c>
      <c r="O87" t="s">
        <v>19</v>
      </c>
      <c r="P87">
        <v>1</v>
      </c>
    </row>
    <row r="88" spans="1:16" x14ac:dyDescent="0.25">
      <c r="B88">
        <v>15</v>
      </c>
      <c r="C88" t="s">
        <v>58</v>
      </c>
      <c r="D88" t="s">
        <v>15</v>
      </c>
      <c r="E88">
        <v>98</v>
      </c>
      <c r="F88" t="s">
        <v>59</v>
      </c>
      <c r="G88" t="s">
        <v>60</v>
      </c>
      <c r="H88">
        <v>16.585799999999999</v>
      </c>
      <c r="I88">
        <v>-1.3167800000000001</v>
      </c>
      <c r="J88">
        <v>0</v>
      </c>
      <c r="K88">
        <v>0</v>
      </c>
      <c r="L88" t="s">
        <v>18</v>
      </c>
      <c r="M88">
        <v>0</v>
      </c>
      <c r="N88">
        <v>16.256599999999999</v>
      </c>
      <c r="O88" t="s">
        <v>19</v>
      </c>
      <c r="P88">
        <v>1</v>
      </c>
    </row>
    <row r="89" spans="1:16" x14ac:dyDescent="0.25">
      <c r="B89">
        <v>1</v>
      </c>
      <c r="C89" t="s">
        <v>14</v>
      </c>
      <c r="D89" t="s">
        <v>15</v>
      </c>
      <c r="E89">
        <v>84</v>
      </c>
      <c r="F89" t="s">
        <v>16</v>
      </c>
      <c r="G89" t="s">
        <v>17</v>
      </c>
      <c r="H89">
        <v>16.543800000000001</v>
      </c>
      <c r="I89">
        <v>0</v>
      </c>
      <c r="J89">
        <v>0</v>
      </c>
      <c r="K89">
        <v>0</v>
      </c>
      <c r="L89" t="s">
        <v>18</v>
      </c>
      <c r="M89">
        <v>0</v>
      </c>
      <c r="N89">
        <v>16.543800000000001</v>
      </c>
      <c r="O89" t="s">
        <v>19</v>
      </c>
      <c r="P89">
        <v>1</v>
      </c>
    </row>
    <row r="90" spans="1:16" x14ac:dyDescent="0.25">
      <c r="B90">
        <v>275</v>
      </c>
      <c r="C90" t="s">
        <v>848</v>
      </c>
      <c r="D90" t="s">
        <v>849</v>
      </c>
      <c r="E90">
        <v>7</v>
      </c>
      <c r="F90" t="e">
        <f>-------MSRRSRR</f>
        <v>#NAME?</v>
      </c>
      <c r="G90" t="s">
        <v>850</v>
      </c>
      <c r="H90">
        <v>15.090199999999999</v>
      </c>
      <c r="I90">
        <v>0</v>
      </c>
      <c r="J90">
        <v>0</v>
      </c>
      <c r="K90">
        <v>0</v>
      </c>
      <c r="L90" t="s">
        <v>18</v>
      </c>
      <c r="M90">
        <v>0</v>
      </c>
      <c r="N90">
        <v>15.090199999999999</v>
      </c>
      <c r="O90" t="s">
        <v>19</v>
      </c>
      <c r="P90">
        <v>1</v>
      </c>
    </row>
    <row r="91" spans="1:16" x14ac:dyDescent="0.25">
      <c r="B91">
        <v>505</v>
      </c>
      <c r="C91" t="s">
        <v>1591</v>
      </c>
      <c r="D91" t="s">
        <v>1592</v>
      </c>
      <c r="E91">
        <v>716</v>
      </c>
      <c r="F91" t="s">
        <v>1593</v>
      </c>
      <c r="G91" t="s">
        <v>1594</v>
      </c>
      <c r="H91">
        <v>15.137</v>
      </c>
      <c r="I91">
        <v>0</v>
      </c>
      <c r="J91">
        <v>-1.8405100000000001</v>
      </c>
      <c r="K91">
        <v>-1.3474699999999999</v>
      </c>
      <c r="L91" t="s">
        <v>18</v>
      </c>
      <c r="M91">
        <v>0</v>
      </c>
      <c r="N91">
        <v>14.616099999999999</v>
      </c>
      <c r="O91" t="s">
        <v>19</v>
      </c>
      <c r="P91">
        <v>1</v>
      </c>
    </row>
    <row r="92" spans="1:16" x14ac:dyDescent="0.25">
      <c r="B92">
        <v>807</v>
      </c>
      <c r="C92" t="s">
        <v>2548</v>
      </c>
      <c r="D92" t="s">
        <v>2549</v>
      </c>
      <c r="E92">
        <v>105</v>
      </c>
      <c r="F92" t="s">
        <v>2550</v>
      </c>
      <c r="G92" t="s">
        <v>2544</v>
      </c>
      <c r="H92">
        <v>14.6975</v>
      </c>
      <c r="I92">
        <v>0</v>
      </c>
      <c r="J92">
        <v>-1.2817700000000001</v>
      </c>
      <c r="K92">
        <v>-1.24787</v>
      </c>
      <c r="L92" t="s">
        <v>18</v>
      </c>
      <c r="M92">
        <v>0</v>
      </c>
      <c r="N92">
        <v>14.257400000000001</v>
      </c>
      <c r="O92" t="s">
        <v>19</v>
      </c>
      <c r="P92">
        <v>1</v>
      </c>
    </row>
    <row r="93" spans="1:16" x14ac:dyDescent="0.25">
      <c r="A93" s="9" t="s">
        <v>436</v>
      </c>
      <c r="B93">
        <v>145</v>
      </c>
      <c r="C93" t="s">
        <v>436</v>
      </c>
      <c r="D93" t="s">
        <v>227</v>
      </c>
      <c r="E93">
        <v>177</v>
      </c>
      <c r="F93" t="s">
        <v>228</v>
      </c>
      <c r="G93" t="s">
        <v>429</v>
      </c>
      <c r="H93">
        <v>15.8414</v>
      </c>
      <c r="I93">
        <v>0</v>
      </c>
      <c r="J93">
        <v>-3.72011</v>
      </c>
      <c r="K93">
        <v>0</v>
      </c>
      <c r="L93" t="s">
        <v>18</v>
      </c>
      <c r="M93">
        <v>0</v>
      </c>
      <c r="N93">
        <v>15.4694</v>
      </c>
      <c r="O93" t="s">
        <v>19</v>
      </c>
      <c r="P93">
        <v>85</v>
      </c>
    </row>
    <row r="94" spans="1:16" x14ac:dyDescent="0.25">
      <c r="B94">
        <v>416</v>
      </c>
      <c r="C94" t="s">
        <v>1289</v>
      </c>
      <c r="D94" t="s">
        <v>1290</v>
      </c>
      <c r="E94">
        <v>366</v>
      </c>
      <c r="F94" t="s">
        <v>1291</v>
      </c>
      <c r="G94" t="s">
        <v>874</v>
      </c>
      <c r="H94">
        <v>15.7376</v>
      </c>
      <c r="I94">
        <v>-3.8183699999999998</v>
      </c>
      <c r="J94">
        <v>0</v>
      </c>
      <c r="K94">
        <v>0</v>
      </c>
      <c r="L94" t="s">
        <v>18</v>
      </c>
      <c r="M94">
        <v>0</v>
      </c>
      <c r="N94">
        <v>14.782999999999999</v>
      </c>
      <c r="O94" t="s">
        <v>19</v>
      </c>
      <c r="P94">
        <v>1</v>
      </c>
    </row>
    <row r="95" spans="1:16" x14ac:dyDescent="0.25">
      <c r="B95">
        <v>490</v>
      </c>
      <c r="C95" t="s">
        <v>1540</v>
      </c>
      <c r="D95" t="s">
        <v>1541</v>
      </c>
      <c r="E95">
        <v>15</v>
      </c>
      <c r="F95" t="s">
        <v>1542</v>
      </c>
      <c r="G95" t="s">
        <v>1539</v>
      </c>
      <c r="H95">
        <v>14.6486</v>
      </c>
      <c r="I95">
        <v>0</v>
      </c>
      <c r="J95">
        <v>0</v>
      </c>
      <c r="K95">
        <v>0</v>
      </c>
      <c r="L95" t="s">
        <v>18</v>
      </c>
      <c r="M95">
        <v>0</v>
      </c>
      <c r="N95">
        <v>14.6486</v>
      </c>
      <c r="O95" t="s">
        <v>19</v>
      </c>
      <c r="P95">
        <v>2</v>
      </c>
    </row>
    <row r="96" spans="1:16" x14ac:dyDescent="0.25">
      <c r="B96">
        <v>472</v>
      </c>
      <c r="C96" t="s">
        <v>1471</v>
      </c>
      <c r="D96" t="s">
        <v>1472</v>
      </c>
      <c r="E96">
        <v>858</v>
      </c>
      <c r="F96" t="s">
        <v>1473</v>
      </c>
      <c r="G96" t="s">
        <v>1474</v>
      </c>
      <c r="H96">
        <v>14.8642</v>
      </c>
      <c r="I96">
        <v>0</v>
      </c>
      <c r="J96">
        <v>-1.9253499999999999</v>
      </c>
      <c r="K96">
        <v>0</v>
      </c>
      <c r="L96" t="s">
        <v>18</v>
      </c>
      <c r="M96">
        <v>0</v>
      </c>
      <c r="N96">
        <v>14.6716</v>
      </c>
      <c r="O96" t="s">
        <v>19</v>
      </c>
      <c r="P96">
        <v>1</v>
      </c>
    </row>
    <row r="97" spans="2:16" x14ac:dyDescent="0.25">
      <c r="B97">
        <v>423</v>
      </c>
      <c r="C97" t="s">
        <v>1309</v>
      </c>
      <c r="D97" t="s">
        <v>1310</v>
      </c>
      <c r="E97">
        <v>765</v>
      </c>
      <c r="F97" t="s">
        <v>1311</v>
      </c>
      <c r="G97" t="s">
        <v>1312</v>
      </c>
      <c r="H97">
        <v>15.308199999999999</v>
      </c>
      <c r="I97">
        <v>-1.59927</v>
      </c>
      <c r="J97">
        <v>-1.36565</v>
      </c>
      <c r="K97">
        <v>0</v>
      </c>
      <c r="L97" t="s">
        <v>18</v>
      </c>
      <c r="M97">
        <v>0</v>
      </c>
      <c r="N97">
        <v>14.771800000000001</v>
      </c>
      <c r="O97" t="s">
        <v>19</v>
      </c>
      <c r="P97">
        <v>1</v>
      </c>
    </row>
    <row r="98" spans="2:16" x14ac:dyDescent="0.25">
      <c r="B98">
        <v>208</v>
      </c>
      <c r="C98" t="s">
        <v>632</v>
      </c>
      <c r="D98" t="s">
        <v>633</v>
      </c>
      <c r="E98">
        <v>640</v>
      </c>
      <c r="F98" t="s">
        <v>634</v>
      </c>
      <c r="G98" t="s">
        <v>289</v>
      </c>
      <c r="H98">
        <v>16.4193</v>
      </c>
      <c r="I98">
        <v>-3.2611300000000001</v>
      </c>
      <c r="J98">
        <v>-3.7038000000000002</v>
      </c>
      <c r="K98">
        <v>0</v>
      </c>
      <c r="L98" t="s">
        <v>18</v>
      </c>
      <c r="M98">
        <v>0</v>
      </c>
      <c r="N98">
        <v>15.233700000000001</v>
      </c>
      <c r="O98" t="s">
        <v>19</v>
      </c>
      <c r="P98">
        <v>1</v>
      </c>
    </row>
    <row r="99" spans="2:16" x14ac:dyDescent="0.25">
      <c r="B99">
        <v>628</v>
      </c>
      <c r="C99" t="s">
        <v>1984</v>
      </c>
      <c r="D99" t="s">
        <v>1985</v>
      </c>
      <c r="E99">
        <v>115</v>
      </c>
      <c r="F99" t="s">
        <v>1986</v>
      </c>
      <c r="G99" t="s">
        <v>1987</v>
      </c>
      <c r="H99">
        <v>16.3184</v>
      </c>
      <c r="I99">
        <v>-4.84537</v>
      </c>
      <c r="J99">
        <v>-3.4332099999999999</v>
      </c>
      <c r="K99">
        <v>-1.24787</v>
      </c>
      <c r="L99" t="s">
        <v>18</v>
      </c>
      <c r="M99">
        <v>0</v>
      </c>
      <c r="N99">
        <v>14.451700000000001</v>
      </c>
      <c r="O99" t="s">
        <v>19</v>
      </c>
      <c r="P99">
        <v>1</v>
      </c>
    </row>
    <row r="100" spans="2:16" x14ac:dyDescent="0.25">
      <c r="B100">
        <v>274</v>
      </c>
      <c r="C100" t="s">
        <v>845</v>
      </c>
      <c r="D100" t="s">
        <v>846</v>
      </c>
      <c r="E100">
        <v>675</v>
      </c>
      <c r="F100" t="s">
        <v>847</v>
      </c>
      <c r="G100" t="s">
        <v>530</v>
      </c>
      <c r="H100">
        <v>16.0579</v>
      </c>
      <c r="I100">
        <v>-2.2084100000000002</v>
      </c>
      <c r="J100">
        <v>-1.64896</v>
      </c>
      <c r="K100">
        <v>-1.00197</v>
      </c>
      <c r="L100" t="s">
        <v>18</v>
      </c>
      <c r="M100">
        <v>0</v>
      </c>
      <c r="N100">
        <v>15.090400000000001</v>
      </c>
      <c r="O100" t="s">
        <v>19</v>
      </c>
      <c r="P100">
        <v>1</v>
      </c>
    </row>
    <row r="101" spans="2:16" x14ac:dyDescent="0.25">
      <c r="B101">
        <v>812</v>
      </c>
      <c r="C101" t="s">
        <v>2560</v>
      </c>
      <c r="D101" t="s">
        <v>2561</v>
      </c>
      <c r="E101">
        <v>237</v>
      </c>
      <c r="F101" t="s">
        <v>1150</v>
      </c>
      <c r="G101" t="s">
        <v>2562</v>
      </c>
      <c r="H101">
        <v>15.8681</v>
      </c>
      <c r="I101">
        <v>-5.0009100000000002</v>
      </c>
      <c r="J101">
        <v>0</v>
      </c>
      <c r="K101">
        <v>-1.4620899999999999</v>
      </c>
      <c r="L101" t="s">
        <v>18</v>
      </c>
      <c r="M101">
        <v>0</v>
      </c>
      <c r="N101">
        <v>14.2524</v>
      </c>
      <c r="O101" t="s">
        <v>19</v>
      </c>
      <c r="P101">
        <v>1</v>
      </c>
    </row>
    <row r="102" spans="2:16" x14ac:dyDescent="0.25">
      <c r="B102">
        <v>88</v>
      </c>
      <c r="C102" t="s">
        <v>286</v>
      </c>
      <c r="D102" t="s">
        <v>287</v>
      </c>
      <c r="E102">
        <v>640</v>
      </c>
      <c r="F102" t="s">
        <v>288</v>
      </c>
      <c r="G102" t="s">
        <v>289</v>
      </c>
      <c r="H102">
        <v>16.4193</v>
      </c>
      <c r="I102">
        <v>-1.32561</v>
      </c>
      <c r="J102">
        <v>-3.7038000000000002</v>
      </c>
      <c r="K102">
        <v>0</v>
      </c>
      <c r="L102" t="s">
        <v>18</v>
      </c>
      <c r="M102">
        <v>0</v>
      </c>
      <c r="N102">
        <v>15.717599999999999</v>
      </c>
      <c r="O102" t="s">
        <v>19</v>
      </c>
      <c r="P102">
        <v>1</v>
      </c>
    </row>
    <row r="103" spans="2:16" x14ac:dyDescent="0.25">
      <c r="B103">
        <v>869</v>
      </c>
      <c r="C103" t="s">
        <v>2748</v>
      </c>
      <c r="D103" t="s">
        <v>2749</v>
      </c>
      <c r="E103">
        <v>31</v>
      </c>
      <c r="F103" t="s">
        <v>2750</v>
      </c>
      <c r="G103" t="s">
        <v>2751</v>
      </c>
      <c r="H103">
        <v>14.6853</v>
      </c>
      <c r="I103">
        <v>0</v>
      </c>
      <c r="J103">
        <v>-1.0299100000000001</v>
      </c>
      <c r="K103">
        <v>-1.5217799999999999</v>
      </c>
      <c r="L103" t="s">
        <v>18</v>
      </c>
      <c r="M103">
        <v>0</v>
      </c>
      <c r="N103">
        <v>14.2019</v>
      </c>
      <c r="O103" t="s">
        <v>19</v>
      </c>
      <c r="P103">
        <v>1</v>
      </c>
    </row>
    <row r="104" spans="2:16" x14ac:dyDescent="0.25">
      <c r="B104">
        <v>741</v>
      </c>
      <c r="C104" t="s">
        <v>2342</v>
      </c>
      <c r="D104" t="s">
        <v>1441</v>
      </c>
      <c r="E104">
        <v>100</v>
      </c>
      <c r="F104" t="s">
        <v>1442</v>
      </c>
      <c r="G104" t="s">
        <v>2343</v>
      </c>
      <c r="H104">
        <v>14.93</v>
      </c>
      <c r="I104">
        <v>0</v>
      </c>
      <c r="J104">
        <v>-3.4022000000000001</v>
      </c>
      <c r="K104">
        <v>-1.0718700000000001</v>
      </c>
      <c r="L104" t="s">
        <v>18</v>
      </c>
      <c r="M104">
        <v>0</v>
      </c>
      <c r="N104">
        <v>14.321899999999999</v>
      </c>
      <c r="O104" t="s">
        <v>19</v>
      </c>
      <c r="P104">
        <v>3</v>
      </c>
    </row>
    <row r="105" spans="2:16" x14ac:dyDescent="0.25">
      <c r="B105">
        <v>432</v>
      </c>
      <c r="C105" t="s">
        <v>1337</v>
      </c>
      <c r="D105" t="s">
        <v>1338</v>
      </c>
      <c r="E105">
        <v>1708</v>
      </c>
      <c r="F105" t="s">
        <v>1339</v>
      </c>
      <c r="G105" t="s">
        <v>1340</v>
      </c>
      <c r="H105">
        <v>15.6007</v>
      </c>
      <c r="I105">
        <v>-1.5693600000000001</v>
      </c>
      <c r="J105">
        <v>-1.28999</v>
      </c>
      <c r="K105">
        <v>-1.3015600000000001</v>
      </c>
      <c r="L105" t="s">
        <v>18</v>
      </c>
      <c r="M105">
        <v>0</v>
      </c>
      <c r="N105">
        <v>14.754</v>
      </c>
      <c r="O105" t="s">
        <v>19</v>
      </c>
      <c r="P105">
        <v>3</v>
      </c>
    </row>
    <row r="106" spans="2:16" x14ac:dyDescent="0.25">
      <c r="B106">
        <v>543</v>
      </c>
      <c r="C106" t="s">
        <v>1706</v>
      </c>
      <c r="D106" t="s">
        <v>1703</v>
      </c>
      <c r="E106">
        <v>68</v>
      </c>
      <c r="F106" t="s">
        <v>1704</v>
      </c>
      <c r="G106" t="s">
        <v>1707</v>
      </c>
      <c r="H106">
        <v>14.582100000000001</v>
      </c>
      <c r="I106">
        <v>0</v>
      </c>
      <c r="J106">
        <v>0</v>
      </c>
      <c r="K106">
        <v>0</v>
      </c>
      <c r="L106" t="s">
        <v>18</v>
      </c>
      <c r="M106">
        <v>0</v>
      </c>
      <c r="N106">
        <v>14.582100000000001</v>
      </c>
      <c r="O106" t="s">
        <v>19</v>
      </c>
      <c r="P106">
        <v>3</v>
      </c>
    </row>
    <row r="107" spans="2:16" x14ac:dyDescent="0.25">
      <c r="B107">
        <v>112</v>
      </c>
      <c r="C107" t="s">
        <v>345</v>
      </c>
      <c r="D107" t="s">
        <v>346</v>
      </c>
      <c r="E107">
        <v>210</v>
      </c>
      <c r="F107" t="s">
        <v>347</v>
      </c>
      <c r="G107" t="s">
        <v>348</v>
      </c>
      <c r="H107">
        <v>15.763299999999999</v>
      </c>
      <c r="I107">
        <v>0</v>
      </c>
      <c r="J107">
        <v>-1.5630200000000001</v>
      </c>
      <c r="K107">
        <v>0</v>
      </c>
      <c r="L107" t="s">
        <v>18</v>
      </c>
      <c r="M107">
        <v>0</v>
      </c>
      <c r="N107">
        <v>15.606999999999999</v>
      </c>
      <c r="O107" t="s">
        <v>19</v>
      </c>
      <c r="P107">
        <v>1</v>
      </c>
    </row>
    <row r="108" spans="2:16" x14ac:dyDescent="0.25">
      <c r="B108">
        <v>23</v>
      </c>
      <c r="C108" t="s">
        <v>79</v>
      </c>
      <c r="D108" t="s">
        <v>80</v>
      </c>
      <c r="E108">
        <v>436</v>
      </c>
      <c r="F108" t="s">
        <v>81</v>
      </c>
      <c r="G108" t="s">
        <v>82</v>
      </c>
      <c r="H108">
        <v>16.270600000000002</v>
      </c>
      <c r="I108">
        <v>0</v>
      </c>
      <c r="J108">
        <v>-1.0656600000000001</v>
      </c>
      <c r="K108">
        <v>0</v>
      </c>
      <c r="L108" t="s">
        <v>18</v>
      </c>
      <c r="M108">
        <v>0</v>
      </c>
      <c r="N108">
        <v>16.164100000000001</v>
      </c>
      <c r="O108" t="s">
        <v>19</v>
      </c>
      <c r="P108">
        <v>4</v>
      </c>
    </row>
    <row r="109" spans="2:16" x14ac:dyDescent="0.25">
      <c r="B109">
        <v>288</v>
      </c>
      <c r="C109" t="s">
        <v>887</v>
      </c>
      <c r="D109" t="s">
        <v>888</v>
      </c>
      <c r="E109">
        <v>123</v>
      </c>
      <c r="F109" t="s">
        <v>889</v>
      </c>
      <c r="G109" t="s">
        <v>890</v>
      </c>
      <c r="H109">
        <v>15.366400000000001</v>
      </c>
      <c r="I109">
        <v>0</v>
      </c>
      <c r="J109">
        <v>0</v>
      </c>
      <c r="K109">
        <v>-1.24787</v>
      </c>
      <c r="L109" t="s">
        <v>18</v>
      </c>
      <c r="M109">
        <v>0</v>
      </c>
      <c r="N109">
        <v>15.054399999999999</v>
      </c>
      <c r="O109" t="s">
        <v>19</v>
      </c>
      <c r="P109">
        <v>4</v>
      </c>
    </row>
    <row r="110" spans="2:16" x14ac:dyDescent="0.25">
      <c r="B110">
        <v>189</v>
      </c>
      <c r="C110" t="s">
        <v>565</v>
      </c>
      <c r="D110" t="s">
        <v>566</v>
      </c>
      <c r="E110">
        <v>348</v>
      </c>
      <c r="F110" t="s">
        <v>567</v>
      </c>
      <c r="G110" t="s">
        <v>568</v>
      </c>
      <c r="H110">
        <v>15.3005</v>
      </c>
      <c r="I110">
        <v>0</v>
      </c>
      <c r="J110">
        <v>0</v>
      </c>
      <c r="K110">
        <v>0</v>
      </c>
      <c r="L110" t="s">
        <v>18</v>
      </c>
      <c r="M110">
        <v>0</v>
      </c>
      <c r="N110">
        <v>15.3005</v>
      </c>
      <c r="O110" t="s">
        <v>19</v>
      </c>
      <c r="P110">
        <v>2</v>
      </c>
    </row>
    <row r="111" spans="2:16" x14ac:dyDescent="0.25">
      <c r="B111">
        <v>283</v>
      </c>
      <c r="C111" t="s">
        <v>871</v>
      </c>
      <c r="D111" t="s">
        <v>872</v>
      </c>
      <c r="E111">
        <v>221</v>
      </c>
      <c r="F111" t="s">
        <v>873</v>
      </c>
      <c r="G111" t="s">
        <v>874</v>
      </c>
      <c r="H111">
        <v>15.805400000000001</v>
      </c>
      <c r="I111">
        <v>-2.9273099999999999</v>
      </c>
      <c r="J111">
        <v>0</v>
      </c>
      <c r="K111">
        <v>0</v>
      </c>
      <c r="L111" t="s">
        <v>18</v>
      </c>
      <c r="M111">
        <v>0</v>
      </c>
      <c r="N111">
        <v>15.073600000000001</v>
      </c>
      <c r="O111" t="s">
        <v>19</v>
      </c>
      <c r="P111">
        <v>1</v>
      </c>
    </row>
    <row r="112" spans="2:16" x14ac:dyDescent="0.25">
      <c r="B112">
        <v>571</v>
      </c>
      <c r="C112" t="s">
        <v>1789</v>
      </c>
      <c r="D112" t="s">
        <v>1790</v>
      </c>
      <c r="E112">
        <v>643</v>
      </c>
      <c r="F112" t="s">
        <v>1791</v>
      </c>
      <c r="G112" t="s">
        <v>1792</v>
      </c>
      <c r="H112">
        <v>15.857699999999999</v>
      </c>
      <c r="I112">
        <v>-4.7056199999999997</v>
      </c>
      <c r="J112">
        <v>-1.24922</v>
      </c>
      <c r="K112">
        <v>0</v>
      </c>
      <c r="L112" t="s">
        <v>18</v>
      </c>
      <c r="M112">
        <v>0</v>
      </c>
      <c r="N112">
        <v>14.5563</v>
      </c>
      <c r="O112" t="s">
        <v>19</v>
      </c>
      <c r="P112">
        <v>1</v>
      </c>
    </row>
    <row r="113" spans="2:16" x14ac:dyDescent="0.25">
      <c r="B113">
        <v>846</v>
      </c>
      <c r="C113" t="s">
        <v>2666</v>
      </c>
      <c r="D113" t="s">
        <v>1790</v>
      </c>
      <c r="E113">
        <v>179</v>
      </c>
      <c r="F113" t="s">
        <v>2667</v>
      </c>
      <c r="G113" t="s">
        <v>2668</v>
      </c>
      <c r="H113">
        <v>14.363899999999999</v>
      </c>
      <c r="I113">
        <v>0</v>
      </c>
      <c r="J113">
        <v>-1.3915200000000001</v>
      </c>
      <c r="K113">
        <v>0</v>
      </c>
      <c r="L113" t="s">
        <v>18</v>
      </c>
      <c r="M113">
        <v>0</v>
      </c>
      <c r="N113">
        <v>14.2248</v>
      </c>
      <c r="O113" t="s">
        <v>19</v>
      </c>
      <c r="P113">
        <v>1</v>
      </c>
    </row>
    <row r="114" spans="2:16" x14ac:dyDescent="0.25">
      <c r="B114">
        <v>506</v>
      </c>
      <c r="C114" t="s">
        <v>1595</v>
      </c>
      <c r="D114" t="s">
        <v>88</v>
      </c>
      <c r="E114">
        <v>39</v>
      </c>
      <c r="F114" t="s">
        <v>1596</v>
      </c>
      <c r="G114" t="s">
        <v>1597</v>
      </c>
      <c r="H114">
        <v>15.062099999999999</v>
      </c>
      <c r="I114">
        <v>0</v>
      </c>
      <c r="J114">
        <v>0</v>
      </c>
      <c r="K114">
        <v>-1.78508</v>
      </c>
      <c r="L114" t="s">
        <v>18</v>
      </c>
      <c r="M114">
        <v>0</v>
      </c>
      <c r="N114">
        <v>14.6158</v>
      </c>
      <c r="O114" t="s">
        <v>19</v>
      </c>
      <c r="P114">
        <v>1</v>
      </c>
    </row>
    <row r="115" spans="2:16" x14ac:dyDescent="0.25">
      <c r="B115">
        <v>757</v>
      </c>
      <c r="C115" t="s">
        <v>2397</v>
      </c>
      <c r="D115" t="s">
        <v>2398</v>
      </c>
      <c r="E115">
        <v>134</v>
      </c>
      <c r="F115" t="s">
        <v>2399</v>
      </c>
      <c r="G115" t="s">
        <v>2400</v>
      </c>
      <c r="H115">
        <v>14.4381</v>
      </c>
      <c r="I115">
        <v>0</v>
      </c>
      <c r="J115">
        <v>-1.3742399999999999</v>
      </c>
      <c r="K115">
        <v>0</v>
      </c>
      <c r="L115" t="s">
        <v>18</v>
      </c>
      <c r="M115">
        <v>0</v>
      </c>
      <c r="N115">
        <v>14.300700000000001</v>
      </c>
      <c r="O115" t="s">
        <v>19</v>
      </c>
      <c r="P115">
        <v>1</v>
      </c>
    </row>
    <row r="116" spans="2:16" x14ac:dyDescent="0.25">
      <c r="B116">
        <v>193</v>
      </c>
      <c r="C116" t="s">
        <v>576</v>
      </c>
      <c r="D116" t="s">
        <v>577</v>
      </c>
      <c r="E116">
        <v>199</v>
      </c>
      <c r="F116" t="s">
        <v>578</v>
      </c>
      <c r="G116" t="s">
        <v>579</v>
      </c>
      <c r="H116">
        <v>15.507099999999999</v>
      </c>
      <c r="I116">
        <v>0</v>
      </c>
      <c r="J116">
        <v>-2.2067700000000001</v>
      </c>
      <c r="K116">
        <v>0</v>
      </c>
      <c r="L116" t="s">
        <v>18</v>
      </c>
      <c r="M116">
        <v>0</v>
      </c>
      <c r="N116">
        <v>15.2864</v>
      </c>
      <c r="O116" t="s">
        <v>19</v>
      </c>
      <c r="P116">
        <v>1</v>
      </c>
    </row>
    <row r="117" spans="2:16" x14ac:dyDescent="0.25">
      <c r="B117">
        <v>826</v>
      </c>
      <c r="C117" t="s">
        <v>2603</v>
      </c>
      <c r="D117" t="s">
        <v>2604</v>
      </c>
      <c r="E117">
        <v>876</v>
      </c>
      <c r="F117" t="s">
        <v>2605</v>
      </c>
      <c r="G117" t="s">
        <v>2596</v>
      </c>
      <c r="H117">
        <v>14.699199999999999</v>
      </c>
      <c r="I117">
        <v>0</v>
      </c>
      <c r="J117">
        <v>-1.17804</v>
      </c>
      <c r="K117">
        <v>-1.3474699999999999</v>
      </c>
      <c r="L117" t="s">
        <v>18</v>
      </c>
      <c r="M117">
        <v>0</v>
      </c>
      <c r="N117">
        <v>14.2445</v>
      </c>
      <c r="O117" t="s">
        <v>19</v>
      </c>
      <c r="P117">
        <v>10</v>
      </c>
    </row>
    <row r="118" spans="2:16" x14ac:dyDescent="0.25">
      <c r="B118">
        <v>241</v>
      </c>
      <c r="C118" t="s">
        <v>738</v>
      </c>
      <c r="D118" t="s">
        <v>739</v>
      </c>
      <c r="E118">
        <v>155</v>
      </c>
      <c r="F118" t="s">
        <v>740</v>
      </c>
      <c r="G118" t="s">
        <v>733</v>
      </c>
      <c r="H118">
        <v>15.621600000000001</v>
      </c>
      <c r="I118">
        <v>0</v>
      </c>
      <c r="J118">
        <v>0</v>
      </c>
      <c r="K118">
        <v>-1.92693</v>
      </c>
      <c r="L118" t="s">
        <v>18</v>
      </c>
      <c r="M118">
        <v>0</v>
      </c>
      <c r="N118">
        <v>15.139900000000001</v>
      </c>
      <c r="O118" t="s">
        <v>19</v>
      </c>
      <c r="P118">
        <v>7</v>
      </c>
    </row>
    <row r="119" spans="2:16" x14ac:dyDescent="0.25">
      <c r="B119">
        <v>431</v>
      </c>
      <c r="C119" t="s">
        <v>1334</v>
      </c>
      <c r="D119" t="s">
        <v>1335</v>
      </c>
      <c r="E119">
        <v>190</v>
      </c>
      <c r="F119" t="s">
        <v>1336</v>
      </c>
      <c r="G119" t="s">
        <v>111</v>
      </c>
      <c r="H119">
        <v>16.270600000000002</v>
      </c>
      <c r="I119">
        <v>-5.2201399999999998</v>
      </c>
      <c r="J119">
        <v>-2.1139999999999999</v>
      </c>
      <c r="K119">
        <v>0</v>
      </c>
      <c r="L119" t="s">
        <v>18</v>
      </c>
      <c r="M119">
        <v>0</v>
      </c>
      <c r="N119">
        <v>14.754200000000001</v>
      </c>
      <c r="O119" t="s">
        <v>19</v>
      </c>
      <c r="P119">
        <v>1</v>
      </c>
    </row>
    <row r="120" spans="2:16" x14ac:dyDescent="0.25">
      <c r="B120">
        <v>780</v>
      </c>
      <c r="C120" t="s">
        <v>2469</v>
      </c>
      <c r="D120" t="s">
        <v>2470</v>
      </c>
      <c r="E120">
        <v>772</v>
      </c>
      <c r="F120" t="s">
        <v>2471</v>
      </c>
      <c r="G120" t="s">
        <v>2472</v>
      </c>
      <c r="H120">
        <v>14.6975</v>
      </c>
      <c r="I120">
        <v>0</v>
      </c>
      <c r="J120">
        <v>-1.0158400000000001</v>
      </c>
      <c r="K120">
        <v>-1.24787</v>
      </c>
      <c r="L120" t="s">
        <v>18</v>
      </c>
      <c r="M120">
        <v>0</v>
      </c>
      <c r="N120">
        <v>14.284000000000001</v>
      </c>
      <c r="O120" t="s">
        <v>19</v>
      </c>
      <c r="P120">
        <v>2</v>
      </c>
    </row>
    <row r="121" spans="2:16" x14ac:dyDescent="0.25">
      <c r="B121">
        <v>311</v>
      </c>
      <c r="C121" t="s">
        <v>965</v>
      </c>
      <c r="D121" t="s">
        <v>966</v>
      </c>
      <c r="E121">
        <v>552</v>
      </c>
      <c r="F121" t="s">
        <v>967</v>
      </c>
      <c r="G121" t="s">
        <v>322</v>
      </c>
      <c r="H121">
        <v>15.602399999999999</v>
      </c>
      <c r="I121">
        <v>-1.89683</v>
      </c>
      <c r="J121">
        <v>-1.29826</v>
      </c>
      <c r="K121">
        <v>0</v>
      </c>
      <c r="L121" t="s">
        <v>18</v>
      </c>
      <c r="M121">
        <v>0</v>
      </c>
      <c r="N121">
        <v>14.9984</v>
      </c>
      <c r="O121" t="s">
        <v>19</v>
      </c>
      <c r="P121">
        <v>1</v>
      </c>
    </row>
    <row r="122" spans="2:16" x14ac:dyDescent="0.25">
      <c r="B122">
        <v>425</v>
      </c>
      <c r="C122" t="s">
        <v>1316</v>
      </c>
      <c r="D122" t="s">
        <v>1317</v>
      </c>
      <c r="E122">
        <v>377</v>
      </c>
      <c r="F122" t="s">
        <v>1318</v>
      </c>
      <c r="G122" t="s">
        <v>189</v>
      </c>
      <c r="H122">
        <v>15.291399999999999</v>
      </c>
      <c r="I122">
        <v>0</v>
      </c>
      <c r="J122">
        <v>-1.17031</v>
      </c>
      <c r="K122">
        <v>-1.62483</v>
      </c>
      <c r="L122" t="s">
        <v>18</v>
      </c>
      <c r="M122">
        <v>0</v>
      </c>
      <c r="N122">
        <v>14.7681</v>
      </c>
      <c r="O122" t="s">
        <v>19</v>
      </c>
      <c r="P122">
        <v>1</v>
      </c>
    </row>
    <row r="123" spans="2:16" x14ac:dyDescent="0.25">
      <c r="B123">
        <v>604</v>
      </c>
      <c r="C123" t="s">
        <v>1902</v>
      </c>
      <c r="D123" t="s">
        <v>1903</v>
      </c>
      <c r="E123">
        <v>578</v>
      </c>
      <c r="F123" t="s">
        <v>1904</v>
      </c>
      <c r="G123" t="s">
        <v>1905</v>
      </c>
      <c r="H123">
        <v>15.0969</v>
      </c>
      <c r="I123">
        <v>-1.0175399999999999</v>
      </c>
      <c r="J123">
        <v>0</v>
      </c>
      <c r="K123">
        <v>-1.43285</v>
      </c>
      <c r="L123" t="s">
        <v>18</v>
      </c>
      <c r="M123">
        <v>0</v>
      </c>
      <c r="N123">
        <v>14.484299999999999</v>
      </c>
      <c r="O123" t="s">
        <v>19</v>
      </c>
      <c r="P123">
        <v>1</v>
      </c>
    </row>
    <row r="124" spans="2:16" x14ac:dyDescent="0.25">
      <c r="B124">
        <v>893</v>
      </c>
      <c r="C124" t="s">
        <v>2828</v>
      </c>
      <c r="D124" t="s">
        <v>2829</v>
      </c>
      <c r="E124">
        <v>414</v>
      </c>
      <c r="F124" t="s">
        <v>2830</v>
      </c>
      <c r="G124" t="s">
        <v>2823</v>
      </c>
      <c r="H124">
        <v>14.7538</v>
      </c>
      <c r="I124">
        <v>0</v>
      </c>
      <c r="J124">
        <v>-2.5134300000000001</v>
      </c>
      <c r="K124">
        <v>-1.34128</v>
      </c>
      <c r="L124" t="s">
        <v>18</v>
      </c>
      <c r="M124">
        <v>0</v>
      </c>
      <c r="N124">
        <v>14.167199999999999</v>
      </c>
      <c r="O124" t="s">
        <v>19</v>
      </c>
      <c r="P124">
        <v>1</v>
      </c>
    </row>
    <row r="125" spans="2:16" x14ac:dyDescent="0.25">
      <c r="B125">
        <v>160</v>
      </c>
      <c r="C125" t="s">
        <v>472</v>
      </c>
      <c r="D125" t="s">
        <v>473</v>
      </c>
      <c r="E125">
        <v>420</v>
      </c>
      <c r="F125" t="s">
        <v>474</v>
      </c>
      <c r="G125" t="s">
        <v>189</v>
      </c>
      <c r="H125">
        <v>15.9475</v>
      </c>
      <c r="I125">
        <v>0</v>
      </c>
      <c r="J125">
        <v>-1.17031</v>
      </c>
      <c r="K125">
        <v>-1.62483</v>
      </c>
      <c r="L125" t="s">
        <v>18</v>
      </c>
      <c r="M125">
        <v>0</v>
      </c>
      <c r="N125">
        <v>15.424300000000001</v>
      </c>
      <c r="O125" t="s">
        <v>19</v>
      </c>
      <c r="P125">
        <v>1</v>
      </c>
    </row>
    <row r="126" spans="2:16" x14ac:dyDescent="0.25">
      <c r="B126">
        <v>429</v>
      </c>
      <c r="C126" t="s">
        <v>1329</v>
      </c>
      <c r="D126" t="s">
        <v>1310</v>
      </c>
      <c r="E126">
        <v>765</v>
      </c>
      <c r="F126" t="s">
        <v>1311</v>
      </c>
      <c r="G126" t="s">
        <v>1330</v>
      </c>
      <c r="H126">
        <v>15.308199999999999</v>
      </c>
      <c r="I126">
        <v>-1.59927</v>
      </c>
      <c r="J126">
        <v>-1.44424</v>
      </c>
      <c r="K126">
        <v>0</v>
      </c>
      <c r="L126" t="s">
        <v>18</v>
      </c>
      <c r="M126">
        <v>0</v>
      </c>
      <c r="N126">
        <v>14.7639</v>
      </c>
      <c r="O126" t="s">
        <v>19</v>
      </c>
      <c r="P126">
        <v>1</v>
      </c>
    </row>
    <row r="127" spans="2:16" x14ac:dyDescent="0.25">
      <c r="B127">
        <v>810</v>
      </c>
      <c r="C127" t="s">
        <v>2556</v>
      </c>
      <c r="D127" t="s">
        <v>2557</v>
      </c>
      <c r="E127">
        <v>237</v>
      </c>
      <c r="F127" t="s">
        <v>1150</v>
      </c>
      <c r="G127" t="s">
        <v>2392</v>
      </c>
      <c r="H127">
        <v>15.8681</v>
      </c>
      <c r="I127">
        <v>-5.0009100000000002</v>
      </c>
      <c r="J127">
        <v>0</v>
      </c>
      <c r="K127">
        <v>-1.4620899999999999</v>
      </c>
      <c r="L127" t="s">
        <v>18</v>
      </c>
      <c r="M127">
        <v>0</v>
      </c>
      <c r="N127">
        <v>14.2524</v>
      </c>
      <c r="O127" t="s">
        <v>19</v>
      </c>
      <c r="P127">
        <v>6</v>
      </c>
    </row>
    <row r="128" spans="2:16" x14ac:dyDescent="0.25">
      <c r="B128">
        <v>557</v>
      </c>
      <c r="C128" t="s">
        <v>1745</v>
      </c>
      <c r="D128" t="s">
        <v>1746</v>
      </c>
      <c r="E128">
        <v>368</v>
      </c>
      <c r="F128" t="s">
        <v>1747</v>
      </c>
      <c r="G128" t="s">
        <v>1748</v>
      </c>
      <c r="H128">
        <v>14.574</v>
      </c>
      <c r="I128">
        <v>0</v>
      </c>
      <c r="J128">
        <v>0</v>
      </c>
      <c r="K128">
        <v>0</v>
      </c>
      <c r="L128" t="s">
        <v>18</v>
      </c>
      <c r="M128">
        <v>0</v>
      </c>
      <c r="N128">
        <v>14.574</v>
      </c>
      <c r="O128" t="s">
        <v>19</v>
      </c>
      <c r="P128">
        <v>1</v>
      </c>
    </row>
    <row r="129" spans="2:16" x14ac:dyDescent="0.25">
      <c r="B129">
        <v>131</v>
      </c>
      <c r="C129" t="s">
        <v>396</v>
      </c>
      <c r="D129" t="s">
        <v>397</v>
      </c>
      <c r="E129">
        <v>181</v>
      </c>
      <c r="F129" t="s">
        <v>398</v>
      </c>
      <c r="G129" t="s">
        <v>131</v>
      </c>
      <c r="H129">
        <v>15.4876</v>
      </c>
      <c r="I129">
        <v>0</v>
      </c>
      <c r="J129">
        <v>0</v>
      </c>
      <c r="K129">
        <v>0</v>
      </c>
      <c r="L129" t="s">
        <v>18</v>
      </c>
      <c r="M129">
        <v>0</v>
      </c>
      <c r="N129">
        <v>15.4876</v>
      </c>
      <c r="O129" t="s">
        <v>19</v>
      </c>
      <c r="P129">
        <v>1</v>
      </c>
    </row>
    <row r="130" spans="2:16" x14ac:dyDescent="0.25">
      <c r="B130">
        <v>546</v>
      </c>
      <c r="C130" t="s">
        <v>1713</v>
      </c>
      <c r="D130" t="s">
        <v>901</v>
      </c>
      <c r="E130">
        <v>713</v>
      </c>
      <c r="F130" t="s">
        <v>1714</v>
      </c>
      <c r="G130" t="s">
        <v>943</v>
      </c>
      <c r="H130">
        <v>15.0061</v>
      </c>
      <c r="I130">
        <v>-1.7017100000000001</v>
      </c>
      <c r="J130">
        <v>0</v>
      </c>
      <c r="K130">
        <v>0</v>
      </c>
      <c r="L130" t="s">
        <v>18</v>
      </c>
      <c r="M130">
        <v>0</v>
      </c>
      <c r="N130">
        <v>14.5807</v>
      </c>
      <c r="O130" t="s">
        <v>19</v>
      </c>
      <c r="P130">
        <v>8</v>
      </c>
    </row>
    <row r="131" spans="2:16" x14ac:dyDescent="0.25">
      <c r="B131">
        <v>218</v>
      </c>
      <c r="C131" t="s">
        <v>666</v>
      </c>
      <c r="D131" t="s">
        <v>667</v>
      </c>
      <c r="E131">
        <v>288</v>
      </c>
      <c r="F131" t="s">
        <v>668</v>
      </c>
      <c r="G131" t="s">
        <v>669</v>
      </c>
      <c r="H131">
        <v>15.2981</v>
      </c>
      <c r="I131">
        <v>0</v>
      </c>
      <c r="J131">
        <v>-1.11714</v>
      </c>
      <c r="K131">
        <v>0</v>
      </c>
      <c r="L131" t="s">
        <v>18</v>
      </c>
      <c r="M131">
        <v>0</v>
      </c>
      <c r="N131">
        <v>15.186299999999999</v>
      </c>
      <c r="O131" t="s">
        <v>19</v>
      </c>
      <c r="P131">
        <v>1</v>
      </c>
    </row>
    <row r="132" spans="2:16" x14ac:dyDescent="0.25">
      <c r="B132">
        <v>282</v>
      </c>
      <c r="C132" t="s">
        <v>868</v>
      </c>
      <c r="D132" t="s">
        <v>869</v>
      </c>
      <c r="E132">
        <v>13</v>
      </c>
      <c r="F132" t="e">
        <f>-LAAQGFDGRRTRR</f>
        <v>#NAME?</v>
      </c>
      <c r="G132" t="s">
        <v>870</v>
      </c>
      <c r="H132">
        <v>15.7819</v>
      </c>
      <c r="I132">
        <v>-2.8093400000000002</v>
      </c>
      <c r="J132">
        <v>0</v>
      </c>
      <c r="K132">
        <v>0</v>
      </c>
      <c r="L132" t="s">
        <v>18</v>
      </c>
      <c r="M132">
        <v>0</v>
      </c>
      <c r="N132">
        <v>15.079499999999999</v>
      </c>
      <c r="O132" t="s">
        <v>19</v>
      </c>
      <c r="P132">
        <v>1</v>
      </c>
    </row>
    <row r="133" spans="2:16" x14ac:dyDescent="0.25">
      <c r="B133">
        <v>995</v>
      </c>
      <c r="C133" t="s">
        <v>3144</v>
      </c>
      <c r="D133" t="s">
        <v>3145</v>
      </c>
      <c r="E133">
        <v>34</v>
      </c>
      <c r="F133" t="s">
        <v>3146</v>
      </c>
      <c r="G133" t="s">
        <v>3147</v>
      </c>
      <c r="H133">
        <v>15.200900000000001</v>
      </c>
      <c r="I133">
        <v>0</v>
      </c>
      <c r="J133">
        <v>-2.9579200000000001</v>
      </c>
      <c r="K133">
        <v>-3.2812100000000002</v>
      </c>
      <c r="L133" t="s">
        <v>18</v>
      </c>
      <c r="M133">
        <v>0</v>
      </c>
      <c r="N133">
        <v>14.0848</v>
      </c>
      <c r="O133" t="s">
        <v>19</v>
      </c>
      <c r="P133">
        <v>1</v>
      </c>
    </row>
    <row r="134" spans="2:16" x14ac:dyDescent="0.25">
      <c r="B134">
        <v>501</v>
      </c>
      <c r="C134" t="s">
        <v>1576</v>
      </c>
      <c r="D134" t="s">
        <v>1577</v>
      </c>
      <c r="E134">
        <v>642</v>
      </c>
      <c r="F134" t="s">
        <v>1578</v>
      </c>
      <c r="G134" t="s">
        <v>1579</v>
      </c>
      <c r="H134">
        <v>15.137</v>
      </c>
      <c r="I134">
        <v>0</v>
      </c>
      <c r="J134">
        <v>-1.7179199999999999</v>
      </c>
      <c r="K134">
        <v>-1.3474699999999999</v>
      </c>
      <c r="L134" t="s">
        <v>18</v>
      </c>
      <c r="M134">
        <v>0</v>
      </c>
      <c r="N134">
        <v>14.628399999999999</v>
      </c>
      <c r="O134" t="s">
        <v>19</v>
      </c>
      <c r="P134">
        <v>1</v>
      </c>
    </row>
    <row r="135" spans="2:16" x14ac:dyDescent="0.25">
      <c r="B135">
        <v>127</v>
      </c>
      <c r="C135" t="s">
        <v>388</v>
      </c>
      <c r="D135" t="s">
        <v>389</v>
      </c>
      <c r="E135">
        <v>377</v>
      </c>
      <c r="F135" t="s">
        <v>390</v>
      </c>
      <c r="G135" t="s">
        <v>189</v>
      </c>
      <c r="H135">
        <v>16.020900000000001</v>
      </c>
      <c r="I135">
        <v>0</v>
      </c>
      <c r="J135">
        <v>-1.17031</v>
      </c>
      <c r="K135">
        <v>-1.62483</v>
      </c>
      <c r="L135" t="s">
        <v>18</v>
      </c>
      <c r="M135">
        <v>0</v>
      </c>
      <c r="N135">
        <v>15.4976</v>
      </c>
      <c r="O135" t="s">
        <v>19</v>
      </c>
      <c r="P135">
        <v>1</v>
      </c>
    </row>
    <row r="136" spans="2:16" x14ac:dyDescent="0.25">
      <c r="B136">
        <v>806</v>
      </c>
      <c r="C136" t="s">
        <v>2545</v>
      </c>
      <c r="D136" t="s">
        <v>2546</v>
      </c>
      <c r="E136">
        <v>142</v>
      </c>
      <c r="F136" t="s">
        <v>2547</v>
      </c>
      <c r="G136" t="s">
        <v>2544</v>
      </c>
      <c r="H136">
        <v>14.6975</v>
      </c>
      <c r="I136">
        <v>0</v>
      </c>
      <c r="J136">
        <v>-1.2817700000000001</v>
      </c>
      <c r="K136">
        <v>-1.24787</v>
      </c>
      <c r="L136" t="s">
        <v>18</v>
      </c>
      <c r="M136">
        <v>0</v>
      </c>
      <c r="N136">
        <v>14.257400000000001</v>
      </c>
      <c r="O136" t="s">
        <v>19</v>
      </c>
      <c r="P136">
        <v>3</v>
      </c>
    </row>
    <row r="137" spans="2:16" x14ac:dyDescent="0.25">
      <c r="B137">
        <v>400</v>
      </c>
      <c r="C137" t="s">
        <v>1241</v>
      </c>
      <c r="D137" t="s">
        <v>1242</v>
      </c>
      <c r="E137">
        <v>95</v>
      </c>
      <c r="F137" t="s">
        <v>1243</v>
      </c>
      <c r="G137" t="s">
        <v>1244</v>
      </c>
      <c r="H137">
        <v>15.192600000000001</v>
      </c>
      <c r="I137">
        <v>0</v>
      </c>
      <c r="J137">
        <v>0</v>
      </c>
      <c r="K137">
        <v>-1.5522199999999999</v>
      </c>
      <c r="L137" t="s">
        <v>18</v>
      </c>
      <c r="M137">
        <v>0</v>
      </c>
      <c r="N137">
        <v>14.804600000000001</v>
      </c>
      <c r="O137" t="s">
        <v>19</v>
      </c>
      <c r="P137">
        <v>1</v>
      </c>
    </row>
    <row r="138" spans="2:16" x14ac:dyDescent="0.25">
      <c r="B138">
        <v>502</v>
      </c>
      <c r="C138" t="s">
        <v>1580</v>
      </c>
      <c r="D138" t="s">
        <v>1581</v>
      </c>
      <c r="E138">
        <v>11</v>
      </c>
      <c r="F138" t="e">
        <f>---MSTKSRRRVKR</f>
        <v>#NAME?</v>
      </c>
      <c r="G138" t="s">
        <v>1582</v>
      </c>
      <c r="H138">
        <v>15.754300000000001</v>
      </c>
      <c r="I138">
        <v>0</v>
      </c>
      <c r="J138">
        <v>-4.7614799999999997</v>
      </c>
      <c r="K138">
        <v>-2.6031499999999999</v>
      </c>
      <c r="L138" t="s">
        <v>18</v>
      </c>
      <c r="M138">
        <v>0</v>
      </c>
      <c r="N138">
        <v>14.6274</v>
      </c>
      <c r="O138" t="s">
        <v>19</v>
      </c>
      <c r="P138">
        <v>1</v>
      </c>
    </row>
    <row r="139" spans="2:16" x14ac:dyDescent="0.25">
      <c r="B139">
        <v>122</v>
      </c>
      <c r="C139" t="s">
        <v>372</v>
      </c>
      <c r="D139" t="s">
        <v>373</v>
      </c>
      <c r="E139">
        <v>139</v>
      </c>
      <c r="F139" t="s">
        <v>56</v>
      </c>
      <c r="G139" t="s">
        <v>374</v>
      </c>
      <c r="H139">
        <v>15.5161</v>
      </c>
      <c r="I139">
        <v>0</v>
      </c>
      <c r="J139">
        <v>0</v>
      </c>
      <c r="K139">
        <v>0</v>
      </c>
      <c r="L139" t="s">
        <v>18</v>
      </c>
      <c r="M139">
        <v>0</v>
      </c>
      <c r="N139">
        <v>15.5161</v>
      </c>
      <c r="O139" t="s">
        <v>19</v>
      </c>
      <c r="P139">
        <v>3</v>
      </c>
    </row>
    <row r="140" spans="2:16" x14ac:dyDescent="0.25">
      <c r="B140">
        <v>82</v>
      </c>
      <c r="C140" t="s">
        <v>268</v>
      </c>
      <c r="D140" t="s">
        <v>269</v>
      </c>
      <c r="E140">
        <v>84</v>
      </c>
      <c r="F140" t="s">
        <v>266</v>
      </c>
      <c r="G140" t="s">
        <v>270</v>
      </c>
      <c r="H140">
        <v>15.7745</v>
      </c>
      <c r="I140">
        <v>0</v>
      </c>
      <c r="J140">
        <v>0</v>
      </c>
      <c r="K140">
        <v>0</v>
      </c>
      <c r="L140" t="s">
        <v>18</v>
      </c>
      <c r="M140">
        <v>0</v>
      </c>
      <c r="N140">
        <v>15.7745</v>
      </c>
      <c r="O140" t="s">
        <v>19</v>
      </c>
      <c r="P140">
        <v>2</v>
      </c>
    </row>
    <row r="141" spans="2:16" x14ac:dyDescent="0.25">
      <c r="B141">
        <v>665</v>
      </c>
      <c r="C141" t="s">
        <v>2103</v>
      </c>
      <c r="D141" t="s">
        <v>2104</v>
      </c>
      <c r="E141">
        <v>197</v>
      </c>
      <c r="F141" t="s">
        <v>2105</v>
      </c>
      <c r="G141" t="s">
        <v>2106</v>
      </c>
      <c r="H141">
        <v>14.650499999999999</v>
      </c>
      <c r="I141">
        <v>0</v>
      </c>
      <c r="J141">
        <v>-2.3263699999999998</v>
      </c>
      <c r="K141">
        <v>0</v>
      </c>
      <c r="L141" t="s">
        <v>18</v>
      </c>
      <c r="M141">
        <v>0</v>
      </c>
      <c r="N141">
        <v>14.4178</v>
      </c>
      <c r="O141" t="s">
        <v>19</v>
      </c>
      <c r="P141">
        <v>1</v>
      </c>
    </row>
    <row r="142" spans="2:16" x14ac:dyDescent="0.25">
      <c r="B142">
        <v>32</v>
      </c>
      <c r="C142" t="s">
        <v>112</v>
      </c>
      <c r="D142" t="s">
        <v>113</v>
      </c>
      <c r="E142">
        <v>190</v>
      </c>
      <c r="F142" t="s">
        <v>114</v>
      </c>
      <c r="G142" t="s">
        <v>111</v>
      </c>
      <c r="H142">
        <v>16.270600000000002</v>
      </c>
      <c r="I142">
        <v>0</v>
      </c>
      <c r="J142">
        <v>-2.1139999999999999</v>
      </c>
      <c r="K142">
        <v>0</v>
      </c>
      <c r="L142" t="s">
        <v>18</v>
      </c>
      <c r="M142">
        <v>0</v>
      </c>
      <c r="N142">
        <v>16.059200000000001</v>
      </c>
      <c r="O142" t="s">
        <v>19</v>
      </c>
      <c r="P142">
        <v>1</v>
      </c>
    </row>
    <row r="143" spans="2:16" x14ac:dyDescent="0.25">
      <c r="B143">
        <v>53</v>
      </c>
      <c r="C143" t="s">
        <v>170</v>
      </c>
      <c r="D143" t="s">
        <v>171</v>
      </c>
      <c r="E143">
        <v>827</v>
      </c>
      <c r="F143" t="s">
        <v>172</v>
      </c>
      <c r="G143" t="s">
        <v>173</v>
      </c>
      <c r="H143">
        <v>16.640699999999999</v>
      </c>
      <c r="I143">
        <v>-2.9683299999999999</v>
      </c>
      <c r="J143">
        <v>0</v>
      </c>
      <c r="K143">
        <v>0</v>
      </c>
      <c r="L143" t="s">
        <v>18</v>
      </c>
      <c r="M143">
        <v>0</v>
      </c>
      <c r="N143">
        <v>15.8986</v>
      </c>
      <c r="O143" t="s">
        <v>19</v>
      </c>
      <c r="P143">
        <v>1</v>
      </c>
    </row>
    <row r="144" spans="2:16" x14ac:dyDescent="0.25">
      <c r="B144">
        <v>285</v>
      </c>
      <c r="C144" t="s">
        <v>879</v>
      </c>
      <c r="D144" t="s">
        <v>880</v>
      </c>
      <c r="E144">
        <v>198</v>
      </c>
      <c r="F144" t="s">
        <v>657</v>
      </c>
      <c r="G144" t="s">
        <v>881</v>
      </c>
      <c r="H144">
        <v>15.192600000000001</v>
      </c>
      <c r="I144">
        <v>0</v>
      </c>
      <c r="J144">
        <v>-1.2817700000000001</v>
      </c>
      <c r="K144">
        <v>0</v>
      </c>
      <c r="L144" t="s">
        <v>18</v>
      </c>
      <c r="M144">
        <v>0</v>
      </c>
      <c r="N144">
        <v>15.064399999999999</v>
      </c>
      <c r="O144" t="s">
        <v>19</v>
      </c>
      <c r="P144">
        <v>1</v>
      </c>
    </row>
    <row r="145" spans="2:16" x14ac:dyDescent="0.25">
      <c r="B145">
        <v>840</v>
      </c>
      <c r="C145" t="s">
        <v>2645</v>
      </c>
      <c r="D145" t="s">
        <v>2646</v>
      </c>
      <c r="E145">
        <v>241</v>
      </c>
      <c r="F145" t="s">
        <v>2647</v>
      </c>
      <c r="G145" t="s">
        <v>2648</v>
      </c>
      <c r="H145">
        <v>15.6394</v>
      </c>
      <c r="I145">
        <v>-1.9764999999999999</v>
      </c>
      <c r="J145">
        <v>-4.3548900000000001</v>
      </c>
      <c r="K145">
        <v>-1.9140999999999999</v>
      </c>
      <c r="L145" t="s">
        <v>18</v>
      </c>
      <c r="M145">
        <v>0</v>
      </c>
      <c r="N145">
        <v>14.231299999999999</v>
      </c>
      <c r="O145" t="s">
        <v>19</v>
      </c>
      <c r="P145">
        <v>1</v>
      </c>
    </row>
    <row r="146" spans="2:16" x14ac:dyDescent="0.25">
      <c r="B146">
        <v>944</v>
      </c>
      <c r="C146" t="s">
        <v>2985</v>
      </c>
      <c r="D146" t="s">
        <v>2986</v>
      </c>
      <c r="E146">
        <v>237</v>
      </c>
      <c r="F146" t="s">
        <v>2460</v>
      </c>
      <c r="G146" t="s">
        <v>2987</v>
      </c>
      <c r="H146">
        <v>15.8681</v>
      </c>
      <c r="I146">
        <v>-4.8721899999999998</v>
      </c>
      <c r="J146">
        <v>-1.60084</v>
      </c>
      <c r="K146">
        <v>-1.4620899999999999</v>
      </c>
      <c r="L146" t="s">
        <v>18</v>
      </c>
      <c r="M146">
        <v>0</v>
      </c>
      <c r="N146">
        <v>14.124499999999999</v>
      </c>
      <c r="O146" t="s">
        <v>19</v>
      </c>
      <c r="P146">
        <v>2</v>
      </c>
    </row>
    <row r="147" spans="2:16" x14ac:dyDescent="0.25">
      <c r="B147">
        <v>485</v>
      </c>
      <c r="C147" t="s">
        <v>1520</v>
      </c>
      <c r="D147" t="s">
        <v>1521</v>
      </c>
      <c r="E147">
        <v>293</v>
      </c>
      <c r="F147" t="s">
        <v>1522</v>
      </c>
      <c r="G147" t="s">
        <v>1523</v>
      </c>
      <c r="H147">
        <v>14.653700000000001</v>
      </c>
      <c r="I147">
        <v>0</v>
      </c>
      <c r="J147">
        <v>0</v>
      </c>
      <c r="K147">
        <v>0</v>
      </c>
      <c r="L147" t="s">
        <v>18</v>
      </c>
      <c r="M147">
        <v>0</v>
      </c>
      <c r="N147">
        <v>14.653700000000001</v>
      </c>
      <c r="O147" t="s">
        <v>19</v>
      </c>
      <c r="P147">
        <v>2</v>
      </c>
    </row>
    <row r="148" spans="2:16" x14ac:dyDescent="0.25">
      <c r="B148">
        <v>912</v>
      </c>
      <c r="C148" t="s">
        <v>2878</v>
      </c>
      <c r="D148" t="s">
        <v>2879</v>
      </c>
      <c r="E148">
        <v>647</v>
      </c>
      <c r="F148" t="s">
        <v>2880</v>
      </c>
      <c r="G148" t="s">
        <v>2881</v>
      </c>
      <c r="H148">
        <v>14.261200000000001</v>
      </c>
      <c r="I148">
        <v>0</v>
      </c>
      <c r="J148">
        <v>-1.0512600000000001</v>
      </c>
      <c r="K148">
        <v>0</v>
      </c>
      <c r="L148" t="s">
        <v>18</v>
      </c>
      <c r="M148">
        <v>0</v>
      </c>
      <c r="N148">
        <v>14.1561</v>
      </c>
      <c r="O148" t="s">
        <v>19</v>
      </c>
      <c r="P148">
        <v>2</v>
      </c>
    </row>
    <row r="149" spans="2:16" x14ac:dyDescent="0.25">
      <c r="B149">
        <v>778</v>
      </c>
      <c r="C149" t="s">
        <v>2462</v>
      </c>
      <c r="D149" t="s">
        <v>2463</v>
      </c>
      <c r="E149">
        <v>237</v>
      </c>
      <c r="F149" t="s">
        <v>2460</v>
      </c>
      <c r="G149" t="s">
        <v>2464</v>
      </c>
      <c r="H149">
        <v>15.8681</v>
      </c>
      <c r="I149">
        <v>-4.8721899999999998</v>
      </c>
      <c r="J149">
        <v>0</v>
      </c>
      <c r="K149">
        <v>-1.4620899999999999</v>
      </c>
      <c r="L149" t="s">
        <v>18</v>
      </c>
      <c r="M149">
        <v>0</v>
      </c>
      <c r="N149">
        <v>14.284599999999999</v>
      </c>
      <c r="O149" t="s">
        <v>19</v>
      </c>
      <c r="P149">
        <v>4</v>
      </c>
    </row>
    <row r="150" spans="2:16" x14ac:dyDescent="0.25">
      <c r="B150">
        <v>821</v>
      </c>
      <c r="C150" t="s">
        <v>2586</v>
      </c>
      <c r="D150" t="s">
        <v>1553</v>
      </c>
      <c r="E150">
        <v>32</v>
      </c>
      <c r="F150" t="s">
        <v>2587</v>
      </c>
      <c r="G150" t="s">
        <v>2588</v>
      </c>
      <c r="H150">
        <v>14.861000000000001</v>
      </c>
      <c r="I150">
        <v>0</v>
      </c>
      <c r="J150">
        <v>-1.6980200000000001</v>
      </c>
      <c r="K150">
        <v>-1.7803100000000001</v>
      </c>
      <c r="L150" t="s">
        <v>18</v>
      </c>
      <c r="M150">
        <v>0</v>
      </c>
      <c r="N150">
        <v>14.2461</v>
      </c>
      <c r="O150" t="s">
        <v>19</v>
      </c>
      <c r="P150">
        <v>1</v>
      </c>
    </row>
    <row r="151" spans="2:16" x14ac:dyDescent="0.25">
      <c r="B151">
        <v>467</v>
      </c>
      <c r="C151" t="s">
        <v>1453</v>
      </c>
      <c r="D151" t="s">
        <v>1454</v>
      </c>
      <c r="E151">
        <v>60</v>
      </c>
      <c r="F151" t="s">
        <v>1455</v>
      </c>
      <c r="G151" t="s">
        <v>1456</v>
      </c>
      <c r="H151">
        <v>14.8012</v>
      </c>
      <c r="I151">
        <v>0</v>
      </c>
      <c r="J151">
        <v>-1.2573000000000001</v>
      </c>
      <c r="K151">
        <v>0</v>
      </c>
      <c r="L151" t="s">
        <v>18</v>
      </c>
      <c r="M151">
        <v>0</v>
      </c>
      <c r="N151">
        <v>14.6755</v>
      </c>
      <c r="O151" t="s">
        <v>19</v>
      </c>
      <c r="P151">
        <v>1</v>
      </c>
    </row>
    <row r="152" spans="2:16" x14ac:dyDescent="0.25">
      <c r="B152">
        <v>441</v>
      </c>
      <c r="C152" t="s">
        <v>1364</v>
      </c>
      <c r="D152" t="s">
        <v>1365</v>
      </c>
      <c r="E152">
        <v>261</v>
      </c>
      <c r="F152" t="s">
        <v>1366</v>
      </c>
      <c r="G152" t="s">
        <v>1367</v>
      </c>
      <c r="H152">
        <v>14.7263</v>
      </c>
      <c r="I152">
        <v>0</v>
      </c>
      <c r="J152">
        <v>0</v>
      </c>
      <c r="K152">
        <v>0</v>
      </c>
      <c r="L152" t="s">
        <v>18</v>
      </c>
      <c r="M152">
        <v>0</v>
      </c>
      <c r="N152">
        <v>14.7263</v>
      </c>
      <c r="O152" t="s">
        <v>19</v>
      </c>
      <c r="P152">
        <v>2</v>
      </c>
    </row>
    <row r="153" spans="2:16" x14ac:dyDescent="0.25">
      <c r="B153">
        <v>415</v>
      </c>
      <c r="C153" t="s">
        <v>1288</v>
      </c>
      <c r="D153" t="s">
        <v>36</v>
      </c>
      <c r="E153">
        <v>842</v>
      </c>
      <c r="F153" t="s">
        <v>803</v>
      </c>
      <c r="G153" t="s">
        <v>443</v>
      </c>
      <c r="H153">
        <v>15.7905</v>
      </c>
      <c r="I153">
        <v>-2.7233100000000001</v>
      </c>
      <c r="J153">
        <v>0</v>
      </c>
      <c r="K153">
        <v>-1.3015600000000001</v>
      </c>
      <c r="L153" t="s">
        <v>18</v>
      </c>
      <c r="M153">
        <v>0</v>
      </c>
      <c r="N153">
        <v>14.7843</v>
      </c>
      <c r="O153" t="s">
        <v>19</v>
      </c>
      <c r="P153">
        <v>10</v>
      </c>
    </row>
    <row r="154" spans="2:16" x14ac:dyDescent="0.25">
      <c r="B154">
        <v>4</v>
      </c>
      <c r="C154" t="s">
        <v>27</v>
      </c>
      <c r="D154" t="s">
        <v>21</v>
      </c>
      <c r="E154">
        <v>1314</v>
      </c>
      <c r="F154" t="s">
        <v>28</v>
      </c>
      <c r="G154" t="s">
        <v>29</v>
      </c>
      <c r="H154">
        <v>16.385400000000001</v>
      </c>
      <c r="I154">
        <v>0</v>
      </c>
      <c r="J154">
        <v>0</v>
      </c>
      <c r="K154">
        <v>0</v>
      </c>
      <c r="L154" t="s">
        <v>18</v>
      </c>
      <c r="M154">
        <v>0</v>
      </c>
      <c r="N154">
        <v>16.385400000000001</v>
      </c>
      <c r="O154" t="s">
        <v>19</v>
      </c>
      <c r="P154">
        <v>4</v>
      </c>
    </row>
    <row r="155" spans="2:16" x14ac:dyDescent="0.25">
      <c r="B155">
        <v>926</v>
      </c>
      <c r="C155" t="s">
        <v>2926</v>
      </c>
      <c r="D155" t="s">
        <v>2927</v>
      </c>
      <c r="E155">
        <v>416</v>
      </c>
      <c r="F155" t="s">
        <v>2928</v>
      </c>
      <c r="G155" t="s">
        <v>2929</v>
      </c>
      <c r="H155">
        <v>14.376899999999999</v>
      </c>
      <c r="I155">
        <v>0</v>
      </c>
      <c r="J155">
        <v>-2.3876900000000001</v>
      </c>
      <c r="K155">
        <v>0</v>
      </c>
      <c r="L155" t="s">
        <v>18</v>
      </c>
      <c r="M155">
        <v>0</v>
      </c>
      <c r="N155">
        <v>14.1381</v>
      </c>
      <c r="O155" t="s">
        <v>19</v>
      </c>
      <c r="P155">
        <v>1</v>
      </c>
    </row>
    <row r="156" spans="2:16" x14ac:dyDescent="0.25">
      <c r="B156">
        <v>934</v>
      </c>
      <c r="C156" t="s">
        <v>2951</v>
      </c>
      <c r="D156" t="s">
        <v>2952</v>
      </c>
      <c r="E156">
        <v>54</v>
      </c>
      <c r="F156" t="s">
        <v>2953</v>
      </c>
      <c r="G156" t="s">
        <v>2954</v>
      </c>
      <c r="H156">
        <v>15.01</v>
      </c>
      <c r="I156">
        <v>0</v>
      </c>
      <c r="J156">
        <v>-2.3021199999999999</v>
      </c>
      <c r="K156">
        <v>-2.58887</v>
      </c>
      <c r="L156" t="s">
        <v>18</v>
      </c>
      <c r="M156">
        <v>0</v>
      </c>
      <c r="N156">
        <v>14.1325</v>
      </c>
      <c r="O156" t="s">
        <v>19</v>
      </c>
      <c r="P156">
        <v>1</v>
      </c>
    </row>
    <row r="157" spans="2:16" x14ac:dyDescent="0.25">
      <c r="B157">
        <v>164</v>
      </c>
      <c r="C157" t="s">
        <v>486</v>
      </c>
      <c r="D157" t="s">
        <v>487</v>
      </c>
      <c r="E157">
        <v>168</v>
      </c>
      <c r="F157" t="s">
        <v>488</v>
      </c>
      <c r="G157" t="s">
        <v>244</v>
      </c>
      <c r="H157">
        <v>16.270600000000002</v>
      </c>
      <c r="I157">
        <v>-3.4693100000000001</v>
      </c>
      <c r="J157">
        <v>0</v>
      </c>
      <c r="K157">
        <v>0</v>
      </c>
      <c r="L157" t="s">
        <v>18</v>
      </c>
      <c r="M157">
        <v>0</v>
      </c>
      <c r="N157">
        <v>15.4033</v>
      </c>
      <c r="O157" t="s">
        <v>19</v>
      </c>
      <c r="P157">
        <v>1</v>
      </c>
    </row>
    <row r="158" spans="2:16" x14ac:dyDescent="0.25">
      <c r="B158">
        <v>70</v>
      </c>
      <c r="C158" t="s">
        <v>223</v>
      </c>
      <c r="D158" t="s">
        <v>15</v>
      </c>
      <c r="E158">
        <v>27</v>
      </c>
      <c r="F158" t="s">
        <v>224</v>
      </c>
      <c r="G158" t="s">
        <v>225</v>
      </c>
      <c r="H158">
        <v>15.8414</v>
      </c>
      <c r="I158">
        <v>0</v>
      </c>
      <c r="J158">
        <v>0</v>
      </c>
      <c r="K158">
        <v>0</v>
      </c>
      <c r="L158" t="s">
        <v>18</v>
      </c>
      <c r="M158">
        <v>0</v>
      </c>
      <c r="N158">
        <v>15.8414</v>
      </c>
      <c r="O158" t="s">
        <v>19</v>
      </c>
      <c r="P158">
        <v>1</v>
      </c>
    </row>
    <row r="159" spans="2:16" x14ac:dyDescent="0.25">
      <c r="B159">
        <v>567</v>
      </c>
      <c r="C159" t="s">
        <v>1778</v>
      </c>
      <c r="D159" t="s">
        <v>1362</v>
      </c>
      <c r="E159">
        <v>1212</v>
      </c>
      <c r="F159" t="s">
        <v>1779</v>
      </c>
      <c r="G159" t="s">
        <v>1116</v>
      </c>
      <c r="H159">
        <v>16.175899999999999</v>
      </c>
      <c r="I159">
        <v>-5.6221300000000003</v>
      </c>
      <c r="J159">
        <v>-2.0798700000000001</v>
      </c>
      <c r="K159">
        <v>0</v>
      </c>
      <c r="L159" t="s">
        <v>18</v>
      </c>
      <c r="M159">
        <v>0</v>
      </c>
      <c r="N159">
        <v>14.5624</v>
      </c>
      <c r="O159" t="s">
        <v>19</v>
      </c>
      <c r="P159">
        <v>1</v>
      </c>
    </row>
    <row r="160" spans="2:16" x14ac:dyDescent="0.25">
      <c r="B160">
        <v>763</v>
      </c>
      <c r="C160" t="s">
        <v>2413</v>
      </c>
      <c r="D160" t="s">
        <v>2337</v>
      </c>
      <c r="E160">
        <v>1467</v>
      </c>
      <c r="F160" t="s">
        <v>2414</v>
      </c>
      <c r="G160" t="s">
        <v>2415</v>
      </c>
      <c r="H160">
        <v>14.409599999999999</v>
      </c>
      <c r="I160">
        <v>0</v>
      </c>
      <c r="J160">
        <v>-1.1549499999999999</v>
      </c>
      <c r="K160">
        <v>0</v>
      </c>
      <c r="L160" t="s">
        <v>18</v>
      </c>
      <c r="M160">
        <v>0</v>
      </c>
      <c r="N160">
        <v>14.2941</v>
      </c>
      <c r="O160" t="s">
        <v>19</v>
      </c>
      <c r="P160">
        <v>1</v>
      </c>
    </row>
    <row r="161" spans="2:16" x14ac:dyDescent="0.25">
      <c r="B161">
        <v>587</v>
      </c>
      <c r="C161" t="s">
        <v>1842</v>
      </c>
      <c r="D161" t="s">
        <v>1114</v>
      </c>
      <c r="E161">
        <v>114</v>
      </c>
      <c r="F161" t="s">
        <v>1843</v>
      </c>
      <c r="G161" t="s">
        <v>1844</v>
      </c>
      <c r="H161">
        <v>15.430300000000001</v>
      </c>
      <c r="I161">
        <v>0</v>
      </c>
      <c r="J161">
        <v>-2.1484899999999998</v>
      </c>
      <c r="K161">
        <v>-2.77833</v>
      </c>
      <c r="L161" t="s">
        <v>18</v>
      </c>
      <c r="M161">
        <v>0</v>
      </c>
      <c r="N161">
        <v>14.520799999999999</v>
      </c>
      <c r="O161" t="s">
        <v>19</v>
      </c>
      <c r="P161">
        <v>1</v>
      </c>
    </row>
    <row r="162" spans="2:16" x14ac:dyDescent="0.25">
      <c r="B162">
        <v>440</v>
      </c>
      <c r="C162" t="s">
        <v>1361</v>
      </c>
      <c r="D162" t="s">
        <v>1362</v>
      </c>
      <c r="E162">
        <v>552</v>
      </c>
      <c r="F162" t="s">
        <v>1363</v>
      </c>
      <c r="G162" t="s">
        <v>1116</v>
      </c>
      <c r="H162">
        <v>16.175899999999999</v>
      </c>
      <c r="I162">
        <v>-4.9595200000000004</v>
      </c>
      <c r="J162">
        <v>-2.0798700000000001</v>
      </c>
      <c r="K162">
        <v>0</v>
      </c>
      <c r="L162" t="s">
        <v>18</v>
      </c>
      <c r="M162">
        <v>0</v>
      </c>
      <c r="N162">
        <v>14.7281</v>
      </c>
      <c r="O162" t="s">
        <v>19</v>
      </c>
      <c r="P162">
        <v>1</v>
      </c>
    </row>
    <row r="163" spans="2:16" x14ac:dyDescent="0.25">
      <c r="B163">
        <v>376</v>
      </c>
      <c r="C163" t="s">
        <v>1183</v>
      </c>
      <c r="D163" t="s">
        <v>858</v>
      </c>
      <c r="E163">
        <v>285</v>
      </c>
      <c r="F163" t="s">
        <v>1184</v>
      </c>
      <c r="G163" t="s">
        <v>1176</v>
      </c>
      <c r="H163">
        <v>15.081899999999999</v>
      </c>
      <c r="I163">
        <v>0</v>
      </c>
      <c r="J163">
        <v>0</v>
      </c>
      <c r="K163">
        <v>-1.00197</v>
      </c>
      <c r="L163" t="s">
        <v>18</v>
      </c>
      <c r="M163">
        <v>0</v>
      </c>
      <c r="N163">
        <v>14.8314</v>
      </c>
      <c r="O163" t="s">
        <v>19</v>
      </c>
      <c r="P163">
        <v>6</v>
      </c>
    </row>
    <row r="164" spans="2:16" x14ac:dyDescent="0.25">
      <c r="B164">
        <v>9</v>
      </c>
      <c r="C164" t="s">
        <v>40</v>
      </c>
      <c r="D164" t="s">
        <v>41</v>
      </c>
      <c r="E164">
        <v>1486</v>
      </c>
      <c r="F164" t="s">
        <v>42</v>
      </c>
      <c r="G164" t="s">
        <v>43</v>
      </c>
      <c r="H164">
        <v>16.3184</v>
      </c>
      <c r="I164">
        <v>0</v>
      </c>
      <c r="J164">
        <v>0</v>
      </c>
      <c r="K164">
        <v>0</v>
      </c>
      <c r="L164" t="s">
        <v>18</v>
      </c>
      <c r="M164">
        <v>0</v>
      </c>
      <c r="N164">
        <v>16.3184</v>
      </c>
      <c r="O164" t="s">
        <v>19</v>
      </c>
      <c r="P164">
        <v>2</v>
      </c>
    </row>
    <row r="165" spans="2:16" x14ac:dyDescent="0.25">
      <c r="B165">
        <v>866</v>
      </c>
      <c r="C165" t="s">
        <v>2737</v>
      </c>
      <c r="D165" t="s">
        <v>2738</v>
      </c>
      <c r="E165">
        <v>19</v>
      </c>
      <c r="F165" t="s">
        <v>2739</v>
      </c>
      <c r="G165" t="s">
        <v>2740</v>
      </c>
      <c r="H165">
        <v>15.269600000000001</v>
      </c>
      <c r="I165">
        <v>-3.7831600000000001</v>
      </c>
      <c r="J165">
        <v>-1.17031</v>
      </c>
      <c r="K165">
        <v>0</v>
      </c>
      <c r="L165" t="s">
        <v>18</v>
      </c>
      <c r="M165">
        <v>0</v>
      </c>
      <c r="N165">
        <v>14.206799999999999</v>
      </c>
      <c r="O165" t="s">
        <v>19</v>
      </c>
      <c r="P165">
        <v>1</v>
      </c>
    </row>
    <row r="166" spans="2:16" x14ac:dyDescent="0.25">
      <c r="B166">
        <v>326</v>
      </c>
      <c r="C166" t="s">
        <v>1015</v>
      </c>
      <c r="D166" t="s">
        <v>1016</v>
      </c>
      <c r="E166">
        <v>1929</v>
      </c>
      <c r="F166" t="s">
        <v>1017</v>
      </c>
      <c r="G166" t="s">
        <v>1018</v>
      </c>
      <c r="H166">
        <v>15.536899999999999</v>
      </c>
      <c r="I166">
        <v>-1.8083899999999999</v>
      </c>
      <c r="J166">
        <v>-1.2573000000000001</v>
      </c>
      <c r="K166">
        <v>0</v>
      </c>
      <c r="L166" t="s">
        <v>18</v>
      </c>
      <c r="M166">
        <v>0</v>
      </c>
      <c r="N166">
        <v>14.959</v>
      </c>
      <c r="O166" t="s">
        <v>19</v>
      </c>
      <c r="P166">
        <v>1</v>
      </c>
    </row>
    <row r="167" spans="2:16" x14ac:dyDescent="0.25">
      <c r="B167">
        <v>477</v>
      </c>
      <c r="C167" t="s">
        <v>1490</v>
      </c>
      <c r="D167" t="s">
        <v>1491</v>
      </c>
      <c r="E167">
        <v>7</v>
      </c>
      <c r="F167" t="e">
        <f>-------MSSRRRR</f>
        <v>#NAME?</v>
      </c>
      <c r="G167" t="s">
        <v>1492</v>
      </c>
      <c r="H167">
        <v>15.354200000000001</v>
      </c>
      <c r="I167">
        <v>0</v>
      </c>
      <c r="J167">
        <v>0</v>
      </c>
      <c r="K167">
        <v>-2.7604700000000002</v>
      </c>
      <c r="L167" t="s">
        <v>18</v>
      </c>
      <c r="M167">
        <v>0</v>
      </c>
      <c r="N167">
        <v>14.664099999999999</v>
      </c>
      <c r="O167" t="s">
        <v>19</v>
      </c>
      <c r="P167">
        <v>15</v>
      </c>
    </row>
    <row r="168" spans="2:16" x14ac:dyDescent="0.25">
      <c r="B168">
        <v>514</v>
      </c>
      <c r="C168" t="s">
        <v>1619</v>
      </c>
      <c r="D168" t="s">
        <v>1620</v>
      </c>
      <c r="E168">
        <v>8</v>
      </c>
      <c r="F168" t="e">
        <f>------MQKRRSRR</f>
        <v>#NAME?</v>
      </c>
      <c r="G168" t="s">
        <v>1621</v>
      </c>
      <c r="H168">
        <v>14.814</v>
      </c>
      <c r="I168">
        <v>0</v>
      </c>
      <c r="J168">
        <v>-2.0685799999999999</v>
      </c>
      <c r="K168">
        <v>0</v>
      </c>
      <c r="L168" t="s">
        <v>18</v>
      </c>
      <c r="M168">
        <v>0</v>
      </c>
      <c r="N168">
        <v>14.607100000000001</v>
      </c>
      <c r="O168" t="s">
        <v>19</v>
      </c>
      <c r="P168">
        <v>1</v>
      </c>
    </row>
    <row r="169" spans="2:16" x14ac:dyDescent="0.25">
      <c r="B169">
        <v>766</v>
      </c>
      <c r="C169" t="s">
        <v>2423</v>
      </c>
      <c r="D169" t="s">
        <v>2424</v>
      </c>
      <c r="E169">
        <v>83</v>
      </c>
      <c r="F169" t="s">
        <v>2425</v>
      </c>
      <c r="G169" t="s">
        <v>2426</v>
      </c>
      <c r="H169">
        <v>14.288</v>
      </c>
      <c r="I169">
        <v>0</v>
      </c>
      <c r="J169">
        <v>0</v>
      </c>
      <c r="K169">
        <v>0</v>
      </c>
      <c r="L169" t="s">
        <v>18</v>
      </c>
      <c r="M169">
        <v>0</v>
      </c>
      <c r="N169">
        <v>14.288</v>
      </c>
      <c r="O169" t="s">
        <v>19</v>
      </c>
      <c r="P169">
        <v>1</v>
      </c>
    </row>
    <row r="170" spans="2:16" x14ac:dyDescent="0.25">
      <c r="B170">
        <v>736</v>
      </c>
      <c r="C170" t="s">
        <v>2328</v>
      </c>
      <c r="D170" t="s">
        <v>2329</v>
      </c>
      <c r="E170">
        <v>445</v>
      </c>
      <c r="F170" t="s">
        <v>2330</v>
      </c>
      <c r="G170" t="s">
        <v>2331</v>
      </c>
      <c r="H170">
        <v>14.8683</v>
      </c>
      <c r="I170">
        <v>-2.1301600000000001</v>
      </c>
      <c r="J170">
        <v>0</v>
      </c>
      <c r="K170">
        <v>0</v>
      </c>
      <c r="L170" t="s">
        <v>18</v>
      </c>
      <c r="M170">
        <v>0</v>
      </c>
      <c r="N170">
        <v>14.335699999999999</v>
      </c>
      <c r="O170" t="s">
        <v>19</v>
      </c>
      <c r="P170">
        <v>2</v>
      </c>
    </row>
    <row r="171" spans="2:16" x14ac:dyDescent="0.25">
      <c r="B171">
        <v>357</v>
      </c>
      <c r="C171" t="s">
        <v>1123</v>
      </c>
      <c r="D171" t="s">
        <v>1124</v>
      </c>
      <c r="E171">
        <v>245</v>
      </c>
      <c r="F171" t="s">
        <v>1125</v>
      </c>
      <c r="G171" t="s">
        <v>1126</v>
      </c>
      <c r="H171">
        <v>14.8605</v>
      </c>
      <c r="I171">
        <v>0</v>
      </c>
      <c r="J171">
        <v>0</v>
      </c>
      <c r="K171">
        <v>0</v>
      </c>
      <c r="L171" t="s">
        <v>18</v>
      </c>
      <c r="M171">
        <v>0</v>
      </c>
      <c r="N171">
        <v>14.8605</v>
      </c>
      <c r="O171" t="s">
        <v>19</v>
      </c>
      <c r="P171">
        <v>1</v>
      </c>
    </row>
    <row r="172" spans="2:16" x14ac:dyDescent="0.25">
      <c r="B172">
        <v>696</v>
      </c>
      <c r="C172" t="s">
        <v>2208</v>
      </c>
      <c r="D172" t="s">
        <v>220</v>
      </c>
      <c r="E172">
        <v>422</v>
      </c>
      <c r="F172" t="s">
        <v>2209</v>
      </c>
      <c r="G172" t="s">
        <v>2210</v>
      </c>
      <c r="H172">
        <v>14.376899999999999</v>
      </c>
      <c r="I172">
        <v>0</v>
      </c>
      <c r="J172">
        <v>0</v>
      </c>
      <c r="K172">
        <v>0</v>
      </c>
      <c r="L172" t="s">
        <v>18</v>
      </c>
      <c r="M172">
        <v>0</v>
      </c>
      <c r="N172">
        <v>14.376899999999999</v>
      </c>
      <c r="O172" t="s">
        <v>19</v>
      </c>
      <c r="P172">
        <v>1</v>
      </c>
    </row>
    <row r="173" spans="2:16" x14ac:dyDescent="0.25">
      <c r="B173">
        <v>698</v>
      </c>
      <c r="C173" t="s">
        <v>2215</v>
      </c>
      <c r="D173" t="s">
        <v>2216</v>
      </c>
      <c r="E173">
        <v>439</v>
      </c>
      <c r="F173" t="s">
        <v>2217</v>
      </c>
      <c r="G173" t="s">
        <v>2210</v>
      </c>
      <c r="H173">
        <v>14.376899999999999</v>
      </c>
      <c r="I173">
        <v>0</v>
      </c>
      <c r="J173">
        <v>0</v>
      </c>
      <c r="K173">
        <v>0</v>
      </c>
      <c r="L173" t="s">
        <v>18</v>
      </c>
      <c r="M173">
        <v>0</v>
      </c>
      <c r="N173">
        <v>14.376899999999999</v>
      </c>
      <c r="O173" t="s">
        <v>19</v>
      </c>
      <c r="P173">
        <v>1</v>
      </c>
    </row>
    <row r="174" spans="2:16" x14ac:dyDescent="0.25">
      <c r="B174">
        <v>727</v>
      </c>
      <c r="C174" t="s">
        <v>2296</v>
      </c>
      <c r="D174" t="s">
        <v>2297</v>
      </c>
      <c r="E174">
        <v>798</v>
      </c>
      <c r="F174" t="s">
        <v>2298</v>
      </c>
      <c r="G174" t="s">
        <v>874</v>
      </c>
      <c r="H174">
        <v>14.8146</v>
      </c>
      <c r="I174">
        <v>-1.87446</v>
      </c>
      <c r="J174">
        <v>0</v>
      </c>
      <c r="K174">
        <v>0</v>
      </c>
      <c r="L174" t="s">
        <v>18</v>
      </c>
      <c r="M174">
        <v>0</v>
      </c>
      <c r="N174">
        <v>14.3459</v>
      </c>
      <c r="O174" t="s">
        <v>19</v>
      </c>
      <c r="P174">
        <v>1</v>
      </c>
    </row>
    <row r="175" spans="2:16" x14ac:dyDescent="0.25">
      <c r="B175">
        <v>982</v>
      </c>
      <c r="C175" t="s">
        <v>3102</v>
      </c>
      <c r="D175" t="s">
        <v>3099</v>
      </c>
      <c r="E175">
        <v>87</v>
      </c>
      <c r="F175" t="s">
        <v>3103</v>
      </c>
      <c r="G175" t="s">
        <v>3101</v>
      </c>
      <c r="H175">
        <v>15.3643</v>
      </c>
      <c r="I175">
        <v>0</v>
      </c>
      <c r="J175">
        <v>-3.59084</v>
      </c>
      <c r="K175">
        <v>-3.63998</v>
      </c>
      <c r="L175" t="s">
        <v>18</v>
      </c>
      <c r="M175">
        <v>0</v>
      </c>
      <c r="N175">
        <v>14.0953</v>
      </c>
      <c r="O175" t="s">
        <v>19</v>
      </c>
      <c r="P175">
        <v>3</v>
      </c>
    </row>
    <row r="176" spans="2:16" x14ac:dyDescent="0.25">
      <c r="B176">
        <v>427</v>
      </c>
      <c r="C176" t="s">
        <v>1323</v>
      </c>
      <c r="D176" t="s">
        <v>1324</v>
      </c>
      <c r="E176">
        <v>122</v>
      </c>
      <c r="F176" t="s">
        <v>1325</v>
      </c>
      <c r="G176" t="s">
        <v>1322</v>
      </c>
      <c r="H176">
        <v>15.207700000000001</v>
      </c>
      <c r="I176">
        <v>0</v>
      </c>
      <c r="J176">
        <v>0</v>
      </c>
      <c r="K176">
        <v>-1.7655700000000001</v>
      </c>
      <c r="L176" t="s">
        <v>18</v>
      </c>
      <c r="M176">
        <v>0</v>
      </c>
      <c r="N176">
        <v>14.766299999999999</v>
      </c>
      <c r="O176" t="s">
        <v>19</v>
      </c>
      <c r="P176">
        <v>23</v>
      </c>
    </row>
    <row r="177" spans="2:16" x14ac:dyDescent="0.25">
      <c r="B177">
        <v>844</v>
      </c>
      <c r="C177" t="s">
        <v>2659</v>
      </c>
      <c r="D177" t="s">
        <v>2660</v>
      </c>
      <c r="E177">
        <v>12</v>
      </c>
      <c r="F177" t="e">
        <f>--MSKLALRRRSRR</f>
        <v>#NAME?</v>
      </c>
      <c r="G177" t="s">
        <v>2661</v>
      </c>
      <c r="H177">
        <v>16.155000000000001</v>
      </c>
      <c r="I177">
        <v>-2.63672</v>
      </c>
      <c r="J177">
        <v>-2.0685799999999999</v>
      </c>
      <c r="K177">
        <v>-4.2507799999999998</v>
      </c>
      <c r="L177" t="s">
        <v>18</v>
      </c>
      <c r="M177">
        <v>0</v>
      </c>
      <c r="N177">
        <v>14.2263</v>
      </c>
      <c r="O177" t="s">
        <v>19</v>
      </c>
      <c r="P177">
        <v>2</v>
      </c>
    </row>
    <row r="178" spans="2:16" x14ac:dyDescent="0.25">
      <c r="B178">
        <v>136</v>
      </c>
      <c r="C178" t="s">
        <v>413</v>
      </c>
      <c r="D178" t="s">
        <v>414</v>
      </c>
      <c r="E178">
        <v>451</v>
      </c>
      <c r="F178" t="s">
        <v>415</v>
      </c>
      <c r="G178" t="s">
        <v>368</v>
      </c>
      <c r="H178">
        <v>15.4876</v>
      </c>
      <c r="I178">
        <v>0</v>
      </c>
      <c r="J178">
        <v>0</v>
      </c>
      <c r="K178">
        <v>0</v>
      </c>
      <c r="L178" t="s">
        <v>18</v>
      </c>
      <c r="M178">
        <v>0</v>
      </c>
      <c r="N178">
        <v>15.4876</v>
      </c>
      <c r="O178" t="s">
        <v>19</v>
      </c>
      <c r="P178">
        <v>1</v>
      </c>
    </row>
    <row r="179" spans="2:16" x14ac:dyDescent="0.25">
      <c r="B179">
        <v>924</v>
      </c>
      <c r="C179" t="s">
        <v>2918</v>
      </c>
      <c r="D179" t="s">
        <v>2919</v>
      </c>
      <c r="E179">
        <v>85</v>
      </c>
      <c r="F179" t="s">
        <v>2920</v>
      </c>
      <c r="G179" t="s">
        <v>2921</v>
      </c>
      <c r="H179">
        <v>14.2804</v>
      </c>
      <c r="I179">
        <v>0</v>
      </c>
      <c r="J179">
        <v>-1.41771</v>
      </c>
      <c r="K179">
        <v>0</v>
      </c>
      <c r="L179" t="s">
        <v>18</v>
      </c>
      <c r="M179">
        <v>0</v>
      </c>
      <c r="N179">
        <v>14.1386</v>
      </c>
      <c r="O179" t="s">
        <v>19</v>
      </c>
      <c r="P179">
        <v>2</v>
      </c>
    </row>
    <row r="180" spans="2:16" x14ac:dyDescent="0.25">
      <c r="B180">
        <v>247</v>
      </c>
      <c r="C180" t="s">
        <v>757</v>
      </c>
      <c r="D180" t="s">
        <v>758</v>
      </c>
      <c r="E180">
        <v>703</v>
      </c>
      <c r="F180" t="s">
        <v>759</v>
      </c>
      <c r="G180" t="s">
        <v>760</v>
      </c>
      <c r="H180">
        <v>15.137</v>
      </c>
      <c r="I180">
        <v>0</v>
      </c>
      <c r="J180">
        <v>0</v>
      </c>
      <c r="K180">
        <v>0</v>
      </c>
      <c r="L180" t="s">
        <v>18</v>
      </c>
      <c r="M180">
        <v>0</v>
      </c>
      <c r="N180">
        <v>15.137</v>
      </c>
      <c r="O180" t="s">
        <v>19</v>
      </c>
      <c r="P180">
        <v>1</v>
      </c>
    </row>
    <row r="181" spans="2:16" x14ac:dyDescent="0.25">
      <c r="B181">
        <v>948</v>
      </c>
      <c r="C181" t="s">
        <v>2999</v>
      </c>
      <c r="D181" t="s">
        <v>3000</v>
      </c>
      <c r="E181">
        <v>5</v>
      </c>
      <c r="F181" t="e">
        <f>---------RRKRR</f>
        <v>#NAME?</v>
      </c>
      <c r="G181" t="s">
        <v>1566</v>
      </c>
      <c r="H181">
        <v>14.9849</v>
      </c>
      <c r="I181">
        <v>0</v>
      </c>
      <c r="J181">
        <v>0</v>
      </c>
      <c r="K181">
        <v>-3.46719</v>
      </c>
      <c r="L181" t="s">
        <v>18</v>
      </c>
      <c r="M181">
        <v>0</v>
      </c>
      <c r="N181">
        <v>14.1181</v>
      </c>
      <c r="O181" t="s">
        <v>19</v>
      </c>
      <c r="P181">
        <v>4</v>
      </c>
    </row>
    <row r="182" spans="2:16" x14ac:dyDescent="0.25">
      <c r="B182">
        <v>679</v>
      </c>
      <c r="C182" t="s">
        <v>2152</v>
      </c>
      <c r="D182" t="s">
        <v>2116</v>
      </c>
      <c r="E182">
        <v>668</v>
      </c>
      <c r="F182" t="s">
        <v>2153</v>
      </c>
      <c r="G182" t="s">
        <v>2118</v>
      </c>
      <c r="H182">
        <v>15.4876</v>
      </c>
      <c r="I182">
        <v>-4.375</v>
      </c>
      <c r="J182">
        <v>0</v>
      </c>
      <c r="K182">
        <v>0</v>
      </c>
      <c r="L182" t="s">
        <v>18</v>
      </c>
      <c r="M182">
        <v>0</v>
      </c>
      <c r="N182">
        <v>14.3939</v>
      </c>
      <c r="O182" t="s">
        <v>19</v>
      </c>
      <c r="P182">
        <v>1</v>
      </c>
    </row>
    <row r="183" spans="2:16" x14ac:dyDescent="0.25">
      <c r="B183">
        <v>396</v>
      </c>
      <c r="C183" t="s">
        <v>1230</v>
      </c>
      <c r="D183" t="s">
        <v>1231</v>
      </c>
      <c r="E183">
        <v>318</v>
      </c>
      <c r="F183" t="s">
        <v>1232</v>
      </c>
      <c r="G183" t="s">
        <v>1233</v>
      </c>
      <c r="H183">
        <v>15.481199999999999</v>
      </c>
      <c r="I183">
        <v>-1.08551</v>
      </c>
      <c r="J183">
        <v>0</v>
      </c>
      <c r="K183">
        <v>-1.6038600000000001</v>
      </c>
      <c r="L183" t="s">
        <v>18</v>
      </c>
      <c r="M183">
        <v>0</v>
      </c>
      <c r="N183">
        <v>14.8089</v>
      </c>
      <c r="O183" t="s">
        <v>19</v>
      </c>
      <c r="P183">
        <v>1</v>
      </c>
    </row>
    <row r="184" spans="2:16" x14ac:dyDescent="0.25">
      <c r="B184">
        <v>443</v>
      </c>
      <c r="C184" t="s">
        <v>1371</v>
      </c>
      <c r="D184" t="s">
        <v>1372</v>
      </c>
      <c r="E184">
        <v>283</v>
      </c>
      <c r="F184" t="s">
        <v>1373</v>
      </c>
      <c r="G184" t="s">
        <v>1374</v>
      </c>
      <c r="H184">
        <v>15.319900000000001</v>
      </c>
      <c r="I184">
        <v>0</v>
      </c>
      <c r="J184">
        <v>0</v>
      </c>
      <c r="K184">
        <v>-2.3807200000000002</v>
      </c>
      <c r="L184" t="s">
        <v>18</v>
      </c>
      <c r="M184">
        <v>0</v>
      </c>
      <c r="N184">
        <v>14.7247</v>
      </c>
      <c r="O184" t="s">
        <v>19</v>
      </c>
      <c r="P184">
        <v>1</v>
      </c>
    </row>
    <row r="185" spans="2:16" x14ac:dyDescent="0.25">
      <c r="B185">
        <v>811</v>
      </c>
      <c r="C185" t="s">
        <v>2558</v>
      </c>
      <c r="D185" t="s">
        <v>2559</v>
      </c>
      <c r="E185">
        <v>237</v>
      </c>
      <c r="F185" t="s">
        <v>1150</v>
      </c>
      <c r="G185" t="s">
        <v>2389</v>
      </c>
      <c r="H185">
        <v>15.8681</v>
      </c>
      <c r="I185">
        <v>-5.0009100000000002</v>
      </c>
      <c r="J185">
        <v>0</v>
      </c>
      <c r="K185">
        <v>-1.4620899999999999</v>
      </c>
      <c r="L185" t="s">
        <v>18</v>
      </c>
      <c r="M185">
        <v>0</v>
      </c>
      <c r="N185">
        <v>14.2524</v>
      </c>
      <c r="O185" t="s">
        <v>19</v>
      </c>
      <c r="P185">
        <v>10</v>
      </c>
    </row>
    <row r="186" spans="2:16" x14ac:dyDescent="0.25">
      <c r="B186">
        <v>585</v>
      </c>
      <c r="C186" t="s">
        <v>1836</v>
      </c>
      <c r="D186" t="s">
        <v>1837</v>
      </c>
      <c r="E186">
        <v>339</v>
      </c>
      <c r="F186" t="s">
        <v>1838</v>
      </c>
      <c r="G186" t="s">
        <v>1839</v>
      </c>
      <c r="H186">
        <v>15.240399999999999</v>
      </c>
      <c r="I186">
        <v>0</v>
      </c>
      <c r="J186">
        <v>-2.72322</v>
      </c>
      <c r="K186">
        <v>-1.7655700000000001</v>
      </c>
      <c r="L186" t="s">
        <v>18</v>
      </c>
      <c r="M186">
        <v>0</v>
      </c>
      <c r="N186">
        <v>14.5266</v>
      </c>
      <c r="O186" t="s">
        <v>19</v>
      </c>
      <c r="P186">
        <v>1</v>
      </c>
    </row>
    <row r="187" spans="2:16" x14ac:dyDescent="0.25">
      <c r="B187">
        <v>8</v>
      </c>
      <c r="C187" t="s">
        <v>38</v>
      </c>
      <c r="D187" t="s">
        <v>39</v>
      </c>
      <c r="E187">
        <v>55</v>
      </c>
      <c r="F187" t="s">
        <v>25</v>
      </c>
      <c r="G187" t="s">
        <v>29</v>
      </c>
      <c r="H187">
        <v>16.385400000000001</v>
      </c>
      <c r="I187">
        <v>0</v>
      </c>
      <c r="J187">
        <v>0</v>
      </c>
      <c r="K187">
        <v>0</v>
      </c>
      <c r="L187" t="s">
        <v>18</v>
      </c>
      <c r="M187">
        <v>0</v>
      </c>
      <c r="N187">
        <v>16.385400000000001</v>
      </c>
      <c r="O187" t="s">
        <v>19</v>
      </c>
      <c r="P187">
        <v>8</v>
      </c>
    </row>
    <row r="188" spans="2:16" x14ac:dyDescent="0.25">
      <c r="B188">
        <v>138</v>
      </c>
      <c r="C188" t="s">
        <v>420</v>
      </c>
      <c r="D188" t="s">
        <v>21</v>
      </c>
      <c r="E188">
        <v>1493</v>
      </c>
      <c r="F188" t="s">
        <v>421</v>
      </c>
      <c r="G188" t="s">
        <v>71</v>
      </c>
      <c r="H188">
        <v>15.6517</v>
      </c>
      <c r="I188">
        <v>0</v>
      </c>
      <c r="J188">
        <v>-1.7279199999999999</v>
      </c>
      <c r="K188">
        <v>0</v>
      </c>
      <c r="L188" t="s">
        <v>18</v>
      </c>
      <c r="M188">
        <v>0</v>
      </c>
      <c r="N188">
        <v>15.478899999999999</v>
      </c>
      <c r="O188" t="s">
        <v>19</v>
      </c>
      <c r="P188">
        <v>1</v>
      </c>
    </row>
    <row r="189" spans="2:16" x14ac:dyDescent="0.25">
      <c r="B189">
        <v>482</v>
      </c>
      <c r="C189" t="s">
        <v>1508</v>
      </c>
      <c r="D189" t="s">
        <v>1509</v>
      </c>
      <c r="E189">
        <v>476</v>
      </c>
      <c r="F189" t="s">
        <v>1510</v>
      </c>
      <c r="G189" t="s">
        <v>1511</v>
      </c>
      <c r="H189">
        <v>14.9817</v>
      </c>
      <c r="I189">
        <v>0</v>
      </c>
      <c r="J189">
        <v>0</v>
      </c>
      <c r="K189">
        <v>-1.3015600000000001</v>
      </c>
      <c r="L189" t="s">
        <v>18</v>
      </c>
      <c r="M189">
        <v>0</v>
      </c>
      <c r="N189">
        <v>14.6564</v>
      </c>
      <c r="O189" t="s">
        <v>19</v>
      </c>
      <c r="P189">
        <v>1</v>
      </c>
    </row>
    <row r="190" spans="2:16" x14ac:dyDescent="0.25">
      <c r="B190">
        <v>207</v>
      </c>
      <c r="C190" t="s">
        <v>628</v>
      </c>
      <c r="D190" t="s">
        <v>629</v>
      </c>
      <c r="E190">
        <v>256</v>
      </c>
      <c r="F190" t="s">
        <v>630</v>
      </c>
      <c r="G190" t="s">
        <v>631</v>
      </c>
      <c r="H190">
        <v>15.372</v>
      </c>
      <c r="I190">
        <v>0</v>
      </c>
      <c r="J190">
        <v>-1.3571</v>
      </c>
      <c r="K190">
        <v>0</v>
      </c>
      <c r="L190" t="s">
        <v>18</v>
      </c>
      <c r="M190">
        <v>0</v>
      </c>
      <c r="N190">
        <v>15.2363</v>
      </c>
      <c r="O190" t="s">
        <v>19</v>
      </c>
      <c r="P190">
        <v>5</v>
      </c>
    </row>
    <row r="191" spans="2:16" x14ac:dyDescent="0.25">
      <c r="B191">
        <v>221</v>
      </c>
      <c r="C191" t="s">
        <v>678</v>
      </c>
      <c r="D191" t="s">
        <v>629</v>
      </c>
      <c r="E191">
        <v>270</v>
      </c>
      <c r="F191" t="s">
        <v>630</v>
      </c>
      <c r="G191" t="s">
        <v>679</v>
      </c>
      <c r="H191">
        <v>15.372</v>
      </c>
      <c r="I191">
        <v>0</v>
      </c>
      <c r="J191">
        <v>-1.9578100000000001</v>
      </c>
      <c r="K191">
        <v>0</v>
      </c>
      <c r="L191" t="s">
        <v>18</v>
      </c>
      <c r="M191">
        <v>0</v>
      </c>
      <c r="N191">
        <v>15.1762</v>
      </c>
      <c r="O191" t="s">
        <v>19</v>
      </c>
      <c r="P191">
        <v>2</v>
      </c>
    </row>
    <row r="192" spans="2:16" x14ac:dyDescent="0.25">
      <c r="B192">
        <v>28</v>
      </c>
      <c r="C192" t="s">
        <v>97</v>
      </c>
      <c r="D192" t="s">
        <v>98</v>
      </c>
      <c r="E192">
        <v>225</v>
      </c>
      <c r="F192" t="s">
        <v>99</v>
      </c>
      <c r="G192" t="s">
        <v>100</v>
      </c>
      <c r="H192">
        <v>16.091200000000001</v>
      </c>
      <c r="I192">
        <v>0</v>
      </c>
      <c r="J192">
        <v>0</v>
      </c>
      <c r="K192">
        <v>0</v>
      </c>
      <c r="L192" t="s">
        <v>18</v>
      </c>
      <c r="M192">
        <v>0</v>
      </c>
      <c r="N192">
        <v>16.091200000000001</v>
      </c>
      <c r="O192" t="s">
        <v>19</v>
      </c>
      <c r="P192">
        <v>1</v>
      </c>
    </row>
    <row r="193" spans="2:16" x14ac:dyDescent="0.25">
      <c r="B193">
        <v>315</v>
      </c>
      <c r="C193" t="s">
        <v>976</v>
      </c>
      <c r="D193" t="s">
        <v>977</v>
      </c>
      <c r="E193">
        <v>249</v>
      </c>
      <c r="F193" t="s">
        <v>978</v>
      </c>
      <c r="G193" t="s">
        <v>979</v>
      </c>
      <c r="H193">
        <v>15.354200000000001</v>
      </c>
      <c r="I193">
        <v>0</v>
      </c>
      <c r="J193">
        <v>0</v>
      </c>
      <c r="K193">
        <v>-1.4589099999999999</v>
      </c>
      <c r="L193" t="s">
        <v>18</v>
      </c>
      <c r="M193">
        <v>0</v>
      </c>
      <c r="N193">
        <v>14.9895</v>
      </c>
      <c r="O193" t="s">
        <v>19</v>
      </c>
      <c r="P193">
        <v>21</v>
      </c>
    </row>
    <row r="194" spans="2:16" x14ac:dyDescent="0.25">
      <c r="B194">
        <v>714</v>
      </c>
      <c r="C194" t="s">
        <v>2255</v>
      </c>
      <c r="D194" t="s">
        <v>2256</v>
      </c>
      <c r="E194">
        <v>448</v>
      </c>
      <c r="F194" t="s">
        <v>2257</v>
      </c>
      <c r="G194" t="s">
        <v>2258</v>
      </c>
      <c r="H194">
        <v>14.671099999999999</v>
      </c>
      <c r="I194">
        <v>0</v>
      </c>
      <c r="J194">
        <v>0</v>
      </c>
      <c r="K194">
        <v>-1.24787</v>
      </c>
      <c r="L194" t="s">
        <v>18</v>
      </c>
      <c r="M194">
        <v>0</v>
      </c>
      <c r="N194">
        <v>14.3591</v>
      </c>
      <c r="O194" t="s">
        <v>19</v>
      </c>
      <c r="P194">
        <v>1</v>
      </c>
    </row>
    <row r="195" spans="2:16" x14ac:dyDescent="0.25">
      <c r="B195">
        <v>651</v>
      </c>
      <c r="C195" t="s">
        <v>2063</v>
      </c>
      <c r="D195" t="s">
        <v>1802</v>
      </c>
      <c r="E195">
        <v>254</v>
      </c>
      <c r="F195" t="s">
        <v>2064</v>
      </c>
      <c r="G195" t="s">
        <v>2065</v>
      </c>
      <c r="H195">
        <v>15.2608</v>
      </c>
      <c r="I195">
        <v>0</v>
      </c>
      <c r="J195">
        <v>-1.23315</v>
      </c>
      <c r="K195">
        <v>-2.8686400000000001</v>
      </c>
      <c r="L195" t="s">
        <v>18</v>
      </c>
      <c r="M195">
        <v>0</v>
      </c>
      <c r="N195">
        <v>14.420400000000001</v>
      </c>
      <c r="O195" t="s">
        <v>19</v>
      </c>
      <c r="P195">
        <v>84</v>
      </c>
    </row>
    <row r="196" spans="2:16" x14ac:dyDescent="0.25">
      <c r="B196">
        <v>144</v>
      </c>
      <c r="C196" t="s">
        <v>433</v>
      </c>
      <c r="D196" t="s">
        <v>434</v>
      </c>
      <c r="E196">
        <v>2417</v>
      </c>
      <c r="F196" t="s">
        <v>435</v>
      </c>
      <c r="G196" t="s">
        <v>429</v>
      </c>
      <c r="H196">
        <v>15.8414</v>
      </c>
      <c r="I196">
        <v>0</v>
      </c>
      <c r="J196">
        <v>-3.72011</v>
      </c>
      <c r="K196">
        <v>0</v>
      </c>
      <c r="L196" t="s">
        <v>18</v>
      </c>
      <c r="M196">
        <v>0</v>
      </c>
      <c r="N196">
        <v>15.4694</v>
      </c>
      <c r="O196" t="s">
        <v>19</v>
      </c>
      <c r="P196">
        <v>143</v>
      </c>
    </row>
    <row r="197" spans="2:16" x14ac:dyDescent="0.25">
      <c r="B197">
        <v>146</v>
      </c>
      <c r="C197" t="s">
        <v>437</v>
      </c>
      <c r="D197" t="s">
        <v>431</v>
      </c>
      <c r="E197">
        <v>571</v>
      </c>
      <c r="F197" t="s">
        <v>438</v>
      </c>
      <c r="G197" t="s">
        <v>429</v>
      </c>
      <c r="H197">
        <v>15.8414</v>
      </c>
      <c r="I197">
        <v>0</v>
      </c>
      <c r="J197">
        <v>-3.72011</v>
      </c>
      <c r="K197">
        <v>0</v>
      </c>
      <c r="L197" t="s">
        <v>18</v>
      </c>
      <c r="M197">
        <v>0</v>
      </c>
      <c r="N197">
        <v>15.4694</v>
      </c>
      <c r="O197" t="s">
        <v>19</v>
      </c>
      <c r="P197">
        <v>35</v>
      </c>
    </row>
    <row r="198" spans="2:16" x14ac:dyDescent="0.25">
      <c r="B198">
        <v>783</v>
      </c>
      <c r="C198" t="s">
        <v>2478</v>
      </c>
      <c r="D198" t="s">
        <v>2479</v>
      </c>
      <c r="E198">
        <v>220</v>
      </c>
      <c r="F198" t="s">
        <v>2480</v>
      </c>
      <c r="G198" t="s">
        <v>2385</v>
      </c>
      <c r="H198">
        <v>15.0214</v>
      </c>
      <c r="I198">
        <v>0</v>
      </c>
      <c r="J198">
        <v>-1.3915200000000001</v>
      </c>
      <c r="K198">
        <v>-2.3942600000000001</v>
      </c>
      <c r="L198" t="s">
        <v>18</v>
      </c>
      <c r="M198">
        <v>0</v>
      </c>
      <c r="N198">
        <v>14.2837</v>
      </c>
      <c r="O198" t="s">
        <v>19</v>
      </c>
      <c r="P198">
        <v>5</v>
      </c>
    </row>
    <row r="199" spans="2:16" x14ac:dyDescent="0.25">
      <c r="B199">
        <v>711</v>
      </c>
      <c r="C199" t="s">
        <v>2245</v>
      </c>
      <c r="D199" t="s">
        <v>431</v>
      </c>
      <c r="E199">
        <v>158</v>
      </c>
      <c r="F199" t="s">
        <v>2246</v>
      </c>
      <c r="G199" t="s">
        <v>2247</v>
      </c>
      <c r="H199">
        <v>15.2608</v>
      </c>
      <c r="I199">
        <v>0</v>
      </c>
      <c r="J199">
        <v>-1.7785200000000001</v>
      </c>
      <c r="K199">
        <v>-2.8686400000000001</v>
      </c>
      <c r="L199" t="s">
        <v>18</v>
      </c>
      <c r="M199">
        <v>0</v>
      </c>
      <c r="N199">
        <v>14.3658</v>
      </c>
      <c r="O199" t="s">
        <v>19</v>
      </c>
      <c r="P199">
        <v>60</v>
      </c>
    </row>
    <row r="200" spans="2:16" x14ac:dyDescent="0.25">
      <c r="B200">
        <v>143</v>
      </c>
      <c r="C200" t="s">
        <v>430</v>
      </c>
      <c r="D200" t="s">
        <v>431</v>
      </c>
      <c r="E200">
        <v>30</v>
      </c>
      <c r="F200" t="s">
        <v>432</v>
      </c>
      <c r="G200" t="s">
        <v>429</v>
      </c>
      <c r="H200">
        <v>15.8414</v>
      </c>
      <c r="I200">
        <v>0</v>
      </c>
      <c r="J200">
        <v>-3.72011</v>
      </c>
      <c r="K200">
        <v>0</v>
      </c>
      <c r="L200" t="s">
        <v>18</v>
      </c>
      <c r="M200">
        <v>0</v>
      </c>
      <c r="N200">
        <v>15.4694</v>
      </c>
      <c r="O200" t="s">
        <v>19</v>
      </c>
      <c r="P200">
        <v>62</v>
      </c>
    </row>
    <row r="201" spans="2:16" x14ac:dyDescent="0.25">
      <c r="B201">
        <v>281</v>
      </c>
      <c r="C201" t="s">
        <v>867</v>
      </c>
      <c r="D201" t="s">
        <v>865</v>
      </c>
      <c r="E201">
        <v>281</v>
      </c>
      <c r="F201" t="s">
        <v>866</v>
      </c>
      <c r="G201" t="s">
        <v>863</v>
      </c>
      <c r="H201">
        <v>15.081899999999999</v>
      </c>
      <c r="I201">
        <v>0</v>
      </c>
      <c r="J201">
        <v>0</v>
      </c>
      <c r="K201">
        <v>0</v>
      </c>
      <c r="L201" t="s">
        <v>18</v>
      </c>
      <c r="M201">
        <v>0</v>
      </c>
      <c r="N201">
        <v>15.081899999999999</v>
      </c>
      <c r="O201" t="s">
        <v>19</v>
      </c>
      <c r="P201">
        <v>11</v>
      </c>
    </row>
    <row r="202" spans="2:16" x14ac:dyDescent="0.25">
      <c r="B202">
        <v>128</v>
      </c>
      <c r="C202" t="s">
        <v>391</v>
      </c>
      <c r="D202" t="s">
        <v>21</v>
      </c>
      <c r="E202">
        <v>1444</v>
      </c>
      <c r="F202" t="s">
        <v>392</v>
      </c>
      <c r="G202" t="s">
        <v>67</v>
      </c>
      <c r="H202">
        <v>15.6517</v>
      </c>
      <c r="I202">
        <v>0</v>
      </c>
      <c r="J202">
        <v>-1.5913299999999999</v>
      </c>
      <c r="K202">
        <v>0</v>
      </c>
      <c r="L202" t="s">
        <v>18</v>
      </c>
      <c r="M202">
        <v>0</v>
      </c>
      <c r="N202">
        <v>15.4925</v>
      </c>
      <c r="O202" t="s">
        <v>19</v>
      </c>
      <c r="P202">
        <v>1</v>
      </c>
    </row>
    <row r="203" spans="2:16" x14ac:dyDescent="0.25">
      <c r="B203">
        <v>962</v>
      </c>
      <c r="C203" t="s">
        <v>3044</v>
      </c>
      <c r="D203" t="s">
        <v>1903</v>
      </c>
      <c r="E203">
        <v>1110</v>
      </c>
      <c r="F203" t="s">
        <v>3042</v>
      </c>
      <c r="G203" t="s">
        <v>3045</v>
      </c>
      <c r="H203">
        <v>14.3826</v>
      </c>
      <c r="I203">
        <v>-1.08551</v>
      </c>
      <c r="J203">
        <v>0</v>
      </c>
      <c r="K203">
        <v>0</v>
      </c>
      <c r="L203" t="s">
        <v>18</v>
      </c>
      <c r="M203">
        <v>0</v>
      </c>
      <c r="N203">
        <v>14.1112</v>
      </c>
      <c r="O203" t="s">
        <v>19</v>
      </c>
      <c r="P203">
        <v>1</v>
      </c>
    </row>
    <row r="204" spans="2:16" x14ac:dyDescent="0.25">
      <c r="B204">
        <v>955</v>
      </c>
      <c r="C204" t="s">
        <v>3020</v>
      </c>
      <c r="D204" t="s">
        <v>171</v>
      </c>
      <c r="E204">
        <v>811</v>
      </c>
      <c r="F204" t="s">
        <v>3021</v>
      </c>
      <c r="G204" t="s">
        <v>3022</v>
      </c>
      <c r="H204">
        <v>14.2804</v>
      </c>
      <c r="I204">
        <v>0</v>
      </c>
      <c r="J204">
        <v>-1.65869</v>
      </c>
      <c r="K204">
        <v>0</v>
      </c>
      <c r="L204" t="s">
        <v>18</v>
      </c>
      <c r="M204">
        <v>0</v>
      </c>
      <c r="N204">
        <v>14.1145</v>
      </c>
      <c r="O204" t="s">
        <v>19</v>
      </c>
      <c r="P204">
        <v>1</v>
      </c>
    </row>
    <row r="205" spans="2:16" x14ac:dyDescent="0.25">
      <c r="B205">
        <v>540</v>
      </c>
      <c r="C205" t="s">
        <v>1694</v>
      </c>
      <c r="D205" t="s">
        <v>1695</v>
      </c>
      <c r="E205">
        <v>125</v>
      </c>
      <c r="F205" t="s">
        <v>1696</v>
      </c>
      <c r="G205" t="s">
        <v>1697</v>
      </c>
      <c r="H205">
        <v>15.4876</v>
      </c>
      <c r="I205">
        <v>-2.70682</v>
      </c>
      <c r="J205">
        <v>-2.2780399999999998</v>
      </c>
      <c r="K205">
        <v>0</v>
      </c>
      <c r="L205" t="s">
        <v>18</v>
      </c>
      <c r="M205">
        <v>0</v>
      </c>
      <c r="N205">
        <v>14.5831</v>
      </c>
      <c r="O205" t="s">
        <v>19</v>
      </c>
      <c r="P205">
        <v>1</v>
      </c>
    </row>
    <row r="206" spans="2:16" x14ac:dyDescent="0.25">
      <c r="B206">
        <v>750</v>
      </c>
      <c r="C206" t="s">
        <v>2372</v>
      </c>
      <c r="D206" t="s">
        <v>2373</v>
      </c>
      <c r="E206">
        <v>167</v>
      </c>
      <c r="F206" t="s">
        <v>2374</v>
      </c>
      <c r="G206" t="s">
        <v>2375</v>
      </c>
      <c r="H206">
        <v>15.042400000000001</v>
      </c>
      <c r="I206">
        <v>-1.02494</v>
      </c>
      <c r="J206">
        <v>0</v>
      </c>
      <c r="K206">
        <v>-1.9140999999999999</v>
      </c>
      <c r="L206" t="s">
        <v>18</v>
      </c>
      <c r="M206">
        <v>0</v>
      </c>
      <c r="N206">
        <v>14.307600000000001</v>
      </c>
      <c r="O206" t="s">
        <v>19</v>
      </c>
      <c r="P206">
        <v>1</v>
      </c>
    </row>
    <row r="207" spans="2:16" x14ac:dyDescent="0.25">
      <c r="B207">
        <v>336</v>
      </c>
      <c r="C207" t="s">
        <v>1050</v>
      </c>
      <c r="D207" t="s">
        <v>1051</v>
      </c>
      <c r="E207">
        <v>97</v>
      </c>
      <c r="F207" t="s">
        <v>1052</v>
      </c>
      <c r="G207" t="s">
        <v>1053</v>
      </c>
      <c r="H207">
        <v>14.927300000000001</v>
      </c>
      <c r="I207">
        <v>0</v>
      </c>
      <c r="J207">
        <v>0</v>
      </c>
      <c r="K207">
        <v>0</v>
      </c>
      <c r="L207" t="s">
        <v>18</v>
      </c>
      <c r="M207">
        <v>0</v>
      </c>
      <c r="N207">
        <v>14.927300000000001</v>
      </c>
      <c r="O207" t="s">
        <v>19</v>
      </c>
      <c r="P207">
        <v>1</v>
      </c>
    </row>
    <row r="208" spans="2:16" x14ac:dyDescent="0.25">
      <c r="B208">
        <v>552</v>
      </c>
      <c r="C208" t="s">
        <v>1732</v>
      </c>
      <c r="D208" t="s">
        <v>1730</v>
      </c>
      <c r="E208">
        <v>323</v>
      </c>
      <c r="F208" t="s">
        <v>1733</v>
      </c>
      <c r="G208" t="s">
        <v>874</v>
      </c>
      <c r="H208">
        <v>14.5755</v>
      </c>
      <c r="I208">
        <v>0</v>
      </c>
      <c r="J208">
        <v>0</v>
      </c>
      <c r="K208">
        <v>0</v>
      </c>
      <c r="L208" t="s">
        <v>18</v>
      </c>
      <c r="M208">
        <v>0</v>
      </c>
      <c r="N208">
        <v>14.5755</v>
      </c>
      <c r="O208" t="s">
        <v>19</v>
      </c>
      <c r="P208">
        <v>1</v>
      </c>
    </row>
    <row r="209" spans="2:16" x14ac:dyDescent="0.25">
      <c r="B209">
        <v>644</v>
      </c>
      <c r="C209" t="s">
        <v>2041</v>
      </c>
      <c r="D209" t="s">
        <v>2042</v>
      </c>
      <c r="E209">
        <v>167</v>
      </c>
      <c r="F209" t="s">
        <v>2043</v>
      </c>
      <c r="G209" t="s">
        <v>2044</v>
      </c>
      <c r="H209">
        <v>14.861000000000001</v>
      </c>
      <c r="I209">
        <v>0</v>
      </c>
      <c r="J209">
        <v>-1.5165900000000001</v>
      </c>
      <c r="K209">
        <v>-1.1186100000000001</v>
      </c>
      <c r="L209" t="s">
        <v>18</v>
      </c>
      <c r="M209">
        <v>0</v>
      </c>
      <c r="N209">
        <v>14.429600000000001</v>
      </c>
      <c r="O209" t="s">
        <v>19</v>
      </c>
      <c r="P209">
        <v>4</v>
      </c>
    </row>
    <row r="210" spans="2:16" x14ac:dyDescent="0.25">
      <c r="B210">
        <v>344</v>
      </c>
      <c r="C210" t="s">
        <v>1079</v>
      </c>
      <c r="D210" t="s">
        <v>1080</v>
      </c>
      <c r="E210">
        <v>17</v>
      </c>
      <c r="F210" t="s">
        <v>1081</v>
      </c>
      <c r="G210" t="s">
        <v>878</v>
      </c>
      <c r="H210">
        <v>16.394200000000001</v>
      </c>
      <c r="I210">
        <v>-5.2691699999999999</v>
      </c>
      <c r="J210">
        <v>-1.75817</v>
      </c>
      <c r="K210">
        <v>0</v>
      </c>
      <c r="L210" t="s">
        <v>18</v>
      </c>
      <c r="M210">
        <v>0</v>
      </c>
      <c r="N210">
        <v>14.9011</v>
      </c>
      <c r="O210" t="s">
        <v>19</v>
      </c>
      <c r="P210">
        <v>7</v>
      </c>
    </row>
    <row r="211" spans="2:16" x14ac:dyDescent="0.25">
      <c r="B211">
        <v>905</v>
      </c>
      <c r="C211" t="s">
        <v>2857</v>
      </c>
      <c r="D211" t="s">
        <v>2858</v>
      </c>
      <c r="E211">
        <v>41</v>
      </c>
      <c r="F211" t="s">
        <v>2859</v>
      </c>
      <c r="G211" t="s">
        <v>2860</v>
      </c>
      <c r="H211">
        <v>14.946099999999999</v>
      </c>
      <c r="I211">
        <v>-3.1342099999999999</v>
      </c>
      <c r="J211">
        <v>0</v>
      </c>
      <c r="K211">
        <v>0</v>
      </c>
      <c r="L211" t="s">
        <v>18</v>
      </c>
      <c r="M211">
        <v>0</v>
      </c>
      <c r="N211">
        <v>14.162599999999999</v>
      </c>
      <c r="O211" t="s">
        <v>19</v>
      </c>
      <c r="P211">
        <v>1</v>
      </c>
    </row>
    <row r="212" spans="2:16" x14ac:dyDescent="0.25">
      <c r="B212">
        <v>111</v>
      </c>
      <c r="C212" t="s">
        <v>342</v>
      </c>
      <c r="D212" t="s">
        <v>343</v>
      </c>
      <c r="E212">
        <v>128</v>
      </c>
      <c r="F212" t="s">
        <v>338</v>
      </c>
      <c r="G212" t="s">
        <v>344</v>
      </c>
      <c r="H212">
        <v>15.6096</v>
      </c>
      <c r="I212">
        <v>0</v>
      </c>
      <c r="J212">
        <v>0</v>
      </c>
      <c r="K212">
        <v>0</v>
      </c>
      <c r="L212" t="s">
        <v>18</v>
      </c>
      <c r="M212">
        <v>0</v>
      </c>
      <c r="N212">
        <v>15.6096</v>
      </c>
      <c r="O212" t="s">
        <v>19</v>
      </c>
      <c r="P212">
        <v>1</v>
      </c>
    </row>
    <row r="213" spans="2:16" x14ac:dyDescent="0.25">
      <c r="B213">
        <v>349</v>
      </c>
      <c r="C213" t="s">
        <v>1096</v>
      </c>
      <c r="D213" t="s">
        <v>1097</v>
      </c>
      <c r="E213">
        <v>368</v>
      </c>
      <c r="F213" t="s">
        <v>1098</v>
      </c>
      <c r="G213" t="s">
        <v>874</v>
      </c>
      <c r="H213">
        <v>14.8794</v>
      </c>
      <c r="I213">
        <v>0</v>
      </c>
      <c r="J213">
        <v>0</v>
      </c>
      <c r="K213">
        <v>0</v>
      </c>
      <c r="L213" t="s">
        <v>18</v>
      </c>
      <c r="M213">
        <v>0</v>
      </c>
      <c r="N213">
        <v>14.8794</v>
      </c>
      <c r="O213" t="s">
        <v>19</v>
      </c>
      <c r="P213">
        <v>1</v>
      </c>
    </row>
    <row r="214" spans="2:16" x14ac:dyDescent="0.25">
      <c r="B214">
        <v>961</v>
      </c>
      <c r="C214" t="s">
        <v>3040</v>
      </c>
      <c r="D214" t="s">
        <v>3041</v>
      </c>
      <c r="E214">
        <v>1057</v>
      </c>
      <c r="F214" t="s">
        <v>3042</v>
      </c>
      <c r="G214" t="s">
        <v>3043</v>
      </c>
      <c r="H214">
        <v>14.3826</v>
      </c>
      <c r="I214">
        <v>-1.08551</v>
      </c>
      <c r="J214">
        <v>0</v>
      </c>
      <c r="K214">
        <v>0</v>
      </c>
      <c r="L214" t="s">
        <v>18</v>
      </c>
      <c r="M214">
        <v>0</v>
      </c>
      <c r="N214">
        <v>14.1112</v>
      </c>
      <c r="O214" t="s">
        <v>19</v>
      </c>
      <c r="P214">
        <v>1</v>
      </c>
    </row>
    <row r="215" spans="2:16" x14ac:dyDescent="0.25">
      <c r="B215">
        <v>891</v>
      </c>
      <c r="C215" t="s">
        <v>2820</v>
      </c>
      <c r="D215" t="s">
        <v>2821</v>
      </c>
      <c r="E215">
        <v>406</v>
      </c>
      <c r="F215" t="s">
        <v>2822</v>
      </c>
      <c r="G215" t="s">
        <v>2823</v>
      </c>
      <c r="H215">
        <v>14.7538</v>
      </c>
      <c r="I215">
        <v>0</v>
      </c>
      <c r="J215">
        <v>-2.5134300000000001</v>
      </c>
      <c r="K215">
        <v>-1.3294900000000001</v>
      </c>
      <c r="L215" t="s">
        <v>18</v>
      </c>
      <c r="M215">
        <v>0</v>
      </c>
      <c r="N215">
        <v>14.1701</v>
      </c>
      <c r="O215" t="s">
        <v>19</v>
      </c>
      <c r="P215">
        <v>1</v>
      </c>
    </row>
    <row r="216" spans="2:16" x14ac:dyDescent="0.25">
      <c r="B216">
        <v>196</v>
      </c>
      <c r="C216" t="s">
        <v>588</v>
      </c>
      <c r="D216" t="s">
        <v>337</v>
      </c>
      <c r="E216">
        <v>74</v>
      </c>
      <c r="F216" t="s">
        <v>589</v>
      </c>
      <c r="G216" t="s">
        <v>590</v>
      </c>
      <c r="H216">
        <v>15.738200000000001</v>
      </c>
      <c r="I216">
        <v>-1.8412299999999999</v>
      </c>
      <c r="J216">
        <v>0</v>
      </c>
      <c r="K216">
        <v>0</v>
      </c>
      <c r="L216" t="s">
        <v>18</v>
      </c>
      <c r="M216">
        <v>0</v>
      </c>
      <c r="N216">
        <v>15.277900000000001</v>
      </c>
      <c r="O216" t="s">
        <v>19</v>
      </c>
      <c r="P216">
        <v>3</v>
      </c>
    </row>
    <row r="217" spans="2:16" x14ac:dyDescent="0.25">
      <c r="B217">
        <v>760</v>
      </c>
      <c r="C217" t="s">
        <v>2408</v>
      </c>
      <c r="D217" t="s">
        <v>858</v>
      </c>
      <c r="E217">
        <v>282</v>
      </c>
      <c r="F217" t="s">
        <v>2409</v>
      </c>
      <c r="G217" t="s">
        <v>940</v>
      </c>
      <c r="H217">
        <v>14.545400000000001</v>
      </c>
      <c r="I217">
        <v>0</v>
      </c>
      <c r="J217">
        <v>0</v>
      </c>
      <c r="K217">
        <v>-1.00197</v>
      </c>
      <c r="L217" t="s">
        <v>18</v>
      </c>
      <c r="M217">
        <v>0</v>
      </c>
      <c r="N217">
        <v>14.2949</v>
      </c>
      <c r="O217" t="s">
        <v>19</v>
      </c>
      <c r="P217">
        <v>5</v>
      </c>
    </row>
    <row r="218" spans="2:16" x14ac:dyDescent="0.25">
      <c r="B218">
        <v>678</v>
      </c>
      <c r="C218" t="s">
        <v>2148</v>
      </c>
      <c r="D218" t="s">
        <v>2149</v>
      </c>
      <c r="E218">
        <v>95</v>
      </c>
      <c r="F218" t="s">
        <v>2150</v>
      </c>
      <c r="G218" t="s">
        <v>2151</v>
      </c>
      <c r="H218">
        <v>15.240399999999999</v>
      </c>
      <c r="I218">
        <v>-2.9733299999999998</v>
      </c>
      <c r="J218">
        <v>-1.00885</v>
      </c>
      <c r="K218">
        <v>0</v>
      </c>
      <c r="L218" t="s">
        <v>18</v>
      </c>
      <c r="M218">
        <v>0</v>
      </c>
      <c r="N218">
        <v>14.396100000000001</v>
      </c>
      <c r="O218" t="s">
        <v>19</v>
      </c>
      <c r="P218">
        <v>2</v>
      </c>
    </row>
    <row r="219" spans="2:16" x14ac:dyDescent="0.25">
      <c r="B219">
        <v>744</v>
      </c>
      <c r="C219" t="s">
        <v>2352</v>
      </c>
      <c r="D219" t="s">
        <v>2353</v>
      </c>
      <c r="E219">
        <v>11</v>
      </c>
      <c r="F219" t="e">
        <f>---MPLTVKSRRKR</f>
        <v>#NAME?</v>
      </c>
      <c r="G219" t="s">
        <v>2354</v>
      </c>
      <c r="H219">
        <v>15.366400000000001</v>
      </c>
      <c r="I219">
        <v>-3.57125</v>
      </c>
      <c r="J219">
        <v>-1.54434</v>
      </c>
      <c r="K219">
        <v>0</v>
      </c>
      <c r="L219" t="s">
        <v>18</v>
      </c>
      <c r="M219">
        <v>0</v>
      </c>
      <c r="N219">
        <v>14.3192</v>
      </c>
      <c r="O219" t="s">
        <v>19</v>
      </c>
      <c r="P219">
        <v>1</v>
      </c>
    </row>
    <row r="220" spans="2:16" x14ac:dyDescent="0.25">
      <c r="B220">
        <v>364</v>
      </c>
      <c r="C220" t="s">
        <v>1148</v>
      </c>
      <c r="D220" t="s">
        <v>1149</v>
      </c>
      <c r="E220">
        <v>237</v>
      </c>
      <c r="F220" t="s">
        <v>1150</v>
      </c>
      <c r="G220" t="s">
        <v>1151</v>
      </c>
      <c r="H220">
        <v>16.098500000000001</v>
      </c>
      <c r="I220">
        <v>-5.0009100000000002</v>
      </c>
      <c r="J220">
        <v>0</v>
      </c>
      <c r="K220">
        <v>0</v>
      </c>
      <c r="L220" t="s">
        <v>18</v>
      </c>
      <c r="M220">
        <v>0</v>
      </c>
      <c r="N220">
        <v>14.8483</v>
      </c>
      <c r="O220" t="s">
        <v>19</v>
      </c>
      <c r="P220">
        <v>1</v>
      </c>
    </row>
    <row r="221" spans="2:16" x14ac:dyDescent="0.25">
      <c r="B221">
        <v>459</v>
      </c>
      <c r="C221" t="s">
        <v>1426</v>
      </c>
      <c r="D221" t="s">
        <v>1427</v>
      </c>
      <c r="E221">
        <v>344</v>
      </c>
      <c r="F221" t="s">
        <v>1428</v>
      </c>
      <c r="G221" t="s">
        <v>1429</v>
      </c>
      <c r="H221">
        <v>14.699199999999999</v>
      </c>
      <c r="I221">
        <v>0</v>
      </c>
      <c r="J221">
        <v>0</v>
      </c>
      <c r="K221">
        <v>0</v>
      </c>
      <c r="L221" t="s">
        <v>18</v>
      </c>
      <c r="M221">
        <v>0</v>
      </c>
      <c r="N221">
        <v>14.699199999999999</v>
      </c>
      <c r="O221" t="s">
        <v>19</v>
      </c>
      <c r="P221">
        <v>2</v>
      </c>
    </row>
    <row r="222" spans="2:16" x14ac:dyDescent="0.25">
      <c r="B222">
        <v>916</v>
      </c>
      <c r="C222" t="s">
        <v>2892</v>
      </c>
      <c r="D222" t="s">
        <v>2893</v>
      </c>
      <c r="E222">
        <v>35</v>
      </c>
      <c r="F222" t="s">
        <v>2894</v>
      </c>
      <c r="G222" t="s">
        <v>2891</v>
      </c>
      <c r="H222">
        <v>14.4785</v>
      </c>
      <c r="I222">
        <v>0</v>
      </c>
      <c r="J222">
        <v>-3.26484</v>
      </c>
      <c r="K222">
        <v>0</v>
      </c>
      <c r="L222" t="s">
        <v>18</v>
      </c>
      <c r="M222">
        <v>0</v>
      </c>
      <c r="N222">
        <v>14.151999999999999</v>
      </c>
      <c r="O222" t="s">
        <v>19</v>
      </c>
      <c r="P222">
        <v>1</v>
      </c>
    </row>
    <row r="223" spans="2:16" x14ac:dyDescent="0.25">
      <c r="B223">
        <v>87</v>
      </c>
      <c r="C223" t="s">
        <v>283</v>
      </c>
      <c r="D223" t="s">
        <v>284</v>
      </c>
      <c r="E223">
        <v>180</v>
      </c>
      <c r="F223" t="s">
        <v>285</v>
      </c>
      <c r="G223" t="s">
        <v>131</v>
      </c>
      <c r="H223">
        <v>15.726599999999999</v>
      </c>
      <c r="I223">
        <v>0</v>
      </c>
      <c r="J223">
        <v>0</v>
      </c>
      <c r="K223">
        <v>0</v>
      </c>
      <c r="L223" t="s">
        <v>18</v>
      </c>
      <c r="M223">
        <v>0</v>
      </c>
      <c r="N223">
        <v>15.726599999999999</v>
      </c>
      <c r="O223" t="s">
        <v>19</v>
      </c>
      <c r="P223">
        <v>1</v>
      </c>
    </row>
    <row r="224" spans="2:16" x14ac:dyDescent="0.25">
      <c r="B224">
        <v>389</v>
      </c>
      <c r="C224" t="s">
        <v>1211</v>
      </c>
      <c r="D224" t="s">
        <v>1212</v>
      </c>
      <c r="E224">
        <v>15</v>
      </c>
      <c r="F224" t="s">
        <v>1213</v>
      </c>
      <c r="G224" t="s">
        <v>1214</v>
      </c>
      <c r="H224">
        <v>15.2858</v>
      </c>
      <c r="I224">
        <v>0</v>
      </c>
      <c r="J224">
        <v>0</v>
      </c>
      <c r="K224">
        <v>-1.8675600000000001</v>
      </c>
      <c r="L224" t="s">
        <v>18</v>
      </c>
      <c r="M224">
        <v>0</v>
      </c>
      <c r="N224">
        <v>14.818899999999999</v>
      </c>
      <c r="O224" t="s">
        <v>19</v>
      </c>
      <c r="P224">
        <v>1</v>
      </c>
    </row>
    <row r="225" spans="2:16" x14ac:dyDescent="0.25">
      <c r="B225">
        <v>765</v>
      </c>
      <c r="C225" t="s">
        <v>2420</v>
      </c>
      <c r="D225" t="s">
        <v>2421</v>
      </c>
      <c r="E225">
        <v>512</v>
      </c>
      <c r="F225" t="s">
        <v>2422</v>
      </c>
      <c r="G225" t="s">
        <v>2367</v>
      </c>
      <c r="H225">
        <v>15.277100000000001</v>
      </c>
      <c r="I225">
        <v>-3.9523100000000002</v>
      </c>
      <c r="J225">
        <v>0</v>
      </c>
      <c r="K225">
        <v>0</v>
      </c>
      <c r="L225" t="s">
        <v>18</v>
      </c>
      <c r="M225">
        <v>0</v>
      </c>
      <c r="N225">
        <v>14.289099999999999</v>
      </c>
      <c r="O225" t="s">
        <v>19</v>
      </c>
      <c r="P225">
        <v>2</v>
      </c>
    </row>
    <row r="226" spans="2:16" x14ac:dyDescent="0.25">
      <c r="B226">
        <v>659</v>
      </c>
      <c r="C226" t="s">
        <v>2085</v>
      </c>
      <c r="D226" t="s">
        <v>2086</v>
      </c>
      <c r="E226">
        <v>199</v>
      </c>
      <c r="F226" t="s">
        <v>2087</v>
      </c>
      <c r="G226" t="s">
        <v>2079</v>
      </c>
      <c r="H226">
        <v>14.650499999999999</v>
      </c>
      <c r="I226">
        <v>0</v>
      </c>
      <c r="J226">
        <v>-2.3263699999999998</v>
      </c>
      <c r="K226">
        <v>0</v>
      </c>
      <c r="L226" t="s">
        <v>18</v>
      </c>
      <c r="M226">
        <v>0</v>
      </c>
      <c r="N226">
        <v>14.4178</v>
      </c>
      <c r="O226" t="s">
        <v>19</v>
      </c>
      <c r="P226">
        <v>1</v>
      </c>
    </row>
    <row r="227" spans="2:16" x14ac:dyDescent="0.25">
      <c r="B227">
        <v>584</v>
      </c>
      <c r="C227" t="s">
        <v>1832</v>
      </c>
      <c r="D227" t="s">
        <v>1833</v>
      </c>
      <c r="E227">
        <v>15</v>
      </c>
      <c r="F227" t="s">
        <v>1834</v>
      </c>
      <c r="G227" t="s">
        <v>1835</v>
      </c>
      <c r="H227">
        <v>14.8642</v>
      </c>
      <c r="I227">
        <v>0</v>
      </c>
      <c r="J227">
        <v>-3.3713799999999998</v>
      </c>
      <c r="K227">
        <v>0</v>
      </c>
      <c r="L227" t="s">
        <v>18</v>
      </c>
      <c r="M227">
        <v>0</v>
      </c>
      <c r="N227">
        <v>14.526999999999999</v>
      </c>
      <c r="O227" t="s">
        <v>19</v>
      </c>
      <c r="P227">
        <v>1</v>
      </c>
    </row>
    <row r="228" spans="2:16" x14ac:dyDescent="0.25">
      <c r="B228">
        <v>476</v>
      </c>
      <c r="C228" t="s">
        <v>1487</v>
      </c>
      <c r="D228" t="s">
        <v>1488</v>
      </c>
      <c r="E228">
        <v>7</v>
      </c>
      <c r="F228" t="e">
        <f>-------MSSRRRR</f>
        <v>#NAME?</v>
      </c>
      <c r="G228" t="s">
        <v>1489</v>
      </c>
      <c r="H228">
        <v>15.354200000000001</v>
      </c>
      <c r="I228">
        <v>0</v>
      </c>
      <c r="J228">
        <v>0</v>
      </c>
      <c r="K228">
        <v>-2.7604700000000002</v>
      </c>
      <c r="L228" t="s">
        <v>18</v>
      </c>
      <c r="M228">
        <v>0</v>
      </c>
      <c r="N228">
        <v>14.664099999999999</v>
      </c>
      <c r="O228" t="s">
        <v>19</v>
      </c>
      <c r="P228">
        <v>9</v>
      </c>
    </row>
    <row r="229" spans="2:16" x14ac:dyDescent="0.25">
      <c r="B229">
        <v>90</v>
      </c>
      <c r="C229" t="s">
        <v>294</v>
      </c>
      <c r="D229" t="s">
        <v>295</v>
      </c>
      <c r="E229">
        <v>192</v>
      </c>
      <c r="F229" t="s">
        <v>296</v>
      </c>
      <c r="G229" t="s">
        <v>248</v>
      </c>
      <c r="H229">
        <v>15.698700000000001</v>
      </c>
      <c r="I229">
        <v>0</v>
      </c>
      <c r="J229">
        <v>0</v>
      </c>
      <c r="K229">
        <v>0</v>
      </c>
      <c r="L229" t="s">
        <v>18</v>
      </c>
      <c r="M229">
        <v>0</v>
      </c>
      <c r="N229">
        <v>15.698700000000001</v>
      </c>
      <c r="O229" t="s">
        <v>19</v>
      </c>
      <c r="P229">
        <v>1</v>
      </c>
    </row>
    <row r="230" spans="2:16" x14ac:dyDescent="0.25">
      <c r="B230">
        <v>421</v>
      </c>
      <c r="C230" t="s">
        <v>1302</v>
      </c>
      <c r="D230" t="s">
        <v>1303</v>
      </c>
      <c r="E230">
        <v>192</v>
      </c>
      <c r="F230" t="s">
        <v>1304</v>
      </c>
      <c r="G230" t="s">
        <v>1305</v>
      </c>
      <c r="H230">
        <v>14.773300000000001</v>
      </c>
      <c r="I230">
        <v>0</v>
      </c>
      <c r="J230">
        <v>0</v>
      </c>
      <c r="K230">
        <v>0</v>
      </c>
      <c r="L230" t="s">
        <v>18</v>
      </c>
      <c r="M230">
        <v>0</v>
      </c>
      <c r="N230">
        <v>14.773300000000001</v>
      </c>
      <c r="O230" t="s">
        <v>19</v>
      </c>
      <c r="P230">
        <v>1</v>
      </c>
    </row>
    <row r="231" spans="2:16" x14ac:dyDescent="0.25">
      <c r="B231">
        <v>499</v>
      </c>
      <c r="C231" t="s">
        <v>1569</v>
      </c>
      <c r="D231" t="s">
        <v>1570</v>
      </c>
      <c r="E231">
        <v>240</v>
      </c>
      <c r="F231" t="s">
        <v>1571</v>
      </c>
      <c r="G231" t="s">
        <v>1572</v>
      </c>
      <c r="H231">
        <v>15.192600000000001</v>
      </c>
      <c r="I231">
        <v>0</v>
      </c>
      <c r="J231">
        <v>-2.5134300000000001</v>
      </c>
      <c r="K231">
        <v>-1.24787</v>
      </c>
      <c r="L231" t="s">
        <v>18</v>
      </c>
      <c r="M231">
        <v>0</v>
      </c>
      <c r="N231">
        <v>14.629300000000001</v>
      </c>
      <c r="O231" t="s">
        <v>19</v>
      </c>
      <c r="P231">
        <v>1</v>
      </c>
    </row>
    <row r="232" spans="2:16" x14ac:dyDescent="0.25">
      <c r="B232">
        <v>422</v>
      </c>
      <c r="C232" t="s">
        <v>1306</v>
      </c>
      <c r="D232" t="s">
        <v>1307</v>
      </c>
      <c r="E232">
        <v>192</v>
      </c>
      <c r="F232" t="s">
        <v>1308</v>
      </c>
      <c r="G232" t="s">
        <v>1305</v>
      </c>
      <c r="H232">
        <v>14.773300000000001</v>
      </c>
      <c r="I232">
        <v>0</v>
      </c>
      <c r="J232">
        <v>0</v>
      </c>
      <c r="K232">
        <v>0</v>
      </c>
      <c r="L232" t="s">
        <v>18</v>
      </c>
      <c r="M232">
        <v>0</v>
      </c>
      <c r="N232">
        <v>14.773300000000001</v>
      </c>
      <c r="O232" t="s">
        <v>19</v>
      </c>
      <c r="P232">
        <v>2</v>
      </c>
    </row>
    <row r="233" spans="2:16" x14ac:dyDescent="0.25">
      <c r="B233">
        <v>814</v>
      </c>
      <c r="C233" t="s">
        <v>2567</v>
      </c>
      <c r="D233" t="s">
        <v>2568</v>
      </c>
      <c r="E233">
        <v>181</v>
      </c>
      <c r="F233" t="s">
        <v>2569</v>
      </c>
      <c r="G233" t="s">
        <v>2566</v>
      </c>
      <c r="H233">
        <v>15.4313</v>
      </c>
      <c r="I233">
        <v>0</v>
      </c>
      <c r="J233">
        <v>-1.21723</v>
      </c>
      <c r="K233">
        <v>-4.23142</v>
      </c>
      <c r="L233" t="s">
        <v>18</v>
      </c>
      <c r="M233">
        <v>0</v>
      </c>
      <c r="N233">
        <v>14.2517</v>
      </c>
      <c r="O233" t="s">
        <v>19</v>
      </c>
      <c r="P233">
        <v>1</v>
      </c>
    </row>
    <row r="234" spans="2:16" x14ac:dyDescent="0.25">
      <c r="B234">
        <v>205</v>
      </c>
      <c r="C234" t="s">
        <v>620</v>
      </c>
      <c r="D234" t="s">
        <v>621</v>
      </c>
      <c r="E234">
        <v>114</v>
      </c>
      <c r="F234" t="s">
        <v>622</v>
      </c>
      <c r="G234" t="s">
        <v>623</v>
      </c>
      <c r="H234">
        <v>15.6759</v>
      </c>
      <c r="I234">
        <v>0</v>
      </c>
      <c r="J234">
        <v>-1.7480500000000001</v>
      </c>
      <c r="K234">
        <v>-1.00197</v>
      </c>
      <c r="L234" t="s">
        <v>18</v>
      </c>
      <c r="M234">
        <v>0</v>
      </c>
      <c r="N234">
        <v>15.2506</v>
      </c>
      <c r="O234" t="s">
        <v>19</v>
      </c>
      <c r="P234">
        <v>1</v>
      </c>
    </row>
    <row r="235" spans="2:16" x14ac:dyDescent="0.25">
      <c r="B235">
        <v>660</v>
      </c>
      <c r="C235" t="s">
        <v>2088</v>
      </c>
      <c r="D235" t="s">
        <v>2089</v>
      </c>
      <c r="E235">
        <v>193</v>
      </c>
      <c r="F235" t="s">
        <v>2090</v>
      </c>
      <c r="G235" t="s">
        <v>2079</v>
      </c>
      <c r="H235">
        <v>14.650499999999999</v>
      </c>
      <c r="I235">
        <v>0</v>
      </c>
      <c r="J235">
        <v>-2.3263699999999998</v>
      </c>
      <c r="K235">
        <v>0</v>
      </c>
      <c r="L235" t="s">
        <v>18</v>
      </c>
      <c r="M235">
        <v>0</v>
      </c>
      <c r="N235">
        <v>14.4178</v>
      </c>
      <c r="O235" t="s">
        <v>19</v>
      </c>
      <c r="P235">
        <v>2</v>
      </c>
    </row>
    <row r="236" spans="2:16" x14ac:dyDescent="0.25">
      <c r="B236">
        <v>301</v>
      </c>
      <c r="C236" t="s">
        <v>934</v>
      </c>
      <c r="D236" t="s">
        <v>935</v>
      </c>
      <c r="E236">
        <v>20</v>
      </c>
      <c r="F236" t="s">
        <v>936</v>
      </c>
      <c r="G236" t="s">
        <v>937</v>
      </c>
      <c r="H236">
        <v>15.137</v>
      </c>
      <c r="I236">
        <v>0</v>
      </c>
      <c r="J236">
        <v>-1.23315</v>
      </c>
      <c r="K236">
        <v>0</v>
      </c>
      <c r="L236" t="s">
        <v>18</v>
      </c>
      <c r="M236">
        <v>0</v>
      </c>
      <c r="N236">
        <v>15.0137</v>
      </c>
      <c r="O236" t="s">
        <v>19</v>
      </c>
      <c r="P236">
        <v>1</v>
      </c>
    </row>
    <row r="237" spans="2:16" x14ac:dyDescent="0.25">
      <c r="B237">
        <v>813</v>
      </c>
      <c r="C237" t="s">
        <v>2563</v>
      </c>
      <c r="D237" t="s">
        <v>2564</v>
      </c>
      <c r="E237">
        <v>181</v>
      </c>
      <c r="F237" t="s">
        <v>2565</v>
      </c>
      <c r="G237" t="s">
        <v>2566</v>
      </c>
      <c r="H237">
        <v>15.4313</v>
      </c>
      <c r="I237">
        <v>0</v>
      </c>
      <c r="J237">
        <v>-1.21723</v>
      </c>
      <c r="K237">
        <v>-4.23142</v>
      </c>
      <c r="L237" t="s">
        <v>18</v>
      </c>
      <c r="M237">
        <v>0</v>
      </c>
      <c r="N237">
        <v>14.2517</v>
      </c>
      <c r="O237" t="s">
        <v>19</v>
      </c>
      <c r="P237">
        <v>1</v>
      </c>
    </row>
    <row r="238" spans="2:16" x14ac:dyDescent="0.25">
      <c r="B238">
        <v>598</v>
      </c>
      <c r="C238" t="s">
        <v>1881</v>
      </c>
      <c r="D238" t="s">
        <v>908</v>
      </c>
      <c r="E238">
        <v>10</v>
      </c>
      <c r="F238" t="e">
        <f>----MPHPRRRRRR</f>
        <v>#NAME?</v>
      </c>
      <c r="G238" t="s">
        <v>1882</v>
      </c>
      <c r="H238">
        <v>15.137</v>
      </c>
      <c r="I238">
        <v>-2.0112999999999999</v>
      </c>
      <c r="J238">
        <v>-1.28999</v>
      </c>
      <c r="K238">
        <v>0</v>
      </c>
      <c r="L238" t="s">
        <v>18</v>
      </c>
      <c r="M238">
        <v>0</v>
      </c>
      <c r="N238">
        <v>14.5052</v>
      </c>
      <c r="O238" t="s">
        <v>19</v>
      </c>
      <c r="P238">
        <v>1</v>
      </c>
    </row>
    <row r="239" spans="2:16" x14ac:dyDescent="0.25">
      <c r="B239">
        <v>217</v>
      </c>
      <c r="C239" t="s">
        <v>662</v>
      </c>
      <c r="D239" t="s">
        <v>663</v>
      </c>
      <c r="E239">
        <v>453</v>
      </c>
      <c r="F239" t="s">
        <v>664</v>
      </c>
      <c r="G239" t="s">
        <v>665</v>
      </c>
      <c r="H239">
        <v>15.660399999999999</v>
      </c>
      <c r="I239">
        <v>0</v>
      </c>
      <c r="J239">
        <v>-1.0802</v>
      </c>
      <c r="K239">
        <v>-1.4589099999999999</v>
      </c>
      <c r="L239" t="s">
        <v>18</v>
      </c>
      <c r="M239">
        <v>0</v>
      </c>
      <c r="N239">
        <v>15.1876</v>
      </c>
      <c r="O239" t="s">
        <v>19</v>
      </c>
      <c r="P239">
        <v>1</v>
      </c>
    </row>
    <row r="240" spans="2:16" x14ac:dyDescent="0.25">
      <c r="B240">
        <v>29</v>
      </c>
      <c r="C240" t="s">
        <v>101</v>
      </c>
      <c r="D240" t="s">
        <v>102</v>
      </c>
      <c r="E240">
        <v>327</v>
      </c>
      <c r="F240" t="s">
        <v>103</v>
      </c>
      <c r="G240" t="s">
        <v>104</v>
      </c>
      <c r="H240">
        <v>16.088000000000001</v>
      </c>
      <c r="I240">
        <v>0</v>
      </c>
      <c r="J240">
        <v>0</v>
      </c>
      <c r="K240">
        <v>0</v>
      </c>
      <c r="L240" t="s">
        <v>18</v>
      </c>
      <c r="M240">
        <v>0</v>
      </c>
      <c r="N240">
        <v>16.088000000000001</v>
      </c>
      <c r="O240" t="s">
        <v>19</v>
      </c>
      <c r="P240">
        <v>1</v>
      </c>
    </row>
    <row r="241" spans="2:16" x14ac:dyDescent="0.25">
      <c r="B241">
        <v>347</v>
      </c>
      <c r="C241" t="s">
        <v>1089</v>
      </c>
      <c r="D241" t="s">
        <v>1090</v>
      </c>
      <c r="E241">
        <v>78</v>
      </c>
      <c r="F241" t="s">
        <v>1091</v>
      </c>
      <c r="G241" t="s">
        <v>1092</v>
      </c>
      <c r="H241">
        <v>14.890499999999999</v>
      </c>
      <c r="I241">
        <v>0</v>
      </c>
      <c r="J241">
        <v>0</v>
      </c>
      <c r="K241">
        <v>0</v>
      </c>
      <c r="L241" t="s">
        <v>18</v>
      </c>
      <c r="M241">
        <v>0</v>
      </c>
      <c r="N241">
        <v>14.890499999999999</v>
      </c>
      <c r="O241" t="s">
        <v>19</v>
      </c>
      <c r="P241">
        <v>1</v>
      </c>
    </row>
    <row r="242" spans="2:16" x14ac:dyDescent="0.25">
      <c r="B242">
        <v>929</v>
      </c>
      <c r="C242" t="s">
        <v>2935</v>
      </c>
      <c r="D242" t="s">
        <v>2936</v>
      </c>
      <c r="E242">
        <v>190</v>
      </c>
      <c r="F242" t="s">
        <v>2937</v>
      </c>
      <c r="G242" t="s">
        <v>2938</v>
      </c>
      <c r="H242">
        <v>14.136100000000001</v>
      </c>
      <c r="I242">
        <v>0</v>
      </c>
      <c r="J242">
        <v>0</v>
      </c>
      <c r="K242">
        <v>0</v>
      </c>
      <c r="L242" t="s">
        <v>18</v>
      </c>
      <c r="M242">
        <v>0</v>
      </c>
      <c r="N242">
        <v>14.136100000000001</v>
      </c>
      <c r="O242" t="s">
        <v>19</v>
      </c>
      <c r="P242">
        <v>1</v>
      </c>
    </row>
    <row r="243" spans="2:16" x14ac:dyDescent="0.25">
      <c r="B243">
        <v>669</v>
      </c>
      <c r="C243" t="s">
        <v>2115</v>
      </c>
      <c r="D243" t="s">
        <v>2116</v>
      </c>
      <c r="E243">
        <v>666</v>
      </c>
      <c r="F243" t="s">
        <v>2117</v>
      </c>
      <c r="G243" t="s">
        <v>2118</v>
      </c>
      <c r="H243">
        <v>15.4876</v>
      </c>
      <c r="I243">
        <v>-4.2862200000000001</v>
      </c>
      <c r="J243">
        <v>0</v>
      </c>
      <c r="K243">
        <v>0</v>
      </c>
      <c r="L243" t="s">
        <v>18</v>
      </c>
      <c r="M243">
        <v>0</v>
      </c>
      <c r="N243">
        <v>14.4161</v>
      </c>
      <c r="O243" t="s">
        <v>19</v>
      </c>
      <c r="P243">
        <v>86</v>
      </c>
    </row>
    <row r="244" spans="2:16" x14ac:dyDescent="0.25">
      <c r="B244">
        <v>182</v>
      </c>
      <c r="C244" t="s">
        <v>542</v>
      </c>
      <c r="D244" t="s">
        <v>539</v>
      </c>
      <c r="E244">
        <v>7</v>
      </c>
      <c r="F244" t="e">
        <f>-------MRRRSRR</f>
        <v>#NAME?</v>
      </c>
      <c r="G244" t="s">
        <v>541</v>
      </c>
      <c r="H244">
        <v>15.3367</v>
      </c>
      <c r="I244">
        <v>0</v>
      </c>
      <c r="J244">
        <v>0</v>
      </c>
      <c r="K244">
        <v>0</v>
      </c>
      <c r="L244" t="s">
        <v>18</v>
      </c>
      <c r="M244">
        <v>0</v>
      </c>
      <c r="N244">
        <v>15.3367</v>
      </c>
      <c r="O244" t="s">
        <v>19</v>
      </c>
      <c r="P244">
        <v>9</v>
      </c>
    </row>
    <row r="245" spans="2:16" x14ac:dyDescent="0.25">
      <c r="B245">
        <v>988</v>
      </c>
      <c r="C245" t="s">
        <v>3121</v>
      </c>
      <c r="D245" t="s">
        <v>1145</v>
      </c>
      <c r="E245">
        <v>124</v>
      </c>
      <c r="F245" t="s">
        <v>3122</v>
      </c>
      <c r="G245" t="s">
        <v>3123</v>
      </c>
      <c r="H245">
        <v>15.801299999999999</v>
      </c>
      <c r="I245">
        <v>-5.5834400000000004</v>
      </c>
      <c r="J245">
        <v>0</v>
      </c>
      <c r="K245">
        <v>-1.2656000000000001</v>
      </c>
      <c r="L245" t="s">
        <v>18</v>
      </c>
      <c r="M245">
        <v>0</v>
      </c>
      <c r="N245">
        <v>14.0891</v>
      </c>
      <c r="O245" t="s">
        <v>19</v>
      </c>
      <c r="P245">
        <v>1</v>
      </c>
    </row>
    <row r="246" spans="2:16" x14ac:dyDescent="0.25">
      <c r="B246">
        <v>456</v>
      </c>
      <c r="C246" t="s">
        <v>1418</v>
      </c>
      <c r="D246" t="s">
        <v>1415</v>
      </c>
      <c r="E246">
        <v>43</v>
      </c>
      <c r="F246" t="s">
        <v>1419</v>
      </c>
      <c r="G246" t="s">
        <v>1417</v>
      </c>
      <c r="H246">
        <v>15.240399999999999</v>
      </c>
      <c r="I246">
        <v>0</v>
      </c>
      <c r="J246">
        <v>-1.3571</v>
      </c>
      <c r="K246">
        <v>-1.6038600000000001</v>
      </c>
      <c r="L246" t="s">
        <v>18</v>
      </c>
      <c r="M246">
        <v>0</v>
      </c>
      <c r="N246">
        <v>14.7037</v>
      </c>
      <c r="O246" t="s">
        <v>19</v>
      </c>
      <c r="P246">
        <v>1</v>
      </c>
    </row>
    <row r="247" spans="2:16" x14ac:dyDescent="0.25">
      <c r="B247">
        <v>952</v>
      </c>
      <c r="C247" t="s">
        <v>3012</v>
      </c>
      <c r="D247" t="s">
        <v>2776</v>
      </c>
      <c r="E247">
        <v>13</v>
      </c>
      <c r="F247" t="e">
        <f>-MNETLPYRSRKKR</f>
        <v>#NAME?</v>
      </c>
      <c r="G247" t="s">
        <v>2207</v>
      </c>
      <c r="H247">
        <v>15.040800000000001</v>
      </c>
      <c r="I247">
        <v>-2.7635299999999998</v>
      </c>
      <c r="J247">
        <v>-2.3385500000000001</v>
      </c>
      <c r="K247">
        <v>0</v>
      </c>
      <c r="L247" t="s">
        <v>18</v>
      </c>
      <c r="M247">
        <v>0</v>
      </c>
      <c r="N247">
        <v>14.116</v>
      </c>
      <c r="O247" t="s">
        <v>19</v>
      </c>
      <c r="P247">
        <v>2</v>
      </c>
    </row>
    <row r="248" spans="2:16" x14ac:dyDescent="0.25">
      <c r="B248">
        <v>825</v>
      </c>
      <c r="C248" t="s">
        <v>2600</v>
      </c>
      <c r="D248" t="s">
        <v>2601</v>
      </c>
      <c r="E248">
        <v>869</v>
      </c>
      <c r="F248" t="s">
        <v>2602</v>
      </c>
      <c r="G248" t="s">
        <v>2596</v>
      </c>
      <c r="H248">
        <v>14.699199999999999</v>
      </c>
      <c r="I248">
        <v>0</v>
      </c>
      <c r="J248">
        <v>-1.17804</v>
      </c>
      <c r="K248">
        <v>-1.3474699999999999</v>
      </c>
      <c r="L248" t="s">
        <v>18</v>
      </c>
      <c r="M248">
        <v>0</v>
      </c>
      <c r="N248">
        <v>14.2445</v>
      </c>
      <c r="O248" t="s">
        <v>19</v>
      </c>
      <c r="P248">
        <v>3</v>
      </c>
    </row>
    <row r="249" spans="2:16" x14ac:dyDescent="0.25">
      <c r="B249">
        <v>240</v>
      </c>
      <c r="C249" t="s">
        <v>736</v>
      </c>
      <c r="D249" t="s">
        <v>731</v>
      </c>
      <c r="E249">
        <v>155</v>
      </c>
      <c r="F249" t="s">
        <v>737</v>
      </c>
      <c r="G249" t="s">
        <v>733</v>
      </c>
      <c r="H249">
        <v>15.621600000000001</v>
      </c>
      <c r="I249">
        <v>0</v>
      </c>
      <c r="J249">
        <v>0</v>
      </c>
      <c r="K249">
        <v>-1.92693</v>
      </c>
      <c r="L249" t="s">
        <v>18</v>
      </c>
      <c r="M249">
        <v>0</v>
      </c>
      <c r="N249">
        <v>15.139900000000001</v>
      </c>
      <c r="O249" t="s">
        <v>19</v>
      </c>
      <c r="P249">
        <v>1</v>
      </c>
    </row>
    <row r="250" spans="2:16" x14ac:dyDescent="0.25">
      <c r="B250">
        <v>239</v>
      </c>
      <c r="C250" t="s">
        <v>734</v>
      </c>
      <c r="D250" t="s">
        <v>731</v>
      </c>
      <c r="E250">
        <v>155</v>
      </c>
      <c r="F250" t="s">
        <v>735</v>
      </c>
      <c r="G250" t="s">
        <v>733</v>
      </c>
      <c r="H250">
        <v>15.621600000000001</v>
      </c>
      <c r="I250">
        <v>0</v>
      </c>
      <c r="J250">
        <v>0</v>
      </c>
      <c r="K250">
        <v>-1.92693</v>
      </c>
      <c r="L250" t="s">
        <v>18</v>
      </c>
      <c r="M250">
        <v>0</v>
      </c>
      <c r="N250">
        <v>15.139900000000001</v>
      </c>
      <c r="O250" t="s">
        <v>19</v>
      </c>
      <c r="P250">
        <v>1</v>
      </c>
    </row>
    <row r="251" spans="2:16" x14ac:dyDescent="0.25">
      <c r="B251">
        <v>941</v>
      </c>
      <c r="C251" t="s">
        <v>2974</v>
      </c>
      <c r="D251" t="s">
        <v>2975</v>
      </c>
      <c r="E251">
        <v>80</v>
      </c>
      <c r="F251" t="s">
        <v>2976</v>
      </c>
      <c r="G251" t="s">
        <v>2977</v>
      </c>
      <c r="H251">
        <v>14.975300000000001</v>
      </c>
      <c r="I251">
        <v>0</v>
      </c>
      <c r="J251">
        <v>-1.36565</v>
      </c>
      <c r="K251">
        <v>-2.8383400000000001</v>
      </c>
      <c r="L251" t="s">
        <v>18</v>
      </c>
      <c r="M251">
        <v>0</v>
      </c>
      <c r="N251">
        <v>14.129099999999999</v>
      </c>
      <c r="O251" t="s">
        <v>19</v>
      </c>
      <c r="P251">
        <v>1</v>
      </c>
    </row>
    <row r="252" spans="2:16" x14ac:dyDescent="0.25">
      <c r="B252">
        <v>701</v>
      </c>
      <c r="C252" t="s">
        <v>2226</v>
      </c>
      <c r="D252" t="s">
        <v>2227</v>
      </c>
      <c r="E252">
        <v>52</v>
      </c>
      <c r="F252" t="s">
        <v>2125</v>
      </c>
      <c r="G252" t="s">
        <v>1413</v>
      </c>
      <c r="H252">
        <v>15.7905</v>
      </c>
      <c r="I252">
        <v>-2.38917</v>
      </c>
      <c r="J252">
        <v>-1.7179199999999999</v>
      </c>
      <c r="K252">
        <v>-2.58887</v>
      </c>
      <c r="L252" t="s">
        <v>18</v>
      </c>
      <c r="M252">
        <v>0</v>
      </c>
      <c r="N252">
        <v>14.3742</v>
      </c>
      <c r="O252" t="s">
        <v>19</v>
      </c>
      <c r="P252">
        <v>128</v>
      </c>
    </row>
    <row r="253" spans="2:16" x14ac:dyDescent="0.25">
      <c r="B253">
        <v>454</v>
      </c>
      <c r="C253" t="s">
        <v>1411</v>
      </c>
      <c r="D253" t="s">
        <v>1412</v>
      </c>
      <c r="E253">
        <v>13</v>
      </c>
      <c r="F253" t="e">
        <f>-ANTETHPPRRTRR</f>
        <v>#NAME?</v>
      </c>
      <c r="G253" t="s">
        <v>1413</v>
      </c>
      <c r="H253">
        <v>15.7905</v>
      </c>
      <c r="I253">
        <v>-1.0625100000000001</v>
      </c>
      <c r="J253">
        <v>-1.7179199999999999</v>
      </c>
      <c r="K253">
        <v>-2.58887</v>
      </c>
      <c r="L253" t="s">
        <v>18</v>
      </c>
      <c r="M253">
        <v>0</v>
      </c>
      <c r="N253">
        <v>14.7058</v>
      </c>
      <c r="O253" t="s">
        <v>19</v>
      </c>
      <c r="P253">
        <v>1</v>
      </c>
    </row>
    <row r="254" spans="2:16" x14ac:dyDescent="0.25">
      <c r="B254">
        <v>382</v>
      </c>
      <c r="C254" t="s">
        <v>1194</v>
      </c>
      <c r="D254" t="s">
        <v>858</v>
      </c>
      <c r="E254">
        <v>282</v>
      </c>
      <c r="F254" t="s">
        <v>1195</v>
      </c>
      <c r="G254" t="s">
        <v>1176</v>
      </c>
      <c r="H254">
        <v>15.081899999999999</v>
      </c>
      <c r="I254">
        <v>0</v>
      </c>
      <c r="J254">
        <v>0</v>
      </c>
      <c r="K254">
        <v>-1.00197</v>
      </c>
      <c r="L254" t="s">
        <v>18</v>
      </c>
      <c r="M254">
        <v>0</v>
      </c>
      <c r="N254">
        <v>14.8314</v>
      </c>
      <c r="O254" t="s">
        <v>19</v>
      </c>
      <c r="P254">
        <v>1</v>
      </c>
    </row>
    <row r="255" spans="2:16" x14ac:dyDescent="0.25">
      <c r="B255">
        <v>271</v>
      </c>
      <c r="C255" t="s">
        <v>837</v>
      </c>
      <c r="D255" t="s">
        <v>838</v>
      </c>
      <c r="E255">
        <v>95</v>
      </c>
      <c r="F255" t="s">
        <v>839</v>
      </c>
      <c r="G255" t="s">
        <v>840</v>
      </c>
      <c r="H255">
        <v>15.801299999999999</v>
      </c>
      <c r="I255">
        <v>0</v>
      </c>
      <c r="J255">
        <v>0</v>
      </c>
      <c r="K255">
        <v>-2.8383400000000001</v>
      </c>
      <c r="L255" t="s">
        <v>18</v>
      </c>
      <c r="M255">
        <v>0</v>
      </c>
      <c r="N255">
        <v>15.091799999999999</v>
      </c>
      <c r="O255" t="s">
        <v>19</v>
      </c>
      <c r="P255">
        <v>1</v>
      </c>
    </row>
    <row r="256" spans="2:16" x14ac:dyDescent="0.25">
      <c r="B256">
        <v>84</v>
      </c>
      <c r="C256" t="s">
        <v>274</v>
      </c>
      <c r="D256" t="s">
        <v>275</v>
      </c>
      <c r="E256">
        <v>8</v>
      </c>
      <c r="F256" t="e">
        <f>------MSARRTKR</f>
        <v>#NAME?</v>
      </c>
      <c r="G256" t="s">
        <v>276</v>
      </c>
      <c r="H256">
        <v>15.755000000000001</v>
      </c>
      <c r="I256">
        <v>0</v>
      </c>
      <c r="J256">
        <v>0</v>
      </c>
      <c r="K256">
        <v>0</v>
      </c>
      <c r="L256" t="s">
        <v>18</v>
      </c>
      <c r="M256">
        <v>0</v>
      </c>
      <c r="N256">
        <v>15.755000000000001</v>
      </c>
      <c r="O256" t="s">
        <v>19</v>
      </c>
      <c r="P256">
        <v>1</v>
      </c>
    </row>
    <row r="257" spans="2:16" x14ac:dyDescent="0.25">
      <c r="B257">
        <v>302</v>
      </c>
      <c r="C257" t="s">
        <v>938</v>
      </c>
      <c r="D257" t="s">
        <v>858</v>
      </c>
      <c r="E257">
        <v>285</v>
      </c>
      <c r="F257" t="s">
        <v>939</v>
      </c>
      <c r="G257" t="s">
        <v>940</v>
      </c>
      <c r="H257">
        <v>15.2613</v>
      </c>
      <c r="I257">
        <v>0</v>
      </c>
      <c r="J257">
        <v>0</v>
      </c>
      <c r="K257">
        <v>-1.00197</v>
      </c>
      <c r="L257" t="s">
        <v>18</v>
      </c>
      <c r="M257">
        <v>0</v>
      </c>
      <c r="N257">
        <v>15.0108</v>
      </c>
      <c r="O257" t="s">
        <v>19</v>
      </c>
      <c r="P257">
        <v>1</v>
      </c>
    </row>
    <row r="258" spans="2:16" x14ac:dyDescent="0.25">
      <c r="B258">
        <v>333</v>
      </c>
      <c r="C258" t="s">
        <v>1040</v>
      </c>
      <c r="D258" t="s">
        <v>1041</v>
      </c>
      <c r="E258">
        <v>276</v>
      </c>
      <c r="F258" t="s">
        <v>1042</v>
      </c>
      <c r="G258" t="s">
        <v>1043</v>
      </c>
      <c r="H258">
        <v>16.1889</v>
      </c>
      <c r="I258">
        <v>-4.2645</v>
      </c>
      <c r="J258">
        <v>-1.8405100000000001</v>
      </c>
      <c r="K258">
        <v>0</v>
      </c>
      <c r="L258" t="s">
        <v>18</v>
      </c>
      <c r="M258">
        <v>0</v>
      </c>
      <c r="N258">
        <v>14.938800000000001</v>
      </c>
      <c r="O258" t="s">
        <v>19</v>
      </c>
      <c r="P258">
        <v>2</v>
      </c>
    </row>
    <row r="259" spans="2:16" x14ac:dyDescent="0.25">
      <c r="B259">
        <v>658</v>
      </c>
      <c r="C259" t="s">
        <v>2082</v>
      </c>
      <c r="D259" t="s">
        <v>2083</v>
      </c>
      <c r="E259">
        <v>193</v>
      </c>
      <c r="F259" t="s">
        <v>2084</v>
      </c>
      <c r="G259" t="s">
        <v>2079</v>
      </c>
      <c r="H259">
        <v>14.650499999999999</v>
      </c>
      <c r="I259">
        <v>0</v>
      </c>
      <c r="J259">
        <v>-2.3263699999999998</v>
      </c>
      <c r="K259">
        <v>0</v>
      </c>
      <c r="L259" t="s">
        <v>18</v>
      </c>
      <c r="M259">
        <v>0</v>
      </c>
      <c r="N259">
        <v>14.4178</v>
      </c>
      <c r="O259" t="s">
        <v>19</v>
      </c>
      <c r="P259">
        <v>1</v>
      </c>
    </row>
    <row r="260" spans="2:16" x14ac:dyDescent="0.25">
      <c r="B260">
        <v>261</v>
      </c>
      <c r="C260" t="s">
        <v>807</v>
      </c>
      <c r="D260" t="s">
        <v>808</v>
      </c>
      <c r="E260">
        <v>268</v>
      </c>
      <c r="F260" t="s">
        <v>809</v>
      </c>
      <c r="G260" t="s">
        <v>810</v>
      </c>
      <c r="H260">
        <v>15.8698</v>
      </c>
      <c r="I260">
        <v>0</v>
      </c>
      <c r="J260">
        <v>-2.8183799999999999</v>
      </c>
      <c r="K260">
        <v>-1.9140999999999999</v>
      </c>
      <c r="L260" t="s">
        <v>18</v>
      </c>
      <c r="M260">
        <v>0</v>
      </c>
      <c r="N260">
        <v>15.109500000000001</v>
      </c>
      <c r="O260" t="s">
        <v>19</v>
      </c>
      <c r="P260">
        <v>1</v>
      </c>
    </row>
    <row r="261" spans="2:16" x14ac:dyDescent="0.25">
      <c r="B261">
        <v>758</v>
      </c>
      <c r="C261" t="s">
        <v>2401</v>
      </c>
      <c r="D261" t="s">
        <v>2402</v>
      </c>
      <c r="E261">
        <v>851</v>
      </c>
      <c r="F261" t="s">
        <v>2403</v>
      </c>
      <c r="G261" t="s">
        <v>874</v>
      </c>
      <c r="H261">
        <v>14.3004</v>
      </c>
      <c r="I261">
        <v>0</v>
      </c>
      <c r="J261">
        <v>0</v>
      </c>
      <c r="K261">
        <v>0</v>
      </c>
      <c r="L261" t="s">
        <v>18</v>
      </c>
      <c r="M261">
        <v>0</v>
      </c>
      <c r="N261">
        <v>14.3004</v>
      </c>
      <c r="O261" t="s">
        <v>19</v>
      </c>
      <c r="P261">
        <v>2</v>
      </c>
    </row>
    <row r="262" spans="2:16" x14ac:dyDescent="0.25">
      <c r="B262">
        <v>986</v>
      </c>
      <c r="C262" t="s">
        <v>3114</v>
      </c>
      <c r="D262" t="s">
        <v>3115</v>
      </c>
      <c r="E262">
        <v>180</v>
      </c>
      <c r="F262" t="s">
        <v>3116</v>
      </c>
      <c r="G262" t="s">
        <v>2942</v>
      </c>
      <c r="H262">
        <v>14.756</v>
      </c>
      <c r="I262">
        <v>-1.3613299999999999</v>
      </c>
      <c r="J262">
        <v>0</v>
      </c>
      <c r="K262">
        <v>-1.2925</v>
      </c>
      <c r="L262" t="s">
        <v>18</v>
      </c>
      <c r="M262">
        <v>0</v>
      </c>
      <c r="N262">
        <v>14.092599999999999</v>
      </c>
      <c r="O262" t="s">
        <v>19</v>
      </c>
      <c r="P262">
        <v>1</v>
      </c>
    </row>
    <row r="263" spans="2:16" x14ac:dyDescent="0.25">
      <c r="B263">
        <v>609</v>
      </c>
      <c r="C263" t="s">
        <v>1918</v>
      </c>
      <c r="D263" t="s">
        <v>1919</v>
      </c>
      <c r="E263">
        <v>991</v>
      </c>
      <c r="F263" t="s">
        <v>1920</v>
      </c>
      <c r="G263" t="s">
        <v>1921</v>
      </c>
      <c r="H263">
        <v>14.600899999999999</v>
      </c>
      <c r="I263">
        <v>0</v>
      </c>
      <c r="J263">
        <v>-1.24922</v>
      </c>
      <c r="K263">
        <v>0</v>
      </c>
      <c r="L263" t="s">
        <v>18</v>
      </c>
      <c r="M263">
        <v>0</v>
      </c>
      <c r="N263">
        <v>14.475899999999999</v>
      </c>
      <c r="O263" t="s">
        <v>19</v>
      </c>
      <c r="P263">
        <v>1</v>
      </c>
    </row>
    <row r="264" spans="2:16" x14ac:dyDescent="0.25">
      <c r="B264">
        <v>548</v>
      </c>
      <c r="C264" t="s">
        <v>1717</v>
      </c>
      <c r="D264" t="s">
        <v>1718</v>
      </c>
      <c r="E264">
        <v>371</v>
      </c>
      <c r="F264" t="s">
        <v>1719</v>
      </c>
      <c r="G264" t="s">
        <v>1720</v>
      </c>
      <c r="H264">
        <v>15.4876</v>
      </c>
      <c r="I264">
        <v>-3.6380499999999998</v>
      </c>
      <c r="J264">
        <v>0</v>
      </c>
      <c r="K264">
        <v>0</v>
      </c>
      <c r="L264" t="s">
        <v>18</v>
      </c>
      <c r="M264">
        <v>0</v>
      </c>
      <c r="N264">
        <v>14.578099999999999</v>
      </c>
      <c r="O264" t="s">
        <v>19</v>
      </c>
      <c r="P264">
        <v>1</v>
      </c>
    </row>
    <row r="265" spans="2:16" x14ac:dyDescent="0.25">
      <c r="B265">
        <v>930</v>
      </c>
      <c r="C265" t="s">
        <v>2939</v>
      </c>
      <c r="D265" t="s">
        <v>2940</v>
      </c>
      <c r="E265">
        <v>180</v>
      </c>
      <c r="F265" t="s">
        <v>2941</v>
      </c>
      <c r="G265" t="s">
        <v>2942</v>
      </c>
      <c r="H265">
        <v>14.756</v>
      </c>
      <c r="I265">
        <v>-1.1973400000000001</v>
      </c>
      <c r="J265">
        <v>0</v>
      </c>
      <c r="K265">
        <v>-1.2925</v>
      </c>
      <c r="L265" t="s">
        <v>18</v>
      </c>
      <c r="M265">
        <v>0</v>
      </c>
      <c r="N265">
        <v>14.1335</v>
      </c>
      <c r="O265" t="s">
        <v>19</v>
      </c>
      <c r="P265">
        <v>1</v>
      </c>
    </row>
    <row r="266" spans="2:16" x14ac:dyDescent="0.25">
      <c r="B266">
        <v>188</v>
      </c>
      <c r="C266" t="s">
        <v>561</v>
      </c>
      <c r="D266" t="s">
        <v>562</v>
      </c>
      <c r="E266">
        <v>156</v>
      </c>
      <c r="F266" t="s">
        <v>563</v>
      </c>
      <c r="G266" t="s">
        <v>564</v>
      </c>
      <c r="H266">
        <v>16.334499999999998</v>
      </c>
      <c r="I266">
        <v>0</v>
      </c>
      <c r="J266">
        <v>-1.21723</v>
      </c>
      <c r="K266">
        <v>-3.63998</v>
      </c>
      <c r="L266" t="s">
        <v>18</v>
      </c>
      <c r="M266">
        <v>0</v>
      </c>
      <c r="N266">
        <v>15.3028</v>
      </c>
      <c r="O266" t="s">
        <v>19</v>
      </c>
      <c r="P266">
        <v>1</v>
      </c>
    </row>
    <row r="267" spans="2:16" x14ac:dyDescent="0.25">
      <c r="B267">
        <v>337</v>
      </c>
      <c r="C267" t="s">
        <v>1054</v>
      </c>
      <c r="D267" t="s">
        <v>1055</v>
      </c>
      <c r="E267">
        <v>13</v>
      </c>
      <c r="F267" t="e">
        <f>-MIQTITQSRRKKR</f>
        <v>#NAME?</v>
      </c>
      <c r="G267" t="s">
        <v>896</v>
      </c>
      <c r="H267">
        <v>15.528</v>
      </c>
      <c r="I267">
        <v>-1.96499</v>
      </c>
      <c r="J267">
        <v>-1.1096900000000001</v>
      </c>
      <c r="K267">
        <v>0</v>
      </c>
      <c r="L267" t="s">
        <v>18</v>
      </c>
      <c r="M267">
        <v>0</v>
      </c>
      <c r="N267">
        <v>14.925800000000001</v>
      </c>
      <c r="O267" t="s">
        <v>19</v>
      </c>
      <c r="P267">
        <v>1</v>
      </c>
    </row>
    <row r="268" spans="2:16" x14ac:dyDescent="0.25">
      <c r="B268">
        <v>642</v>
      </c>
      <c r="C268" t="s">
        <v>2033</v>
      </c>
      <c r="D268" t="s">
        <v>2034</v>
      </c>
      <c r="E268">
        <v>240</v>
      </c>
      <c r="F268" t="s">
        <v>2035</v>
      </c>
      <c r="G268" t="s">
        <v>2036</v>
      </c>
      <c r="H268">
        <v>15.184799999999999</v>
      </c>
      <c r="I268">
        <v>0</v>
      </c>
      <c r="J268">
        <v>-1.7480500000000001</v>
      </c>
      <c r="K268">
        <v>-2.3138000000000001</v>
      </c>
      <c r="L268" t="s">
        <v>18</v>
      </c>
      <c r="M268">
        <v>0</v>
      </c>
      <c r="N268">
        <v>14.4315</v>
      </c>
      <c r="O268" t="s">
        <v>19</v>
      </c>
      <c r="P268">
        <v>1</v>
      </c>
    </row>
    <row r="269" spans="2:16" x14ac:dyDescent="0.25">
      <c r="B269">
        <v>730</v>
      </c>
      <c r="C269" t="s">
        <v>2307</v>
      </c>
      <c r="D269" t="s">
        <v>2308</v>
      </c>
      <c r="E269">
        <v>242</v>
      </c>
      <c r="F269" t="s">
        <v>2309</v>
      </c>
      <c r="G269" t="s">
        <v>2310</v>
      </c>
      <c r="H269">
        <v>14.3443</v>
      </c>
      <c r="I269">
        <v>0</v>
      </c>
      <c r="J269">
        <v>0</v>
      </c>
      <c r="K269">
        <v>0</v>
      </c>
      <c r="L269" t="s">
        <v>18</v>
      </c>
      <c r="M269">
        <v>0</v>
      </c>
      <c r="N269">
        <v>14.3443</v>
      </c>
      <c r="O269" t="s">
        <v>19</v>
      </c>
      <c r="P269">
        <v>2</v>
      </c>
    </row>
    <row r="270" spans="2:16" x14ac:dyDescent="0.25">
      <c r="B270">
        <v>532</v>
      </c>
      <c r="C270" t="s">
        <v>1670</v>
      </c>
      <c r="D270" t="s">
        <v>1658</v>
      </c>
      <c r="E270">
        <v>31</v>
      </c>
      <c r="F270" t="s">
        <v>1671</v>
      </c>
      <c r="G270" t="s">
        <v>1660</v>
      </c>
      <c r="H270">
        <v>15.200900000000001</v>
      </c>
      <c r="I270">
        <v>0</v>
      </c>
      <c r="J270">
        <v>-1.3571</v>
      </c>
      <c r="K270">
        <v>-1.8907400000000001</v>
      </c>
      <c r="L270" t="s">
        <v>18</v>
      </c>
      <c r="M270">
        <v>0</v>
      </c>
      <c r="N270">
        <v>14.592499999999999</v>
      </c>
      <c r="O270" t="s">
        <v>19</v>
      </c>
      <c r="P270">
        <v>6</v>
      </c>
    </row>
    <row r="271" spans="2:16" x14ac:dyDescent="0.25">
      <c r="B271">
        <v>334</v>
      </c>
      <c r="C271" t="s">
        <v>1044</v>
      </c>
      <c r="D271" t="s">
        <v>1045</v>
      </c>
      <c r="E271">
        <v>415</v>
      </c>
      <c r="F271" t="s">
        <v>1046</v>
      </c>
      <c r="G271" t="s">
        <v>1047</v>
      </c>
      <c r="H271">
        <v>15.536899999999999</v>
      </c>
      <c r="I271">
        <v>0</v>
      </c>
      <c r="J271">
        <v>-2.1025800000000001</v>
      </c>
      <c r="K271">
        <v>-1.5522199999999999</v>
      </c>
      <c r="L271" t="s">
        <v>18</v>
      </c>
      <c r="M271">
        <v>0</v>
      </c>
      <c r="N271">
        <v>14.938499999999999</v>
      </c>
      <c r="O271" t="s">
        <v>19</v>
      </c>
      <c r="P271">
        <v>1</v>
      </c>
    </row>
    <row r="272" spans="2:16" x14ac:dyDescent="0.25">
      <c r="B272">
        <v>294</v>
      </c>
      <c r="C272" t="s">
        <v>907</v>
      </c>
      <c r="D272" t="s">
        <v>908</v>
      </c>
      <c r="E272">
        <v>82</v>
      </c>
      <c r="F272" t="s">
        <v>909</v>
      </c>
      <c r="G272" t="s">
        <v>910</v>
      </c>
      <c r="H272">
        <v>15.9215</v>
      </c>
      <c r="I272">
        <v>0</v>
      </c>
      <c r="J272">
        <v>-2.3876900000000001</v>
      </c>
      <c r="K272">
        <v>-2.58887</v>
      </c>
      <c r="L272" t="s">
        <v>18</v>
      </c>
      <c r="M272">
        <v>0</v>
      </c>
      <c r="N272">
        <v>15.035500000000001</v>
      </c>
      <c r="O272" t="s">
        <v>19</v>
      </c>
      <c r="P272">
        <v>1</v>
      </c>
    </row>
    <row r="273" spans="2:16" x14ac:dyDescent="0.25">
      <c r="B273">
        <v>254</v>
      </c>
      <c r="C273" t="s">
        <v>783</v>
      </c>
      <c r="D273" t="s">
        <v>784</v>
      </c>
      <c r="E273">
        <v>98</v>
      </c>
      <c r="F273" t="s">
        <v>785</v>
      </c>
      <c r="G273" t="s">
        <v>786</v>
      </c>
      <c r="H273">
        <v>15.3576</v>
      </c>
      <c r="I273">
        <v>0</v>
      </c>
      <c r="J273">
        <v>-2.3385500000000001</v>
      </c>
      <c r="K273">
        <v>0</v>
      </c>
      <c r="L273" t="s">
        <v>18</v>
      </c>
      <c r="M273">
        <v>0</v>
      </c>
      <c r="N273">
        <v>15.123799999999999</v>
      </c>
      <c r="O273" t="s">
        <v>19</v>
      </c>
      <c r="P273">
        <v>1</v>
      </c>
    </row>
    <row r="274" spans="2:16" x14ac:dyDescent="0.25">
      <c r="B274">
        <v>430</v>
      </c>
      <c r="C274" t="s">
        <v>1331</v>
      </c>
      <c r="D274" t="s">
        <v>858</v>
      </c>
      <c r="E274">
        <v>281</v>
      </c>
      <c r="F274" t="s">
        <v>1332</v>
      </c>
      <c r="G274" t="s">
        <v>1333</v>
      </c>
      <c r="H274">
        <v>15.081899999999999</v>
      </c>
      <c r="I274">
        <v>0</v>
      </c>
      <c r="J274">
        <v>0</v>
      </c>
      <c r="K274">
        <v>-1.3015600000000001</v>
      </c>
      <c r="L274" t="s">
        <v>18</v>
      </c>
      <c r="M274">
        <v>0</v>
      </c>
      <c r="N274">
        <v>14.756500000000001</v>
      </c>
      <c r="O274" t="s">
        <v>19</v>
      </c>
      <c r="P274">
        <v>8</v>
      </c>
    </row>
    <row r="275" spans="2:16" x14ac:dyDescent="0.25">
      <c r="B275">
        <v>910</v>
      </c>
      <c r="C275" t="s">
        <v>2872</v>
      </c>
      <c r="D275" t="s">
        <v>2873</v>
      </c>
      <c r="E275">
        <v>596</v>
      </c>
      <c r="F275" t="s">
        <v>2874</v>
      </c>
      <c r="G275" t="s">
        <v>1627</v>
      </c>
      <c r="H275">
        <v>14.1579</v>
      </c>
      <c r="I275">
        <v>0</v>
      </c>
      <c r="J275">
        <v>0</v>
      </c>
      <c r="K275">
        <v>0</v>
      </c>
      <c r="L275" t="s">
        <v>18</v>
      </c>
      <c r="M275">
        <v>0</v>
      </c>
      <c r="N275">
        <v>14.1579</v>
      </c>
      <c r="O275" t="s">
        <v>19</v>
      </c>
      <c r="P275">
        <v>2</v>
      </c>
    </row>
    <row r="276" spans="2:16" x14ac:dyDescent="0.25">
      <c r="B276">
        <v>445</v>
      </c>
      <c r="C276" t="s">
        <v>1378</v>
      </c>
      <c r="D276" t="s">
        <v>1379</v>
      </c>
      <c r="E276">
        <v>82</v>
      </c>
      <c r="F276" t="s">
        <v>1380</v>
      </c>
      <c r="G276" t="s">
        <v>1381</v>
      </c>
      <c r="H276">
        <v>15.4313</v>
      </c>
      <c r="I276">
        <v>0</v>
      </c>
      <c r="J276">
        <v>0</v>
      </c>
      <c r="K276">
        <v>-2.8383400000000001</v>
      </c>
      <c r="L276" t="s">
        <v>18</v>
      </c>
      <c r="M276">
        <v>0</v>
      </c>
      <c r="N276">
        <v>14.7217</v>
      </c>
      <c r="O276" t="s">
        <v>19</v>
      </c>
      <c r="P276">
        <v>1</v>
      </c>
    </row>
    <row r="277" spans="2:16" x14ac:dyDescent="0.25">
      <c r="B277">
        <v>802</v>
      </c>
      <c r="C277" t="s">
        <v>2531</v>
      </c>
      <c r="D277" t="s">
        <v>2532</v>
      </c>
      <c r="E277">
        <v>237</v>
      </c>
      <c r="F277" t="s">
        <v>2533</v>
      </c>
      <c r="G277" t="s">
        <v>2396</v>
      </c>
      <c r="H277">
        <v>15.8681</v>
      </c>
      <c r="I277">
        <v>-4.9575300000000002</v>
      </c>
      <c r="J277">
        <v>0</v>
      </c>
      <c r="K277">
        <v>-1.4620899999999999</v>
      </c>
      <c r="L277" t="s">
        <v>18</v>
      </c>
      <c r="M277">
        <v>0</v>
      </c>
      <c r="N277">
        <v>14.263199999999999</v>
      </c>
      <c r="O277" t="s">
        <v>19</v>
      </c>
      <c r="P277">
        <v>6</v>
      </c>
    </row>
    <row r="278" spans="2:16" x14ac:dyDescent="0.25">
      <c r="B278">
        <v>843</v>
      </c>
      <c r="C278" t="s">
        <v>2655</v>
      </c>
      <c r="D278" t="s">
        <v>2656</v>
      </c>
      <c r="E278">
        <v>190</v>
      </c>
      <c r="F278" t="s">
        <v>2657</v>
      </c>
      <c r="G278" t="s">
        <v>2658</v>
      </c>
      <c r="H278">
        <v>14.4033</v>
      </c>
      <c r="I278">
        <v>0</v>
      </c>
      <c r="J278">
        <v>-1.75817</v>
      </c>
      <c r="K278">
        <v>0</v>
      </c>
      <c r="L278" t="s">
        <v>18</v>
      </c>
      <c r="M278">
        <v>0</v>
      </c>
      <c r="N278">
        <v>14.227499999999999</v>
      </c>
      <c r="O278" t="s">
        <v>19</v>
      </c>
      <c r="P278">
        <v>1</v>
      </c>
    </row>
    <row r="279" spans="2:16" x14ac:dyDescent="0.25">
      <c r="B279">
        <v>947</v>
      </c>
      <c r="C279" t="s">
        <v>2995</v>
      </c>
      <c r="D279" t="s">
        <v>2996</v>
      </c>
      <c r="E279">
        <v>240</v>
      </c>
      <c r="F279" t="s">
        <v>2997</v>
      </c>
      <c r="G279" t="s">
        <v>2998</v>
      </c>
      <c r="H279">
        <v>15.2218</v>
      </c>
      <c r="I279">
        <v>-2.49878</v>
      </c>
      <c r="J279">
        <v>0</v>
      </c>
      <c r="K279">
        <v>-1.9140999999999999</v>
      </c>
      <c r="L279" t="s">
        <v>18</v>
      </c>
      <c r="M279">
        <v>0</v>
      </c>
      <c r="N279">
        <v>14.118600000000001</v>
      </c>
      <c r="O279" t="s">
        <v>19</v>
      </c>
      <c r="P279">
        <v>1</v>
      </c>
    </row>
    <row r="280" spans="2:16" x14ac:dyDescent="0.25">
      <c r="B280">
        <v>951</v>
      </c>
      <c r="C280" t="s">
        <v>3009</v>
      </c>
      <c r="D280" t="s">
        <v>3010</v>
      </c>
      <c r="E280">
        <v>180</v>
      </c>
      <c r="F280" t="s">
        <v>3011</v>
      </c>
      <c r="G280" t="s">
        <v>2942</v>
      </c>
      <c r="H280">
        <v>14.756</v>
      </c>
      <c r="I280">
        <v>-1.2646500000000001</v>
      </c>
      <c r="J280">
        <v>0</v>
      </c>
      <c r="K280">
        <v>-1.2925</v>
      </c>
      <c r="L280" t="s">
        <v>18</v>
      </c>
      <c r="M280">
        <v>0</v>
      </c>
      <c r="N280">
        <v>14.1167</v>
      </c>
      <c r="O280" t="s">
        <v>19</v>
      </c>
      <c r="P280">
        <v>1</v>
      </c>
    </row>
    <row r="281" spans="2:16" x14ac:dyDescent="0.25">
      <c r="B281">
        <v>677</v>
      </c>
      <c r="C281" t="s">
        <v>2144</v>
      </c>
      <c r="D281" t="s">
        <v>2145</v>
      </c>
      <c r="E281">
        <v>269</v>
      </c>
      <c r="F281" t="s">
        <v>2146</v>
      </c>
      <c r="G281" t="s">
        <v>2147</v>
      </c>
      <c r="H281">
        <v>14.4033</v>
      </c>
      <c r="I281">
        <v>0</v>
      </c>
      <c r="J281">
        <v>0</v>
      </c>
      <c r="K281">
        <v>0</v>
      </c>
      <c r="L281" t="s">
        <v>18</v>
      </c>
      <c r="M281">
        <v>0</v>
      </c>
      <c r="N281">
        <v>14.4033</v>
      </c>
      <c r="O281" t="s">
        <v>19</v>
      </c>
      <c r="P281">
        <v>1</v>
      </c>
    </row>
    <row r="282" spans="2:16" x14ac:dyDescent="0.25">
      <c r="B282">
        <v>250</v>
      </c>
      <c r="C282" t="s">
        <v>768</v>
      </c>
      <c r="D282" t="s">
        <v>769</v>
      </c>
      <c r="E282">
        <v>20</v>
      </c>
      <c r="F282" t="s">
        <v>770</v>
      </c>
      <c r="G282" t="s">
        <v>771</v>
      </c>
      <c r="H282">
        <v>15.137</v>
      </c>
      <c r="I282">
        <v>0</v>
      </c>
      <c r="J282">
        <v>0</v>
      </c>
      <c r="K282">
        <v>0</v>
      </c>
      <c r="L282" t="s">
        <v>18</v>
      </c>
      <c r="M282">
        <v>0</v>
      </c>
      <c r="N282">
        <v>15.137</v>
      </c>
      <c r="O282" t="s">
        <v>19</v>
      </c>
      <c r="P282">
        <v>1</v>
      </c>
    </row>
    <row r="283" spans="2:16" x14ac:dyDescent="0.25">
      <c r="B283">
        <v>80</v>
      </c>
      <c r="C283" t="s">
        <v>260</v>
      </c>
      <c r="D283" t="s">
        <v>261</v>
      </c>
      <c r="E283">
        <v>421</v>
      </c>
      <c r="F283" t="s">
        <v>262</v>
      </c>
      <c r="G283" t="s">
        <v>263</v>
      </c>
      <c r="H283">
        <v>15.7819</v>
      </c>
      <c r="I283">
        <v>0</v>
      </c>
      <c r="J283">
        <v>0</v>
      </c>
      <c r="K283">
        <v>0</v>
      </c>
      <c r="L283" t="s">
        <v>18</v>
      </c>
      <c r="M283">
        <v>0</v>
      </c>
      <c r="N283">
        <v>15.7819</v>
      </c>
      <c r="O283" t="s">
        <v>19</v>
      </c>
      <c r="P283">
        <v>1</v>
      </c>
    </row>
    <row r="284" spans="2:16" x14ac:dyDescent="0.25">
      <c r="B284">
        <v>89</v>
      </c>
      <c r="C284" t="s">
        <v>290</v>
      </c>
      <c r="D284" t="s">
        <v>291</v>
      </c>
      <c r="E284">
        <v>76</v>
      </c>
      <c r="F284" t="s">
        <v>292</v>
      </c>
      <c r="G284" t="s">
        <v>293</v>
      </c>
      <c r="H284">
        <v>16.5381</v>
      </c>
      <c r="I284">
        <v>-2.8794300000000002</v>
      </c>
      <c r="J284">
        <v>-1.18581</v>
      </c>
      <c r="K284">
        <v>0</v>
      </c>
      <c r="L284" t="s">
        <v>18</v>
      </c>
      <c r="M284">
        <v>0</v>
      </c>
      <c r="N284">
        <v>15.6996</v>
      </c>
      <c r="O284" t="s">
        <v>19</v>
      </c>
      <c r="P284">
        <v>2</v>
      </c>
    </row>
    <row r="285" spans="2:16" x14ac:dyDescent="0.25">
      <c r="B285">
        <v>976</v>
      </c>
      <c r="C285" t="s">
        <v>3083</v>
      </c>
      <c r="D285" t="s">
        <v>3084</v>
      </c>
      <c r="E285">
        <v>405</v>
      </c>
      <c r="F285" t="s">
        <v>3085</v>
      </c>
      <c r="G285" t="s">
        <v>3086</v>
      </c>
      <c r="H285">
        <v>14.4785</v>
      </c>
      <c r="I285">
        <v>0</v>
      </c>
      <c r="J285">
        <v>0</v>
      </c>
      <c r="K285">
        <v>-1.5217799999999999</v>
      </c>
      <c r="L285" t="s">
        <v>18</v>
      </c>
      <c r="M285">
        <v>0</v>
      </c>
      <c r="N285">
        <v>14.098000000000001</v>
      </c>
      <c r="O285" t="s">
        <v>19</v>
      </c>
      <c r="P285">
        <v>1</v>
      </c>
    </row>
    <row r="286" spans="2:16" x14ac:dyDescent="0.25">
      <c r="B286">
        <v>137</v>
      </c>
      <c r="C286" t="s">
        <v>416</v>
      </c>
      <c r="D286" t="s">
        <v>417</v>
      </c>
      <c r="E286">
        <v>36</v>
      </c>
      <c r="F286" t="s">
        <v>418</v>
      </c>
      <c r="G286" t="s">
        <v>419</v>
      </c>
      <c r="H286">
        <v>15.4876</v>
      </c>
      <c r="I286">
        <v>0</v>
      </c>
      <c r="J286">
        <v>0</v>
      </c>
      <c r="K286">
        <v>0</v>
      </c>
      <c r="L286" t="s">
        <v>18</v>
      </c>
      <c r="M286">
        <v>0</v>
      </c>
      <c r="N286">
        <v>15.4876</v>
      </c>
      <c r="O286" t="s">
        <v>19</v>
      </c>
      <c r="P286">
        <v>1</v>
      </c>
    </row>
    <row r="287" spans="2:16" x14ac:dyDescent="0.25">
      <c r="B287">
        <v>647</v>
      </c>
      <c r="C287" t="s">
        <v>2050</v>
      </c>
      <c r="D287" t="s">
        <v>2051</v>
      </c>
      <c r="E287">
        <v>191</v>
      </c>
      <c r="F287" t="s">
        <v>2052</v>
      </c>
      <c r="G287" t="s">
        <v>2053</v>
      </c>
      <c r="H287">
        <v>14.650499999999999</v>
      </c>
      <c r="I287">
        <v>0</v>
      </c>
      <c r="J287">
        <v>-2.2303600000000001</v>
      </c>
      <c r="K287">
        <v>0</v>
      </c>
      <c r="L287" t="s">
        <v>18</v>
      </c>
      <c r="M287">
        <v>0</v>
      </c>
      <c r="N287">
        <v>14.4274</v>
      </c>
      <c r="O287" t="s">
        <v>19</v>
      </c>
      <c r="P287">
        <v>1</v>
      </c>
    </row>
    <row r="288" spans="2:16" x14ac:dyDescent="0.25">
      <c r="B288">
        <v>453</v>
      </c>
      <c r="C288" t="s">
        <v>1407</v>
      </c>
      <c r="D288" t="s">
        <v>1408</v>
      </c>
      <c r="E288">
        <v>193</v>
      </c>
      <c r="F288" t="s">
        <v>1409</v>
      </c>
      <c r="G288" t="s">
        <v>1410</v>
      </c>
      <c r="H288">
        <v>15.137</v>
      </c>
      <c r="I288">
        <v>0</v>
      </c>
      <c r="J288">
        <v>0</v>
      </c>
      <c r="K288">
        <v>-1.7214400000000001</v>
      </c>
      <c r="L288" t="s">
        <v>18</v>
      </c>
      <c r="M288">
        <v>0</v>
      </c>
      <c r="N288">
        <v>14.7067</v>
      </c>
      <c r="O288" t="s">
        <v>19</v>
      </c>
      <c r="P288">
        <v>1</v>
      </c>
    </row>
    <row r="289" spans="2:16" x14ac:dyDescent="0.25">
      <c r="B289">
        <v>95</v>
      </c>
      <c r="C289" t="s">
        <v>301</v>
      </c>
      <c r="D289" t="s">
        <v>302</v>
      </c>
      <c r="E289">
        <v>102</v>
      </c>
      <c r="F289" t="s">
        <v>303</v>
      </c>
      <c r="G289" t="s">
        <v>304</v>
      </c>
      <c r="H289">
        <v>15.8447</v>
      </c>
      <c r="I289">
        <v>0</v>
      </c>
      <c r="J289">
        <v>-1.6199699999999999</v>
      </c>
      <c r="K289">
        <v>0</v>
      </c>
      <c r="L289" t="s">
        <v>18</v>
      </c>
      <c r="M289">
        <v>0</v>
      </c>
      <c r="N289">
        <v>15.682700000000001</v>
      </c>
      <c r="O289" t="s">
        <v>19</v>
      </c>
      <c r="P289">
        <v>1</v>
      </c>
    </row>
    <row r="290" spans="2:16" x14ac:dyDescent="0.25">
      <c r="B290">
        <v>317</v>
      </c>
      <c r="C290" t="s">
        <v>983</v>
      </c>
      <c r="D290" t="s">
        <v>984</v>
      </c>
      <c r="E290">
        <v>102</v>
      </c>
      <c r="F290" t="s">
        <v>985</v>
      </c>
      <c r="G290" t="s">
        <v>986</v>
      </c>
      <c r="H290">
        <v>15.1975</v>
      </c>
      <c r="I290">
        <v>0</v>
      </c>
      <c r="J290">
        <v>-2.1025800000000001</v>
      </c>
      <c r="K290">
        <v>0</v>
      </c>
      <c r="L290" t="s">
        <v>18</v>
      </c>
      <c r="M290">
        <v>0</v>
      </c>
      <c r="N290">
        <v>14.9872</v>
      </c>
      <c r="O290" t="s">
        <v>19</v>
      </c>
      <c r="P290">
        <v>1</v>
      </c>
    </row>
    <row r="291" spans="2:16" x14ac:dyDescent="0.25">
      <c r="B291">
        <v>529</v>
      </c>
      <c r="C291" t="s">
        <v>1661</v>
      </c>
      <c r="D291" t="s">
        <v>1662</v>
      </c>
      <c r="E291">
        <v>31</v>
      </c>
      <c r="F291" t="s">
        <v>1663</v>
      </c>
      <c r="G291" t="s">
        <v>1660</v>
      </c>
      <c r="H291">
        <v>15.200900000000001</v>
      </c>
      <c r="I291">
        <v>0</v>
      </c>
      <c r="J291">
        <v>-1.3571</v>
      </c>
      <c r="K291">
        <v>-1.8907400000000001</v>
      </c>
      <c r="L291" t="s">
        <v>18</v>
      </c>
      <c r="M291">
        <v>0</v>
      </c>
      <c r="N291">
        <v>14.592499999999999</v>
      </c>
      <c r="O291" t="s">
        <v>19</v>
      </c>
      <c r="P291">
        <v>1</v>
      </c>
    </row>
    <row r="292" spans="2:16" x14ac:dyDescent="0.25">
      <c r="B292">
        <v>225</v>
      </c>
      <c r="C292" t="s">
        <v>691</v>
      </c>
      <c r="D292" t="s">
        <v>692</v>
      </c>
      <c r="E292">
        <v>23</v>
      </c>
      <c r="F292" t="s">
        <v>693</v>
      </c>
      <c r="G292" t="s">
        <v>690</v>
      </c>
      <c r="H292">
        <v>15.308199999999999</v>
      </c>
      <c r="I292">
        <v>0</v>
      </c>
      <c r="J292">
        <v>-1.41771</v>
      </c>
      <c r="K292">
        <v>0</v>
      </c>
      <c r="L292" t="s">
        <v>18</v>
      </c>
      <c r="M292">
        <v>0</v>
      </c>
      <c r="N292">
        <v>15.166399999999999</v>
      </c>
      <c r="O292" t="s">
        <v>19</v>
      </c>
      <c r="P292">
        <v>5</v>
      </c>
    </row>
    <row r="293" spans="2:16" x14ac:dyDescent="0.25">
      <c r="B293">
        <v>865</v>
      </c>
      <c r="C293" t="s">
        <v>2733</v>
      </c>
      <c r="D293" t="s">
        <v>2734</v>
      </c>
      <c r="E293">
        <v>239</v>
      </c>
      <c r="F293" t="s">
        <v>2735</v>
      </c>
      <c r="G293" t="s">
        <v>2736</v>
      </c>
      <c r="H293">
        <v>14.7538</v>
      </c>
      <c r="I293">
        <v>0</v>
      </c>
      <c r="J293">
        <v>-2.1139999999999999</v>
      </c>
      <c r="K293">
        <v>-1.34128</v>
      </c>
      <c r="L293" t="s">
        <v>18</v>
      </c>
      <c r="M293">
        <v>0</v>
      </c>
      <c r="N293">
        <v>14.207100000000001</v>
      </c>
      <c r="O293" t="s">
        <v>19</v>
      </c>
      <c r="P293">
        <v>1</v>
      </c>
    </row>
    <row r="294" spans="2:16" x14ac:dyDescent="0.25">
      <c r="B294">
        <v>50</v>
      </c>
      <c r="C294" t="s">
        <v>159</v>
      </c>
      <c r="D294" t="s">
        <v>160</v>
      </c>
      <c r="E294">
        <v>439</v>
      </c>
      <c r="F294" t="s">
        <v>161</v>
      </c>
      <c r="G294" t="s">
        <v>162</v>
      </c>
      <c r="H294">
        <v>16.270600000000002</v>
      </c>
      <c r="I294">
        <v>0</v>
      </c>
      <c r="J294">
        <v>0</v>
      </c>
      <c r="K294">
        <v>-1.24787</v>
      </c>
      <c r="L294" t="s">
        <v>18</v>
      </c>
      <c r="M294">
        <v>0</v>
      </c>
      <c r="N294">
        <v>15.9587</v>
      </c>
      <c r="O294" t="s">
        <v>19</v>
      </c>
      <c r="P294">
        <v>1</v>
      </c>
    </row>
    <row r="295" spans="2:16" x14ac:dyDescent="0.25">
      <c r="B295">
        <v>483</v>
      </c>
      <c r="C295" t="s">
        <v>1512</v>
      </c>
      <c r="D295" t="s">
        <v>1513</v>
      </c>
      <c r="E295">
        <v>78</v>
      </c>
      <c r="F295" t="s">
        <v>1514</v>
      </c>
      <c r="G295" t="s">
        <v>1515</v>
      </c>
      <c r="H295">
        <v>16.385400000000001</v>
      </c>
      <c r="I295">
        <v>-5.8477600000000001</v>
      </c>
      <c r="J295">
        <v>-2.6830699999999998</v>
      </c>
      <c r="K295">
        <v>0</v>
      </c>
      <c r="L295" t="s">
        <v>18</v>
      </c>
      <c r="M295">
        <v>0</v>
      </c>
      <c r="N295">
        <v>14.655200000000001</v>
      </c>
      <c r="O295" t="s">
        <v>19</v>
      </c>
      <c r="P295">
        <v>1</v>
      </c>
    </row>
    <row r="296" spans="2:16" x14ac:dyDescent="0.25">
      <c r="B296">
        <v>933</v>
      </c>
      <c r="C296" t="s">
        <v>2947</v>
      </c>
      <c r="D296" t="s">
        <v>2948</v>
      </c>
      <c r="E296">
        <v>206</v>
      </c>
      <c r="F296" t="s">
        <v>2949</v>
      </c>
      <c r="G296" t="s">
        <v>2950</v>
      </c>
      <c r="H296">
        <v>15.121</v>
      </c>
      <c r="I296">
        <v>-3.9530799999999999</v>
      </c>
      <c r="J296">
        <v>0</v>
      </c>
      <c r="K296">
        <v>0</v>
      </c>
      <c r="L296" t="s">
        <v>18</v>
      </c>
      <c r="M296">
        <v>0</v>
      </c>
      <c r="N296">
        <v>14.1328</v>
      </c>
      <c r="O296" t="s">
        <v>19</v>
      </c>
      <c r="P296">
        <v>1</v>
      </c>
    </row>
    <row r="297" spans="2:16" x14ac:dyDescent="0.25">
      <c r="B297">
        <v>191</v>
      </c>
      <c r="C297" t="s">
        <v>573</v>
      </c>
      <c r="D297" t="s">
        <v>574</v>
      </c>
      <c r="E297">
        <v>508</v>
      </c>
      <c r="F297" t="s">
        <v>575</v>
      </c>
      <c r="G297" t="s">
        <v>322</v>
      </c>
      <c r="H297">
        <v>15.994300000000001</v>
      </c>
      <c r="I297">
        <v>-2.29135</v>
      </c>
      <c r="J297">
        <v>-1.29826</v>
      </c>
      <c r="K297">
        <v>0</v>
      </c>
      <c r="L297" t="s">
        <v>18</v>
      </c>
      <c r="M297">
        <v>0</v>
      </c>
      <c r="N297">
        <v>15.291600000000001</v>
      </c>
      <c r="O297" t="s">
        <v>19</v>
      </c>
      <c r="P297">
        <v>1</v>
      </c>
    </row>
    <row r="298" spans="2:16" x14ac:dyDescent="0.25">
      <c r="B298">
        <v>229</v>
      </c>
      <c r="C298" t="s">
        <v>706</v>
      </c>
      <c r="D298" t="s">
        <v>707</v>
      </c>
      <c r="E298">
        <v>23</v>
      </c>
      <c r="F298" t="s">
        <v>693</v>
      </c>
      <c r="G298" t="s">
        <v>708</v>
      </c>
      <c r="H298">
        <v>15.308199999999999</v>
      </c>
      <c r="I298">
        <v>0</v>
      </c>
      <c r="J298">
        <v>-1.50742</v>
      </c>
      <c r="K298">
        <v>0</v>
      </c>
      <c r="L298" t="s">
        <v>18</v>
      </c>
      <c r="M298">
        <v>0</v>
      </c>
      <c r="N298">
        <v>15.157400000000001</v>
      </c>
      <c r="O298" t="s">
        <v>19</v>
      </c>
      <c r="P298">
        <v>3</v>
      </c>
    </row>
    <row r="299" spans="2:16" x14ac:dyDescent="0.25">
      <c r="B299">
        <v>968</v>
      </c>
      <c r="C299" t="s">
        <v>3061</v>
      </c>
      <c r="D299" t="s">
        <v>2948</v>
      </c>
      <c r="E299">
        <v>206</v>
      </c>
      <c r="F299" t="s">
        <v>3062</v>
      </c>
      <c r="G299" t="s">
        <v>2950</v>
      </c>
      <c r="H299">
        <v>15.121</v>
      </c>
      <c r="I299">
        <v>-4.0563700000000003</v>
      </c>
      <c r="J299">
        <v>0</v>
      </c>
      <c r="K299">
        <v>0</v>
      </c>
      <c r="L299" t="s">
        <v>18</v>
      </c>
      <c r="M299">
        <v>0</v>
      </c>
      <c r="N299">
        <v>14.1069</v>
      </c>
      <c r="O299" t="s">
        <v>19</v>
      </c>
      <c r="P299">
        <v>1</v>
      </c>
    </row>
    <row r="300" spans="2:16" x14ac:dyDescent="0.25">
      <c r="B300">
        <v>224</v>
      </c>
      <c r="C300" t="s">
        <v>687</v>
      </c>
      <c r="D300" t="s">
        <v>688</v>
      </c>
      <c r="E300">
        <v>23</v>
      </c>
      <c r="F300" t="s">
        <v>689</v>
      </c>
      <c r="G300" t="s">
        <v>690</v>
      </c>
      <c r="H300">
        <v>15.308199999999999</v>
      </c>
      <c r="I300">
        <v>0</v>
      </c>
      <c r="J300">
        <v>-1.41771</v>
      </c>
      <c r="K300">
        <v>0</v>
      </c>
      <c r="L300" t="s">
        <v>18</v>
      </c>
      <c r="M300">
        <v>0</v>
      </c>
      <c r="N300">
        <v>15.166399999999999</v>
      </c>
      <c r="O300" t="s">
        <v>19</v>
      </c>
      <c r="P300">
        <v>2</v>
      </c>
    </row>
    <row r="301" spans="2:16" x14ac:dyDescent="0.25">
      <c r="B301">
        <v>663</v>
      </c>
      <c r="C301" t="s">
        <v>2097</v>
      </c>
      <c r="D301" t="s">
        <v>2098</v>
      </c>
      <c r="E301">
        <v>188</v>
      </c>
      <c r="F301" t="s">
        <v>2099</v>
      </c>
      <c r="G301" t="s">
        <v>2079</v>
      </c>
      <c r="H301">
        <v>14.650499999999999</v>
      </c>
      <c r="I301">
        <v>0</v>
      </c>
      <c r="J301">
        <v>-2.3263699999999998</v>
      </c>
      <c r="K301">
        <v>0</v>
      </c>
      <c r="L301" t="s">
        <v>18</v>
      </c>
      <c r="M301">
        <v>0</v>
      </c>
      <c r="N301">
        <v>14.4178</v>
      </c>
      <c r="O301" t="s">
        <v>19</v>
      </c>
      <c r="P301">
        <v>1</v>
      </c>
    </row>
    <row r="302" spans="2:16" x14ac:dyDescent="0.25">
      <c r="B302">
        <v>539</v>
      </c>
      <c r="C302" t="s">
        <v>1692</v>
      </c>
      <c r="D302" t="s">
        <v>1665</v>
      </c>
      <c r="E302">
        <v>31</v>
      </c>
      <c r="F302" t="s">
        <v>1666</v>
      </c>
      <c r="G302" t="s">
        <v>1693</v>
      </c>
      <c r="H302">
        <v>15.200900000000001</v>
      </c>
      <c r="I302">
        <v>0</v>
      </c>
      <c r="J302">
        <v>-1.44424</v>
      </c>
      <c r="K302">
        <v>-1.8907400000000001</v>
      </c>
      <c r="L302" t="s">
        <v>18</v>
      </c>
      <c r="M302">
        <v>0</v>
      </c>
      <c r="N302">
        <v>14.5838</v>
      </c>
      <c r="O302" t="s">
        <v>19</v>
      </c>
      <c r="P302">
        <v>1</v>
      </c>
    </row>
    <row r="303" spans="2:16" x14ac:dyDescent="0.25">
      <c r="B303">
        <v>876</v>
      </c>
      <c r="C303" t="s">
        <v>2771</v>
      </c>
      <c r="D303" t="s">
        <v>2772</v>
      </c>
      <c r="E303">
        <v>174</v>
      </c>
      <c r="F303" t="s">
        <v>2773</v>
      </c>
      <c r="G303" t="s">
        <v>2774</v>
      </c>
      <c r="H303">
        <v>14.3826</v>
      </c>
      <c r="I303">
        <v>0</v>
      </c>
      <c r="J303">
        <v>-1.8720300000000001</v>
      </c>
      <c r="K303">
        <v>0</v>
      </c>
      <c r="L303" t="s">
        <v>18</v>
      </c>
      <c r="M303">
        <v>0</v>
      </c>
      <c r="N303">
        <v>14.195399999999999</v>
      </c>
      <c r="O303" t="s">
        <v>19</v>
      </c>
      <c r="P303">
        <v>3</v>
      </c>
    </row>
    <row r="304" spans="2:16" x14ac:dyDescent="0.25">
      <c r="B304">
        <v>588</v>
      </c>
      <c r="C304" t="s">
        <v>1845</v>
      </c>
      <c r="D304" t="s">
        <v>1846</v>
      </c>
      <c r="E304">
        <v>469</v>
      </c>
      <c r="F304" t="s">
        <v>1847</v>
      </c>
      <c r="G304" t="s">
        <v>1848</v>
      </c>
      <c r="H304">
        <v>15.137</v>
      </c>
      <c r="I304">
        <v>-2.4682900000000001</v>
      </c>
      <c r="J304">
        <v>0</v>
      </c>
      <c r="K304">
        <v>0</v>
      </c>
      <c r="L304" t="s">
        <v>18</v>
      </c>
      <c r="M304">
        <v>0</v>
      </c>
      <c r="N304">
        <v>14.52</v>
      </c>
      <c r="O304" t="s">
        <v>19</v>
      </c>
      <c r="P304">
        <v>2</v>
      </c>
    </row>
    <row r="305" spans="2:16" x14ac:dyDescent="0.25">
      <c r="B305">
        <v>975</v>
      </c>
      <c r="C305" t="s">
        <v>3080</v>
      </c>
      <c r="D305" t="s">
        <v>3081</v>
      </c>
      <c r="E305">
        <v>393</v>
      </c>
      <c r="F305" t="s">
        <v>3082</v>
      </c>
      <c r="G305" t="s">
        <v>1876</v>
      </c>
      <c r="H305">
        <v>14.4785</v>
      </c>
      <c r="I305">
        <v>0</v>
      </c>
      <c r="J305">
        <v>0</v>
      </c>
      <c r="K305">
        <v>-1.5217799999999999</v>
      </c>
      <c r="L305" t="s">
        <v>18</v>
      </c>
      <c r="M305">
        <v>0</v>
      </c>
      <c r="N305">
        <v>14.098000000000001</v>
      </c>
      <c r="O305" t="s">
        <v>19</v>
      </c>
      <c r="P305">
        <v>1</v>
      </c>
    </row>
    <row r="306" spans="2:16" x14ac:dyDescent="0.25">
      <c r="B306">
        <v>533</v>
      </c>
      <c r="C306" t="s">
        <v>1672</v>
      </c>
      <c r="D306" t="s">
        <v>1665</v>
      </c>
      <c r="E306">
        <v>31</v>
      </c>
      <c r="F306" t="s">
        <v>1673</v>
      </c>
      <c r="G306" t="s">
        <v>1660</v>
      </c>
      <c r="H306">
        <v>15.200900000000001</v>
      </c>
      <c r="I306">
        <v>0</v>
      </c>
      <c r="J306">
        <v>-1.3571</v>
      </c>
      <c r="K306">
        <v>-1.8907400000000001</v>
      </c>
      <c r="L306" t="s">
        <v>18</v>
      </c>
      <c r="M306">
        <v>0</v>
      </c>
      <c r="N306">
        <v>14.592499999999999</v>
      </c>
      <c r="O306" t="s">
        <v>19</v>
      </c>
      <c r="P306">
        <v>1</v>
      </c>
    </row>
    <row r="307" spans="2:16" x14ac:dyDescent="0.25">
      <c r="B307">
        <v>493</v>
      </c>
      <c r="C307" t="s">
        <v>1549</v>
      </c>
      <c r="D307" t="s">
        <v>1550</v>
      </c>
      <c r="E307">
        <v>365</v>
      </c>
      <c r="F307" t="s">
        <v>1551</v>
      </c>
      <c r="G307" t="s">
        <v>874</v>
      </c>
      <c r="H307">
        <v>15.7376</v>
      </c>
      <c r="I307">
        <v>-4.3777400000000002</v>
      </c>
      <c r="J307">
        <v>0</v>
      </c>
      <c r="K307">
        <v>0</v>
      </c>
      <c r="L307" t="s">
        <v>18</v>
      </c>
      <c r="M307">
        <v>0</v>
      </c>
      <c r="N307">
        <v>14.6432</v>
      </c>
      <c r="O307" t="s">
        <v>19</v>
      </c>
      <c r="P307">
        <v>2</v>
      </c>
    </row>
    <row r="308" spans="2:16" x14ac:dyDescent="0.25">
      <c r="B308">
        <v>718</v>
      </c>
      <c r="C308" t="s">
        <v>2268</v>
      </c>
      <c r="D308" t="s">
        <v>2269</v>
      </c>
      <c r="E308">
        <v>38</v>
      </c>
      <c r="F308" t="s">
        <v>2270</v>
      </c>
      <c r="G308" t="s">
        <v>2271</v>
      </c>
      <c r="H308">
        <v>14.353999999999999</v>
      </c>
      <c r="I308">
        <v>0</v>
      </c>
      <c r="J308">
        <v>0</v>
      </c>
      <c r="K308">
        <v>0</v>
      </c>
      <c r="L308" t="s">
        <v>18</v>
      </c>
      <c r="M308">
        <v>0</v>
      </c>
      <c r="N308">
        <v>14.353999999999999</v>
      </c>
      <c r="O308" t="s">
        <v>19</v>
      </c>
      <c r="P308">
        <v>1</v>
      </c>
    </row>
    <row r="309" spans="2:16" x14ac:dyDescent="0.25">
      <c r="B309">
        <v>888</v>
      </c>
      <c r="C309" t="s">
        <v>2809</v>
      </c>
      <c r="D309" t="s">
        <v>2810</v>
      </c>
      <c r="E309">
        <v>23</v>
      </c>
      <c r="F309" t="s">
        <v>693</v>
      </c>
      <c r="G309" t="s">
        <v>2811</v>
      </c>
      <c r="H309">
        <v>14.3147</v>
      </c>
      <c r="I309">
        <v>0</v>
      </c>
      <c r="J309">
        <v>-1.41771</v>
      </c>
      <c r="K309">
        <v>0</v>
      </c>
      <c r="L309" t="s">
        <v>18</v>
      </c>
      <c r="M309">
        <v>0</v>
      </c>
      <c r="N309">
        <v>14.1729</v>
      </c>
      <c r="O309" t="s">
        <v>19</v>
      </c>
      <c r="P309">
        <v>4</v>
      </c>
    </row>
    <row r="310" spans="2:16" x14ac:dyDescent="0.25">
      <c r="B310">
        <v>685</v>
      </c>
      <c r="C310" t="s">
        <v>2170</v>
      </c>
      <c r="D310" t="s">
        <v>2171</v>
      </c>
      <c r="E310">
        <v>293</v>
      </c>
      <c r="F310" t="s">
        <v>2172</v>
      </c>
      <c r="G310" t="s">
        <v>2173</v>
      </c>
      <c r="H310">
        <v>14.7241</v>
      </c>
      <c r="I310">
        <v>0</v>
      </c>
      <c r="J310">
        <v>0</v>
      </c>
      <c r="K310">
        <v>-1.3474699999999999</v>
      </c>
      <c r="L310" t="s">
        <v>18</v>
      </c>
      <c r="M310">
        <v>0</v>
      </c>
      <c r="N310">
        <v>14.3872</v>
      </c>
      <c r="O310" t="s">
        <v>19</v>
      </c>
      <c r="P310">
        <v>1</v>
      </c>
    </row>
    <row r="311" spans="2:16" x14ac:dyDescent="0.25">
      <c r="B311">
        <v>650</v>
      </c>
      <c r="C311" t="s">
        <v>2059</v>
      </c>
      <c r="D311" t="s">
        <v>2060</v>
      </c>
      <c r="E311">
        <v>160</v>
      </c>
      <c r="F311" t="s">
        <v>2061</v>
      </c>
      <c r="G311" t="s">
        <v>2062</v>
      </c>
      <c r="H311">
        <v>14.7538</v>
      </c>
      <c r="I311">
        <v>0</v>
      </c>
      <c r="J311">
        <v>0</v>
      </c>
      <c r="K311">
        <v>-1.3294900000000001</v>
      </c>
      <c r="L311" t="s">
        <v>18</v>
      </c>
      <c r="M311">
        <v>0</v>
      </c>
      <c r="N311">
        <v>14.4215</v>
      </c>
      <c r="O311" t="s">
        <v>19</v>
      </c>
      <c r="P311">
        <v>1</v>
      </c>
    </row>
    <row r="312" spans="2:16" x14ac:dyDescent="0.25">
      <c r="B312">
        <v>984</v>
      </c>
      <c r="C312" t="s">
        <v>3107</v>
      </c>
      <c r="D312" t="s">
        <v>3108</v>
      </c>
      <c r="E312">
        <v>412</v>
      </c>
      <c r="F312" t="s">
        <v>3109</v>
      </c>
      <c r="G312" t="s">
        <v>3110</v>
      </c>
      <c r="H312">
        <v>14.353999999999999</v>
      </c>
      <c r="I312">
        <v>0</v>
      </c>
      <c r="J312">
        <v>0</v>
      </c>
      <c r="K312">
        <v>-1.0404</v>
      </c>
      <c r="L312" t="s">
        <v>18</v>
      </c>
      <c r="M312">
        <v>0</v>
      </c>
      <c r="N312">
        <v>14.0939</v>
      </c>
      <c r="O312" t="s">
        <v>19</v>
      </c>
      <c r="P312">
        <v>1</v>
      </c>
    </row>
    <row r="313" spans="2:16" x14ac:dyDescent="0.25">
      <c r="B313">
        <v>310</v>
      </c>
      <c r="C313" t="s">
        <v>961</v>
      </c>
      <c r="D313" t="s">
        <v>962</v>
      </c>
      <c r="E313">
        <v>78</v>
      </c>
      <c r="F313" t="s">
        <v>963</v>
      </c>
      <c r="G313" t="s">
        <v>964</v>
      </c>
      <c r="H313">
        <v>15.896599999999999</v>
      </c>
      <c r="I313">
        <v>0</v>
      </c>
      <c r="J313">
        <v>-2.9437700000000002</v>
      </c>
      <c r="K313">
        <v>-2.4078400000000002</v>
      </c>
      <c r="L313" t="s">
        <v>18</v>
      </c>
      <c r="M313">
        <v>0</v>
      </c>
      <c r="N313">
        <v>15.000299999999999</v>
      </c>
      <c r="O313" t="s">
        <v>19</v>
      </c>
      <c r="P313">
        <v>1</v>
      </c>
    </row>
    <row r="314" spans="2:16" x14ac:dyDescent="0.25">
      <c r="B314">
        <v>214</v>
      </c>
      <c r="C314" t="s">
        <v>651</v>
      </c>
      <c r="D314" t="s">
        <v>652</v>
      </c>
      <c r="E314">
        <v>19</v>
      </c>
      <c r="F314" t="s">
        <v>653</v>
      </c>
      <c r="G314" t="s">
        <v>654</v>
      </c>
      <c r="H314">
        <v>15.4876</v>
      </c>
      <c r="I314">
        <v>0</v>
      </c>
      <c r="J314">
        <v>-2.8736899999999999</v>
      </c>
      <c r="K314">
        <v>0</v>
      </c>
      <c r="L314" t="s">
        <v>18</v>
      </c>
      <c r="M314">
        <v>0</v>
      </c>
      <c r="N314">
        <v>15.200200000000001</v>
      </c>
      <c r="O314" t="s">
        <v>19</v>
      </c>
      <c r="P314">
        <v>1</v>
      </c>
    </row>
    <row r="315" spans="2:16" x14ac:dyDescent="0.25">
      <c r="B315">
        <v>664</v>
      </c>
      <c r="C315" t="s">
        <v>2100</v>
      </c>
      <c r="D315" t="s">
        <v>2101</v>
      </c>
      <c r="E315">
        <v>191</v>
      </c>
      <c r="F315" t="s">
        <v>2102</v>
      </c>
      <c r="G315" t="s">
        <v>2079</v>
      </c>
      <c r="H315">
        <v>14.650499999999999</v>
      </c>
      <c r="I315">
        <v>0</v>
      </c>
      <c r="J315">
        <v>-2.3263699999999998</v>
      </c>
      <c r="K315">
        <v>0</v>
      </c>
      <c r="L315" t="s">
        <v>18</v>
      </c>
      <c r="M315">
        <v>0</v>
      </c>
      <c r="N315">
        <v>14.4178</v>
      </c>
      <c r="O315" t="s">
        <v>19</v>
      </c>
      <c r="P315">
        <v>1</v>
      </c>
    </row>
    <row r="316" spans="2:16" x14ac:dyDescent="0.25">
      <c r="B316">
        <v>361</v>
      </c>
      <c r="C316" t="s">
        <v>1136</v>
      </c>
      <c r="D316" t="s">
        <v>1137</v>
      </c>
      <c r="E316">
        <v>191</v>
      </c>
      <c r="F316" t="s">
        <v>1138</v>
      </c>
      <c r="G316" t="s">
        <v>1139</v>
      </c>
      <c r="H316">
        <v>15.4313</v>
      </c>
      <c r="I316">
        <v>0</v>
      </c>
      <c r="J316">
        <v>0</v>
      </c>
      <c r="K316">
        <v>-2.3138000000000001</v>
      </c>
      <c r="L316" t="s">
        <v>18</v>
      </c>
      <c r="M316">
        <v>0</v>
      </c>
      <c r="N316">
        <v>14.8528</v>
      </c>
      <c r="O316" t="s">
        <v>19</v>
      </c>
      <c r="P316">
        <v>1</v>
      </c>
    </row>
    <row r="317" spans="2:16" x14ac:dyDescent="0.25">
      <c r="B317">
        <v>904</v>
      </c>
      <c r="C317" t="s">
        <v>2853</v>
      </c>
      <c r="D317" t="s">
        <v>2854</v>
      </c>
      <c r="E317">
        <v>433</v>
      </c>
      <c r="F317" t="s">
        <v>2855</v>
      </c>
      <c r="G317" t="s">
        <v>2856</v>
      </c>
      <c r="H317">
        <v>14.593</v>
      </c>
      <c r="I317">
        <v>0</v>
      </c>
      <c r="J317">
        <v>0</v>
      </c>
      <c r="K317">
        <v>-1.7214400000000001</v>
      </c>
      <c r="L317" t="s">
        <v>18</v>
      </c>
      <c r="M317">
        <v>0</v>
      </c>
      <c r="N317">
        <v>14.162699999999999</v>
      </c>
      <c r="O317" t="s">
        <v>19</v>
      </c>
      <c r="P317">
        <v>1</v>
      </c>
    </row>
    <row r="318" spans="2:16" x14ac:dyDescent="0.25">
      <c r="B318">
        <v>447</v>
      </c>
      <c r="C318" t="s">
        <v>1386</v>
      </c>
      <c r="D318" t="s">
        <v>1387</v>
      </c>
      <c r="E318">
        <v>449</v>
      </c>
      <c r="F318" t="s">
        <v>1388</v>
      </c>
      <c r="G318" t="s">
        <v>1385</v>
      </c>
      <c r="H318">
        <v>15.4869</v>
      </c>
      <c r="I318">
        <v>0</v>
      </c>
      <c r="J318">
        <v>-3.2799299999999998</v>
      </c>
      <c r="K318">
        <v>-1.7655700000000001</v>
      </c>
      <c r="L318" t="s">
        <v>18</v>
      </c>
      <c r="M318">
        <v>0</v>
      </c>
      <c r="N318">
        <v>14.717499999999999</v>
      </c>
      <c r="O318" t="s">
        <v>19</v>
      </c>
      <c r="P318">
        <v>1</v>
      </c>
    </row>
    <row r="319" spans="2:16" x14ac:dyDescent="0.25">
      <c r="B319">
        <v>739</v>
      </c>
      <c r="C319" t="s">
        <v>2339</v>
      </c>
      <c r="D319" t="s">
        <v>1472</v>
      </c>
      <c r="E319">
        <v>858</v>
      </c>
      <c r="F319" t="s">
        <v>1473</v>
      </c>
      <c r="G319" t="s">
        <v>2340</v>
      </c>
      <c r="H319">
        <v>14.8642</v>
      </c>
      <c r="I319">
        <v>0</v>
      </c>
      <c r="J319">
        <v>-2.2422200000000001</v>
      </c>
      <c r="K319">
        <v>-1.24787</v>
      </c>
      <c r="L319" t="s">
        <v>18</v>
      </c>
      <c r="M319">
        <v>0</v>
      </c>
      <c r="N319">
        <v>14.327999999999999</v>
      </c>
      <c r="O319" t="s">
        <v>19</v>
      </c>
      <c r="P319">
        <v>4</v>
      </c>
    </row>
    <row r="320" spans="2:16" x14ac:dyDescent="0.25">
      <c r="B320">
        <v>713</v>
      </c>
      <c r="C320" t="s">
        <v>2252</v>
      </c>
      <c r="D320" t="s">
        <v>2253</v>
      </c>
      <c r="E320">
        <v>1218</v>
      </c>
      <c r="F320" t="s">
        <v>2254</v>
      </c>
      <c r="G320" t="s">
        <v>1116</v>
      </c>
      <c r="H320">
        <v>16.175899999999999</v>
      </c>
      <c r="I320">
        <v>-6.4345600000000003</v>
      </c>
      <c r="J320">
        <v>-2.0798700000000001</v>
      </c>
      <c r="K320">
        <v>0</v>
      </c>
      <c r="L320" t="s">
        <v>18</v>
      </c>
      <c r="M320">
        <v>0</v>
      </c>
      <c r="N320">
        <v>14.359299999999999</v>
      </c>
      <c r="O320" t="s">
        <v>19</v>
      </c>
      <c r="P320">
        <v>1</v>
      </c>
    </row>
    <row r="321" spans="2:16" x14ac:dyDescent="0.25">
      <c r="B321">
        <v>836</v>
      </c>
      <c r="C321" t="s">
        <v>2633</v>
      </c>
      <c r="D321" t="s">
        <v>1362</v>
      </c>
      <c r="E321">
        <v>1144</v>
      </c>
      <c r="F321" t="s">
        <v>2634</v>
      </c>
      <c r="G321" t="s">
        <v>2635</v>
      </c>
      <c r="H321">
        <v>14.992800000000001</v>
      </c>
      <c r="I321">
        <v>-1.8192999999999999</v>
      </c>
      <c r="J321">
        <v>0</v>
      </c>
      <c r="K321">
        <v>-1.2154100000000001</v>
      </c>
      <c r="L321" t="s">
        <v>18</v>
      </c>
      <c r="M321">
        <v>0</v>
      </c>
      <c r="N321">
        <v>14.2342</v>
      </c>
      <c r="O321" t="s">
        <v>19</v>
      </c>
      <c r="P321">
        <v>1</v>
      </c>
    </row>
    <row r="322" spans="2:16" x14ac:dyDescent="0.25">
      <c r="B322">
        <v>318</v>
      </c>
      <c r="C322" t="s">
        <v>987</v>
      </c>
      <c r="D322" t="s">
        <v>988</v>
      </c>
      <c r="E322">
        <v>230</v>
      </c>
      <c r="F322" t="s">
        <v>989</v>
      </c>
      <c r="G322" t="s">
        <v>990</v>
      </c>
      <c r="H322">
        <v>15.4876</v>
      </c>
      <c r="I322">
        <v>0</v>
      </c>
      <c r="J322">
        <v>-2.3263699999999998</v>
      </c>
      <c r="K322">
        <v>-1.0718700000000001</v>
      </c>
      <c r="L322" t="s">
        <v>18</v>
      </c>
      <c r="M322">
        <v>0</v>
      </c>
      <c r="N322">
        <v>14.987</v>
      </c>
      <c r="O322" t="s">
        <v>19</v>
      </c>
      <c r="P322">
        <v>1</v>
      </c>
    </row>
    <row r="323" spans="2:16" x14ac:dyDescent="0.25">
      <c r="B323">
        <v>945</v>
      </c>
      <c r="C323" t="s">
        <v>2988</v>
      </c>
      <c r="D323" t="s">
        <v>2989</v>
      </c>
      <c r="E323">
        <v>264</v>
      </c>
      <c r="F323" t="s">
        <v>2990</v>
      </c>
      <c r="G323" t="s">
        <v>2991</v>
      </c>
      <c r="H323">
        <v>14.331799999999999</v>
      </c>
      <c r="I323">
        <v>0</v>
      </c>
      <c r="J323">
        <v>-2.0798700000000001</v>
      </c>
      <c r="K323">
        <v>0</v>
      </c>
      <c r="L323" t="s">
        <v>18</v>
      </c>
      <c r="M323">
        <v>0</v>
      </c>
      <c r="N323">
        <v>14.123799999999999</v>
      </c>
      <c r="O323" t="s">
        <v>19</v>
      </c>
      <c r="P323">
        <v>1</v>
      </c>
    </row>
    <row r="324" spans="2:16" x14ac:dyDescent="0.25">
      <c r="B324">
        <v>728</v>
      </c>
      <c r="C324" t="s">
        <v>2299</v>
      </c>
      <c r="D324" t="s">
        <v>2300</v>
      </c>
      <c r="E324">
        <v>86</v>
      </c>
      <c r="F324" t="s">
        <v>2301</v>
      </c>
      <c r="G324" t="s">
        <v>2302</v>
      </c>
      <c r="H324">
        <v>16.155000000000001</v>
      </c>
      <c r="I324">
        <v>-4.1462300000000001</v>
      </c>
      <c r="J324">
        <v>-2.9437700000000002</v>
      </c>
      <c r="K324">
        <v>-1.9140999999999999</v>
      </c>
      <c r="L324" t="s">
        <v>18</v>
      </c>
      <c r="M324">
        <v>0</v>
      </c>
      <c r="N324">
        <v>14.345599999999999</v>
      </c>
      <c r="O324" t="s">
        <v>19</v>
      </c>
      <c r="P324">
        <v>4</v>
      </c>
    </row>
    <row r="325" spans="2:16" x14ac:dyDescent="0.25">
      <c r="B325">
        <v>279</v>
      </c>
      <c r="C325" t="s">
        <v>861</v>
      </c>
      <c r="D325" t="s">
        <v>858</v>
      </c>
      <c r="E325">
        <v>282</v>
      </c>
      <c r="F325" t="s">
        <v>862</v>
      </c>
      <c r="G325" t="s">
        <v>863</v>
      </c>
      <c r="H325">
        <v>15.081899999999999</v>
      </c>
      <c r="I325">
        <v>0</v>
      </c>
      <c r="J325">
        <v>0</v>
      </c>
      <c r="K325">
        <v>0</v>
      </c>
      <c r="L325" t="s">
        <v>18</v>
      </c>
      <c r="M325">
        <v>0</v>
      </c>
      <c r="N325">
        <v>15.081899999999999</v>
      </c>
      <c r="O325" t="s">
        <v>19</v>
      </c>
      <c r="P325">
        <v>12</v>
      </c>
    </row>
    <row r="326" spans="2:16" x14ac:dyDescent="0.25">
      <c r="B326">
        <v>762</v>
      </c>
      <c r="C326" t="s">
        <v>2411</v>
      </c>
      <c r="D326" t="s">
        <v>865</v>
      </c>
      <c r="E326">
        <v>282</v>
      </c>
      <c r="F326" t="s">
        <v>2412</v>
      </c>
      <c r="G326" t="s">
        <v>1176</v>
      </c>
      <c r="H326">
        <v>14.545400000000001</v>
      </c>
      <c r="I326">
        <v>0</v>
      </c>
      <c r="J326">
        <v>0</v>
      </c>
      <c r="K326">
        <v>-1.00197</v>
      </c>
      <c r="L326" t="s">
        <v>18</v>
      </c>
      <c r="M326">
        <v>0</v>
      </c>
      <c r="N326">
        <v>14.2949</v>
      </c>
      <c r="O326" t="s">
        <v>19</v>
      </c>
      <c r="P326">
        <v>27</v>
      </c>
    </row>
    <row r="327" spans="2:16" x14ac:dyDescent="0.25">
      <c r="B327">
        <v>903</v>
      </c>
      <c r="C327" t="s">
        <v>2850</v>
      </c>
      <c r="D327" t="s">
        <v>865</v>
      </c>
      <c r="E327">
        <v>290</v>
      </c>
      <c r="F327" t="s">
        <v>2851</v>
      </c>
      <c r="G327" t="s">
        <v>2852</v>
      </c>
      <c r="H327">
        <v>15.081899999999999</v>
      </c>
      <c r="I327">
        <v>-2.36992</v>
      </c>
      <c r="J327">
        <v>0</v>
      </c>
      <c r="K327">
        <v>-1.3015600000000001</v>
      </c>
      <c r="L327" t="s">
        <v>18</v>
      </c>
      <c r="M327">
        <v>0</v>
      </c>
      <c r="N327">
        <v>14.164</v>
      </c>
      <c r="O327" t="s">
        <v>19</v>
      </c>
      <c r="P327">
        <v>5</v>
      </c>
    </row>
    <row r="328" spans="2:16" x14ac:dyDescent="0.25">
      <c r="B328">
        <v>761</v>
      </c>
      <c r="C328" t="s">
        <v>2410</v>
      </c>
      <c r="D328" t="s">
        <v>865</v>
      </c>
      <c r="E328">
        <v>283</v>
      </c>
      <c r="F328" t="s">
        <v>2409</v>
      </c>
      <c r="G328" t="s">
        <v>1176</v>
      </c>
      <c r="H328">
        <v>14.545400000000001</v>
      </c>
      <c r="I328">
        <v>0</v>
      </c>
      <c r="J328">
        <v>0</v>
      </c>
      <c r="K328">
        <v>-1.00197</v>
      </c>
      <c r="L328" t="s">
        <v>18</v>
      </c>
      <c r="M328">
        <v>0</v>
      </c>
      <c r="N328">
        <v>14.2949</v>
      </c>
      <c r="O328" t="s">
        <v>19</v>
      </c>
      <c r="P328">
        <v>21</v>
      </c>
    </row>
    <row r="329" spans="2:16" x14ac:dyDescent="0.25">
      <c r="B329">
        <v>841</v>
      </c>
      <c r="C329" t="s">
        <v>2649</v>
      </c>
      <c r="D329" t="s">
        <v>858</v>
      </c>
      <c r="E329">
        <v>283</v>
      </c>
      <c r="F329" t="s">
        <v>2650</v>
      </c>
      <c r="G329" t="s">
        <v>863</v>
      </c>
      <c r="H329">
        <v>15.081899999999999</v>
      </c>
      <c r="I329">
        <v>-3.4120699999999999</v>
      </c>
      <c r="J329">
        <v>0</v>
      </c>
      <c r="K329">
        <v>0</v>
      </c>
      <c r="L329" t="s">
        <v>18</v>
      </c>
      <c r="M329">
        <v>0</v>
      </c>
      <c r="N329">
        <v>14.228899999999999</v>
      </c>
      <c r="O329" t="s">
        <v>19</v>
      </c>
      <c r="P329">
        <v>4</v>
      </c>
    </row>
    <row r="330" spans="2:16" x14ac:dyDescent="0.25">
      <c r="B330">
        <v>634</v>
      </c>
      <c r="C330" t="s">
        <v>2006</v>
      </c>
      <c r="D330" t="s">
        <v>2007</v>
      </c>
      <c r="E330">
        <v>206</v>
      </c>
      <c r="F330" t="s">
        <v>2008</v>
      </c>
      <c r="G330" t="s">
        <v>2009</v>
      </c>
      <c r="H330">
        <v>15.4876</v>
      </c>
      <c r="I330">
        <v>-3.75345</v>
      </c>
      <c r="J330">
        <v>-1.07291</v>
      </c>
      <c r="K330">
        <v>0</v>
      </c>
      <c r="L330" t="s">
        <v>18</v>
      </c>
      <c r="M330">
        <v>0</v>
      </c>
      <c r="N330">
        <v>14.442</v>
      </c>
      <c r="O330" t="s">
        <v>19</v>
      </c>
      <c r="P330">
        <v>1</v>
      </c>
    </row>
    <row r="331" spans="2:16" x14ac:dyDescent="0.25">
      <c r="B331">
        <v>103</v>
      </c>
      <c r="C331" t="s">
        <v>323</v>
      </c>
      <c r="D331" t="s">
        <v>324</v>
      </c>
      <c r="E331">
        <v>535</v>
      </c>
      <c r="F331" t="s">
        <v>325</v>
      </c>
      <c r="G331" t="s">
        <v>322</v>
      </c>
      <c r="H331">
        <v>15.7819</v>
      </c>
      <c r="I331">
        <v>0</v>
      </c>
      <c r="J331">
        <v>-1.29826</v>
      </c>
      <c r="K331">
        <v>0</v>
      </c>
      <c r="L331" t="s">
        <v>18</v>
      </c>
      <c r="M331">
        <v>0</v>
      </c>
      <c r="N331">
        <v>15.651999999999999</v>
      </c>
      <c r="O331" t="s">
        <v>19</v>
      </c>
      <c r="P331">
        <v>6</v>
      </c>
    </row>
    <row r="332" spans="2:16" x14ac:dyDescent="0.25">
      <c r="B332">
        <v>65</v>
      </c>
      <c r="C332" t="s">
        <v>210</v>
      </c>
      <c r="D332" t="s">
        <v>211</v>
      </c>
      <c r="E332">
        <v>477</v>
      </c>
      <c r="F332" t="s">
        <v>212</v>
      </c>
      <c r="G332" t="s">
        <v>189</v>
      </c>
      <c r="H332">
        <v>16.385400000000001</v>
      </c>
      <c r="I332">
        <v>0</v>
      </c>
      <c r="J332">
        <v>-1.17031</v>
      </c>
      <c r="K332">
        <v>-1.62483</v>
      </c>
      <c r="L332" t="s">
        <v>18</v>
      </c>
      <c r="M332">
        <v>0</v>
      </c>
      <c r="N332">
        <v>15.8622</v>
      </c>
      <c r="O332" t="s">
        <v>19</v>
      </c>
      <c r="P332">
        <v>11</v>
      </c>
    </row>
    <row r="333" spans="2:16" x14ac:dyDescent="0.25">
      <c r="B333">
        <v>123</v>
      </c>
      <c r="C333" t="s">
        <v>375</v>
      </c>
      <c r="D333" t="s">
        <v>376</v>
      </c>
      <c r="E333">
        <v>118</v>
      </c>
      <c r="F333" t="s">
        <v>377</v>
      </c>
      <c r="G333" t="s">
        <v>378</v>
      </c>
      <c r="H333">
        <v>15.6759</v>
      </c>
      <c r="I333">
        <v>0</v>
      </c>
      <c r="J333">
        <v>-1.61039</v>
      </c>
      <c r="K333">
        <v>0</v>
      </c>
      <c r="L333" t="s">
        <v>18</v>
      </c>
      <c r="M333">
        <v>0</v>
      </c>
      <c r="N333">
        <v>15.514900000000001</v>
      </c>
      <c r="O333" t="s">
        <v>19</v>
      </c>
      <c r="P333">
        <v>2</v>
      </c>
    </row>
    <row r="334" spans="2:16" x14ac:dyDescent="0.25">
      <c r="B334">
        <v>163</v>
      </c>
      <c r="C334" t="s">
        <v>482</v>
      </c>
      <c r="D334" t="s">
        <v>483</v>
      </c>
      <c r="E334">
        <v>1321</v>
      </c>
      <c r="F334" t="s">
        <v>484</v>
      </c>
      <c r="G334" t="s">
        <v>485</v>
      </c>
      <c r="H334">
        <v>15.404500000000001</v>
      </c>
      <c r="I334">
        <v>0</v>
      </c>
      <c r="J334">
        <v>0</v>
      </c>
      <c r="K334">
        <v>0</v>
      </c>
      <c r="L334" t="s">
        <v>18</v>
      </c>
      <c r="M334">
        <v>0</v>
      </c>
      <c r="N334">
        <v>15.404500000000001</v>
      </c>
      <c r="O334" t="s">
        <v>19</v>
      </c>
      <c r="P334">
        <v>3</v>
      </c>
    </row>
    <row r="335" spans="2:16" x14ac:dyDescent="0.25">
      <c r="B335">
        <v>573</v>
      </c>
      <c r="C335" t="s">
        <v>1797</v>
      </c>
      <c r="D335" t="s">
        <v>1798</v>
      </c>
      <c r="E335">
        <v>428</v>
      </c>
      <c r="F335" t="s">
        <v>1799</v>
      </c>
      <c r="G335" t="s">
        <v>1800</v>
      </c>
      <c r="H335">
        <v>14.547800000000001</v>
      </c>
      <c r="I335">
        <v>0</v>
      </c>
      <c r="J335">
        <v>0</v>
      </c>
      <c r="K335">
        <v>0</v>
      </c>
      <c r="L335" t="s">
        <v>18</v>
      </c>
      <c r="M335">
        <v>0</v>
      </c>
      <c r="N335">
        <v>14.547800000000001</v>
      </c>
      <c r="O335" t="s">
        <v>19</v>
      </c>
      <c r="P335">
        <v>2</v>
      </c>
    </row>
    <row r="336" spans="2:16" x14ac:dyDescent="0.25">
      <c r="B336">
        <v>852</v>
      </c>
      <c r="C336" t="s">
        <v>2685</v>
      </c>
      <c r="D336" t="s">
        <v>2686</v>
      </c>
      <c r="E336">
        <v>18</v>
      </c>
      <c r="F336" t="s">
        <v>2687</v>
      </c>
      <c r="G336" t="s">
        <v>2688</v>
      </c>
      <c r="H336">
        <v>14.696400000000001</v>
      </c>
      <c r="I336">
        <v>0</v>
      </c>
      <c r="J336">
        <v>0</v>
      </c>
      <c r="K336">
        <v>-1.9140999999999999</v>
      </c>
      <c r="L336" t="s">
        <v>18</v>
      </c>
      <c r="M336">
        <v>0</v>
      </c>
      <c r="N336">
        <v>14.2179</v>
      </c>
      <c r="O336" t="s">
        <v>19</v>
      </c>
      <c r="P336">
        <v>1</v>
      </c>
    </row>
    <row r="337" spans="2:16" x14ac:dyDescent="0.25">
      <c r="B337">
        <v>619</v>
      </c>
      <c r="C337" t="s">
        <v>1952</v>
      </c>
      <c r="D337" t="s">
        <v>1953</v>
      </c>
      <c r="E337">
        <v>193</v>
      </c>
      <c r="F337" t="s">
        <v>1954</v>
      </c>
      <c r="G337" t="s">
        <v>1955</v>
      </c>
      <c r="H337">
        <v>15.137</v>
      </c>
      <c r="I337">
        <v>0</v>
      </c>
      <c r="J337">
        <v>-3.4176799999999998</v>
      </c>
      <c r="K337">
        <v>-1.3474699999999999</v>
      </c>
      <c r="L337" t="s">
        <v>18</v>
      </c>
      <c r="M337">
        <v>0</v>
      </c>
      <c r="N337">
        <v>14.458399999999999</v>
      </c>
      <c r="O337" t="s">
        <v>19</v>
      </c>
      <c r="P337">
        <v>2</v>
      </c>
    </row>
    <row r="338" spans="2:16" x14ac:dyDescent="0.25">
      <c r="B338">
        <v>900</v>
      </c>
      <c r="C338" t="s">
        <v>2844</v>
      </c>
      <c r="D338" t="s">
        <v>2845</v>
      </c>
      <c r="E338">
        <v>9</v>
      </c>
      <c r="F338" t="e">
        <f>-----MASKSRSRR</f>
        <v>#NAME?</v>
      </c>
      <c r="G338" t="s">
        <v>2846</v>
      </c>
      <c r="H338">
        <v>14.164999999999999</v>
      </c>
      <c r="I338">
        <v>0</v>
      </c>
      <c r="J338">
        <v>0</v>
      </c>
      <c r="K338">
        <v>0</v>
      </c>
      <c r="L338" t="s">
        <v>18</v>
      </c>
      <c r="M338">
        <v>0</v>
      </c>
      <c r="N338">
        <v>14.164999999999999</v>
      </c>
      <c r="O338" t="s">
        <v>19</v>
      </c>
      <c r="P338">
        <v>1</v>
      </c>
    </row>
    <row r="339" spans="2:16" x14ac:dyDescent="0.25">
      <c r="B339">
        <v>828</v>
      </c>
      <c r="C339" t="s">
        <v>2608</v>
      </c>
      <c r="D339" t="s">
        <v>2609</v>
      </c>
      <c r="E339">
        <v>871</v>
      </c>
      <c r="F339" t="s">
        <v>2610</v>
      </c>
      <c r="G339" t="s">
        <v>2596</v>
      </c>
      <c r="H339">
        <v>14.699199999999999</v>
      </c>
      <c r="I339">
        <v>0</v>
      </c>
      <c r="J339">
        <v>-1.17804</v>
      </c>
      <c r="K339">
        <v>-1.3474699999999999</v>
      </c>
      <c r="L339" t="s">
        <v>18</v>
      </c>
      <c r="M339">
        <v>0</v>
      </c>
      <c r="N339">
        <v>14.2445</v>
      </c>
      <c r="O339" t="s">
        <v>19</v>
      </c>
      <c r="P339">
        <v>3</v>
      </c>
    </row>
    <row r="340" spans="2:16" x14ac:dyDescent="0.25">
      <c r="B340">
        <v>861</v>
      </c>
      <c r="C340" t="s">
        <v>2718</v>
      </c>
      <c r="D340" t="s">
        <v>179</v>
      </c>
      <c r="E340">
        <v>152</v>
      </c>
      <c r="F340" t="s">
        <v>2719</v>
      </c>
      <c r="G340" t="s">
        <v>2720</v>
      </c>
      <c r="H340">
        <v>14.2121</v>
      </c>
      <c r="I340">
        <v>0</v>
      </c>
      <c r="J340">
        <v>0</v>
      </c>
      <c r="K340">
        <v>0</v>
      </c>
      <c r="L340" t="s">
        <v>18</v>
      </c>
      <c r="M340">
        <v>0</v>
      </c>
      <c r="N340">
        <v>14.2121</v>
      </c>
      <c r="O340" t="s">
        <v>19</v>
      </c>
      <c r="P340">
        <v>2</v>
      </c>
    </row>
    <row r="341" spans="2:16" x14ac:dyDescent="0.25">
      <c r="B341">
        <v>850</v>
      </c>
      <c r="C341" t="s">
        <v>2679</v>
      </c>
      <c r="D341" t="s">
        <v>2680</v>
      </c>
      <c r="E341">
        <v>1182</v>
      </c>
      <c r="F341" t="s">
        <v>2681</v>
      </c>
      <c r="G341" t="s">
        <v>2678</v>
      </c>
      <c r="H341">
        <v>14.4785</v>
      </c>
      <c r="I341">
        <v>0</v>
      </c>
      <c r="J341">
        <v>0</v>
      </c>
      <c r="K341">
        <v>-1.0404</v>
      </c>
      <c r="L341" t="s">
        <v>18</v>
      </c>
      <c r="M341">
        <v>0</v>
      </c>
      <c r="N341">
        <v>14.218400000000001</v>
      </c>
      <c r="O341" t="s">
        <v>19</v>
      </c>
      <c r="P341">
        <v>3</v>
      </c>
    </row>
    <row r="342" spans="2:16" x14ac:dyDescent="0.25">
      <c r="B342">
        <v>327</v>
      </c>
      <c r="C342" t="s">
        <v>1019</v>
      </c>
      <c r="D342" t="s">
        <v>1020</v>
      </c>
      <c r="E342">
        <v>700</v>
      </c>
      <c r="F342" t="s">
        <v>1021</v>
      </c>
      <c r="G342" t="s">
        <v>760</v>
      </c>
      <c r="H342">
        <v>14.957599999999999</v>
      </c>
      <c r="I342">
        <v>0</v>
      </c>
      <c r="J342">
        <v>0</v>
      </c>
      <c r="K342">
        <v>0</v>
      </c>
      <c r="L342" t="s">
        <v>18</v>
      </c>
      <c r="M342">
        <v>0</v>
      </c>
      <c r="N342">
        <v>14.957599999999999</v>
      </c>
      <c r="O342" t="s">
        <v>19</v>
      </c>
      <c r="P342">
        <v>1</v>
      </c>
    </row>
    <row r="343" spans="2:16" x14ac:dyDescent="0.25">
      <c r="B343">
        <v>14</v>
      </c>
      <c r="C343" t="s">
        <v>54</v>
      </c>
      <c r="D343" t="s">
        <v>55</v>
      </c>
      <c r="E343">
        <v>139</v>
      </c>
      <c r="F343" t="s">
        <v>56</v>
      </c>
      <c r="G343" t="s">
        <v>57</v>
      </c>
      <c r="H343">
        <v>16.270600000000002</v>
      </c>
      <c r="I343">
        <v>0</v>
      </c>
      <c r="J343">
        <v>0</v>
      </c>
      <c r="K343">
        <v>0</v>
      </c>
      <c r="L343" t="s">
        <v>18</v>
      </c>
      <c r="M343">
        <v>0</v>
      </c>
      <c r="N343">
        <v>16.270600000000002</v>
      </c>
      <c r="O343" t="s">
        <v>19</v>
      </c>
      <c r="P343">
        <v>1</v>
      </c>
    </row>
    <row r="344" spans="2:16" x14ac:dyDescent="0.25">
      <c r="B344">
        <v>116</v>
      </c>
      <c r="C344" t="s">
        <v>355</v>
      </c>
      <c r="D344" t="s">
        <v>356</v>
      </c>
      <c r="E344">
        <v>685</v>
      </c>
      <c r="F344" t="s">
        <v>357</v>
      </c>
      <c r="G344" t="s">
        <v>358</v>
      </c>
      <c r="H344">
        <v>15.5472</v>
      </c>
      <c r="I344">
        <v>0</v>
      </c>
      <c r="J344">
        <v>0</v>
      </c>
      <c r="K344">
        <v>0</v>
      </c>
      <c r="L344" t="s">
        <v>18</v>
      </c>
      <c r="M344">
        <v>0</v>
      </c>
      <c r="N344">
        <v>15.5472</v>
      </c>
      <c r="O344" t="s">
        <v>19</v>
      </c>
      <c r="P344">
        <v>1</v>
      </c>
    </row>
    <row r="345" spans="2:16" x14ac:dyDescent="0.25">
      <c r="B345">
        <v>278</v>
      </c>
      <c r="C345" t="s">
        <v>857</v>
      </c>
      <c r="D345" t="s">
        <v>858</v>
      </c>
      <c r="E345">
        <v>284</v>
      </c>
      <c r="F345" t="s">
        <v>859</v>
      </c>
      <c r="G345" t="s">
        <v>860</v>
      </c>
      <c r="H345">
        <v>15.081899999999999</v>
      </c>
      <c r="I345">
        <v>0</v>
      </c>
      <c r="J345">
        <v>0</v>
      </c>
      <c r="K345">
        <v>0</v>
      </c>
      <c r="L345" t="s">
        <v>18</v>
      </c>
      <c r="M345">
        <v>0</v>
      </c>
      <c r="N345">
        <v>15.081899999999999</v>
      </c>
      <c r="O345" t="s">
        <v>19</v>
      </c>
      <c r="P345">
        <v>9</v>
      </c>
    </row>
    <row r="346" spans="2:16" x14ac:dyDescent="0.25">
      <c r="B346">
        <v>755</v>
      </c>
      <c r="C346" t="s">
        <v>2390</v>
      </c>
      <c r="D346" t="s">
        <v>2391</v>
      </c>
      <c r="E346">
        <v>237</v>
      </c>
      <c r="F346" t="s">
        <v>2388</v>
      </c>
      <c r="G346" t="s">
        <v>2392</v>
      </c>
      <c r="H346">
        <v>15.8681</v>
      </c>
      <c r="I346">
        <v>-4.79291</v>
      </c>
      <c r="J346">
        <v>0</v>
      </c>
      <c r="K346">
        <v>-1.4620899999999999</v>
      </c>
      <c r="L346" t="s">
        <v>18</v>
      </c>
      <c r="M346">
        <v>0</v>
      </c>
      <c r="N346">
        <v>14.304399999999999</v>
      </c>
      <c r="O346" t="s">
        <v>19</v>
      </c>
      <c r="P346">
        <v>13</v>
      </c>
    </row>
    <row r="347" spans="2:16" x14ac:dyDescent="0.25">
      <c r="B347">
        <v>570</v>
      </c>
      <c r="C347" t="s">
        <v>1787</v>
      </c>
      <c r="D347" t="s">
        <v>211</v>
      </c>
      <c r="E347">
        <v>335</v>
      </c>
      <c r="F347" t="s">
        <v>1788</v>
      </c>
      <c r="G347" t="s">
        <v>189</v>
      </c>
      <c r="H347">
        <v>15.9475</v>
      </c>
      <c r="I347">
        <v>-3.4687100000000002</v>
      </c>
      <c r="J347">
        <v>-1.17031</v>
      </c>
      <c r="K347">
        <v>-1.62483</v>
      </c>
      <c r="L347" t="s">
        <v>18</v>
      </c>
      <c r="M347">
        <v>0</v>
      </c>
      <c r="N347">
        <v>14.5571</v>
      </c>
      <c r="O347" t="s">
        <v>19</v>
      </c>
      <c r="P347">
        <v>1</v>
      </c>
    </row>
    <row r="348" spans="2:16" x14ac:dyDescent="0.25">
      <c r="B348">
        <v>536</v>
      </c>
      <c r="C348" t="s">
        <v>1682</v>
      </c>
      <c r="D348" t="s">
        <v>1683</v>
      </c>
      <c r="E348">
        <v>217</v>
      </c>
      <c r="F348" t="s">
        <v>1684</v>
      </c>
      <c r="G348" t="s">
        <v>1681</v>
      </c>
      <c r="H348">
        <v>15.5709</v>
      </c>
      <c r="I348">
        <v>0</v>
      </c>
      <c r="J348">
        <v>0</v>
      </c>
      <c r="K348">
        <v>-3.92889</v>
      </c>
      <c r="L348" t="s">
        <v>18</v>
      </c>
      <c r="M348">
        <v>0</v>
      </c>
      <c r="N348">
        <v>14.588699999999999</v>
      </c>
      <c r="O348" t="s">
        <v>19</v>
      </c>
      <c r="P348">
        <v>1</v>
      </c>
    </row>
    <row r="349" spans="2:16" x14ac:dyDescent="0.25">
      <c r="B349">
        <v>860</v>
      </c>
      <c r="C349" t="s">
        <v>2714</v>
      </c>
      <c r="D349" t="s">
        <v>2715</v>
      </c>
      <c r="E349">
        <v>421</v>
      </c>
      <c r="F349" t="s">
        <v>2716</v>
      </c>
      <c r="G349" t="s">
        <v>2717</v>
      </c>
      <c r="H349">
        <v>14.2126</v>
      </c>
      <c r="I349">
        <v>0</v>
      </c>
      <c r="J349">
        <v>0</v>
      </c>
      <c r="K349">
        <v>0</v>
      </c>
      <c r="L349" t="s">
        <v>18</v>
      </c>
      <c r="M349">
        <v>0</v>
      </c>
      <c r="N349">
        <v>14.2126</v>
      </c>
      <c r="O349" t="s">
        <v>19</v>
      </c>
      <c r="P349">
        <v>1</v>
      </c>
    </row>
    <row r="350" spans="2:16" x14ac:dyDescent="0.25">
      <c r="B350">
        <v>919</v>
      </c>
      <c r="C350" t="s">
        <v>2901</v>
      </c>
      <c r="D350" t="s">
        <v>2902</v>
      </c>
      <c r="E350">
        <v>24</v>
      </c>
      <c r="F350" t="s">
        <v>2903</v>
      </c>
      <c r="G350" t="s">
        <v>2904</v>
      </c>
      <c r="H350">
        <v>15.726599999999999</v>
      </c>
      <c r="I350">
        <v>-5.1347800000000001</v>
      </c>
      <c r="J350">
        <v>-2.9437700000000002</v>
      </c>
      <c r="K350">
        <v>0</v>
      </c>
      <c r="L350" t="s">
        <v>18</v>
      </c>
      <c r="M350">
        <v>0</v>
      </c>
      <c r="N350">
        <v>14.1485</v>
      </c>
      <c r="O350" t="s">
        <v>19</v>
      </c>
      <c r="P350">
        <v>1</v>
      </c>
    </row>
    <row r="351" spans="2:16" x14ac:dyDescent="0.25">
      <c r="B351">
        <v>42</v>
      </c>
      <c r="C351" t="s">
        <v>139</v>
      </c>
      <c r="D351" t="s">
        <v>140</v>
      </c>
      <c r="E351">
        <v>178</v>
      </c>
      <c r="F351" t="s">
        <v>141</v>
      </c>
      <c r="G351" t="s">
        <v>131</v>
      </c>
      <c r="H351">
        <v>16.024100000000001</v>
      </c>
      <c r="I351">
        <v>0</v>
      </c>
      <c r="J351">
        <v>0</v>
      </c>
      <c r="K351">
        <v>0</v>
      </c>
      <c r="L351" t="s">
        <v>18</v>
      </c>
      <c r="M351">
        <v>0</v>
      </c>
      <c r="N351">
        <v>16.024100000000001</v>
      </c>
      <c r="O351" t="s">
        <v>19</v>
      </c>
      <c r="P351">
        <v>1</v>
      </c>
    </row>
    <row r="352" spans="2:16" x14ac:dyDescent="0.25">
      <c r="B352">
        <v>889</v>
      </c>
      <c r="C352" t="s">
        <v>2812</v>
      </c>
      <c r="D352" t="s">
        <v>2813</v>
      </c>
      <c r="E352">
        <v>47</v>
      </c>
      <c r="F352" t="s">
        <v>2814</v>
      </c>
      <c r="G352" t="s">
        <v>2815</v>
      </c>
      <c r="H352">
        <v>14.8393</v>
      </c>
      <c r="I352">
        <v>0</v>
      </c>
      <c r="J352">
        <v>-2.7909799999999998</v>
      </c>
      <c r="K352">
        <v>-1.5522199999999999</v>
      </c>
      <c r="L352" t="s">
        <v>18</v>
      </c>
      <c r="M352">
        <v>0</v>
      </c>
      <c r="N352">
        <v>14.1721</v>
      </c>
      <c r="O352" t="s">
        <v>19</v>
      </c>
      <c r="P352">
        <v>1</v>
      </c>
    </row>
    <row r="353" spans="1:16" x14ac:dyDescent="0.25">
      <c r="B353">
        <v>742</v>
      </c>
      <c r="C353" t="s">
        <v>2344</v>
      </c>
      <c r="D353" t="s">
        <v>2345</v>
      </c>
      <c r="E353">
        <v>15</v>
      </c>
      <c r="F353" t="s">
        <v>2346</v>
      </c>
      <c r="G353" t="s">
        <v>2347</v>
      </c>
      <c r="H353">
        <v>15.032999999999999</v>
      </c>
      <c r="I353">
        <v>-2.84477</v>
      </c>
      <c r="J353">
        <v>0</v>
      </c>
      <c r="K353">
        <v>0</v>
      </c>
      <c r="L353" t="s">
        <v>18</v>
      </c>
      <c r="M353">
        <v>0</v>
      </c>
      <c r="N353">
        <v>14.321899999999999</v>
      </c>
      <c r="O353" t="s">
        <v>19</v>
      </c>
      <c r="P353">
        <v>1</v>
      </c>
    </row>
    <row r="354" spans="1:16" x14ac:dyDescent="0.25">
      <c r="B354">
        <v>911</v>
      </c>
      <c r="C354" t="s">
        <v>2875</v>
      </c>
      <c r="D354" t="s">
        <v>2876</v>
      </c>
      <c r="E354">
        <v>596</v>
      </c>
      <c r="F354" t="s">
        <v>2877</v>
      </c>
      <c r="G354" t="s">
        <v>1627</v>
      </c>
      <c r="H354">
        <v>14.1579</v>
      </c>
      <c r="I354">
        <v>0</v>
      </c>
      <c r="J354">
        <v>0</v>
      </c>
      <c r="K354">
        <v>0</v>
      </c>
      <c r="L354" t="s">
        <v>18</v>
      </c>
      <c r="M354">
        <v>0</v>
      </c>
      <c r="N354">
        <v>14.1579</v>
      </c>
      <c r="O354" t="s">
        <v>19</v>
      </c>
      <c r="P354">
        <v>1</v>
      </c>
    </row>
    <row r="355" spans="1:16" x14ac:dyDescent="0.25">
      <c r="B355">
        <v>355</v>
      </c>
      <c r="C355" t="s">
        <v>1117</v>
      </c>
      <c r="D355" t="s">
        <v>1118</v>
      </c>
      <c r="E355">
        <v>7</v>
      </c>
      <c r="F355" t="e">
        <f>-------MSRRRRR</f>
        <v>#NAME?</v>
      </c>
      <c r="G355" t="s">
        <v>1119</v>
      </c>
      <c r="H355">
        <v>15.0306</v>
      </c>
      <c r="I355">
        <v>0</v>
      </c>
      <c r="J355">
        <v>-1.64896</v>
      </c>
      <c r="K355">
        <v>0</v>
      </c>
      <c r="L355" t="s">
        <v>18</v>
      </c>
      <c r="M355">
        <v>0</v>
      </c>
      <c r="N355">
        <v>14.8657</v>
      </c>
      <c r="O355" t="s">
        <v>19</v>
      </c>
      <c r="P355">
        <v>1</v>
      </c>
    </row>
    <row r="356" spans="1:16" x14ac:dyDescent="0.25">
      <c r="B356">
        <v>68</v>
      </c>
      <c r="C356" t="s">
        <v>217</v>
      </c>
      <c r="D356" t="s">
        <v>21</v>
      </c>
      <c r="E356">
        <v>1303</v>
      </c>
      <c r="F356" t="s">
        <v>218</v>
      </c>
      <c r="G356" t="s">
        <v>32</v>
      </c>
      <c r="H356">
        <v>16.385400000000001</v>
      </c>
      <c r="I356">
        <v>-2.1180699999999999</v>
      </c>
      <c r="J356">
        <v>0</v>
      </c>
      <c r="K356">
        <v>0</v>
      </c>
      <c r="L356" t="s">
        <v>18</v>
      </c>
      <c r="M356">
        <v>0</v>
      </c>
      <c r="N356">
        <v>15.8559</v>
      </c>
      <c r="O356" t="s">
        <v>19</v>
      </c>
      <c r="P356">
        <v>1</v>
      </c>
    </row>
    <row r="357" spans="1:16" x14ac:dyDescent="0.25">
      <c r="B357">
        <v>173</v>
      </c>
      <c r="C357" t="s">
        <v>512</v>
      </c>
      <c r="D357" t="s">
        <v>510</v>
      </c>
      <c r="E357">
        <v>7</v>
      </c>
      <c r="F357" t="e">
        <f>-------ARRRKKR</f>
        <v>#NAME?</v>
      </c>
      <c r="G357" t="s">
        <v>511</v>
      </c>
      <c r="H357">
        <v>16.0688</v>
      </c>
      <c r="I357">
        <v>0</v>
      </c>
      <c r="J357">
        <v>0</v>
      </c>
      <c r="K357">
        <v>-2.8383400000000001</v>
      </c>
      <c r="L357" t="s">
        <v>18</v>
      </c>
      <c r="M357">
        <v>0</v>
      </c>
      <c r="N357">
        <v>15.3592</v>
      </c>
      <c r="O357" t="s">
        <v>19</v>
      </c>
      <c r="P357">
        <v>1</v>
      </c>
    </row>
    <row r="358" spans="1:16" x14ac:dyDescent="0.25">
      <c r="B358">
        <v>132</v>
      </c>
      <c r="C358" t="s">
        <v>399</v>
      </c>
      <c r="D358" t="s">
        <v>400</v>
      </c>
      <c r="E358">
        <v>12</v>
      </c>
      <c r="F358" t="e">
        <f>--RRSRHAARRRRR</f>
        <v>#NAME?</v>
      </c>
      <c r="G358" t="s">
        <v>401</v>
      </c>
      <c r="H358">
        <v>15.4876</v>
      </c>
      <c r="I358">
        <v>0</v>
      </c>
      <c r="J358">
        <v>0</v>
      </c>
      <c r="K358">
        <v>0</v>
      </c>
      <c r="L358" t="s">
        <v>18</v>
      </c>
      <c r="M358">
        <v>0</v>
      </c>
      <c r="N358">
        <v>15.4876</v>
      </c>
      <c r="O358" t="s">
        <v>19</v>
      </c>
      <c r="P358">
        <v>1</v>
      </c>
    </row>
    <row r="359" spans="1:16" x14ac:dyDescent="0.25">
      <c r="B359">
        <v>252</v>
      </c>
      <c r="C359" t="s">
        <v>776</v>
      </c>
      <c r="D359" t="s">
        <v>777</v>
      </c>
      <c r="E359">
        <v>672</v>
      </c>
      <c r="F359" t="s">
        <v>763</v>
      </c>
      <c r="G359" t="s">
        <v>778</v>
      </c>
      <c r="H359">
        <v>15.137</v>
      </c>
      <c r="I359">
        <v>0</v>
      </c>
      <c r="J359">
        <v>0</v>
      </c>
      <c r="K359">
        <v>0</v>
      </c>
      <c r="L359" t="s">
        <v>18</v>
      </c>
      <c r="M359">
        <v>0</v>
      </c>
      <c r="N359">
        <v>15.137</v>
      </c>
      <c r="O359" t="s">
        <v>19</v>
      </c>
      <c r="P359">
        <v>2</v>
      </c>
    </row>
    <row r="360" spans="1:16" x14ac:dyDescent="0.25">
      <c r="B360">
        <v>909</v>
      </c>
      <c r="C360" t="s">
        <v>2869</v>
      </c>
      <c r="D360" t="s">
        <v>2870</v>
      </c>
      <c r="E360">
        <v>316</v>
      </c>
      <c r="F360" t="s">
        <v>2139</v>
      </c>
      <c r="G360" t="s">
        <v>2871</v>
      </c>
      <c r="H360">
        <v>15.9215</v>
      </c>
      <c r="I360">
        <v>-5.2398899999999999</v>
      </c>
      <c r="J360">
        <v>-1.2735799999999999</v>
      </c>
      <c r="K360">
        <v>-1.3015600000000001</v>
      </c>
      <c r="L360" t="s">
        <v>18</v>
      </c>
      <c r="M360">
        <v>0</v>
      </c>
      <c r="N360">
        <v>14.158799999999999</v>
      </c>
      <c r="O360" t="s">
        <v>19</v>
      </c>
      <c r="P360">
        <v>42</v>
      </c>
    </row>
    <row r="361" spans="1:16" x14ac:dyDescent="0.25">
      <c r="A361" s="10" t="s">
        <v>2869</v>
      </c>
      <c r="B361">
        <v>455</v>
      </c>
      <c r="C361" t="s">
        <v>1414</v>
      </c>
      <c r="D361" t="s">
        <v>1415</v>
      </c>
      <c r="E361">
        <v>43</v>
      </c>
      <c r="F361" t="s">
        <v>1416</v>
      </c>
      <c r="G361" t="s">
        <v>1417</v>
      </c>
      <c r="H361">
        <v>15.240399999999999</v>
      </c>
      <c r="I361">
        <v>0</v>
      </c>
      <c r="J361">
        <v>-1.3571</v>
      </c>
      <c r="K361">
        <v>-1.6038600000000001</v>
      </c>
      <c r="L361" t="s">
        <v>18</v>
      </c>
      <c r="M361">
        <v>0</v>
      </c>
      <c r="N361">
        <v>14.7037</v>
      </c>
      <c r="O361" t="s">
        <v>19</v>
      </c>
      <c r="P361">
        <v>1</v>
      </c>
    </row>
    <row r="362" spans="1:16" x14ac:dyDescent="0.25">
      <c r="B362">
        <v>645</v>
      </c>
      <c r="C362" t="s">
        <v>2045</v>
      </c>
      <c r="D362" t="s">
        <v>750</v>
      </c>
      <c r="E362">
        <v>1325</v>
      </c>
      <c r="F362" t="s">
        <v>2046</v>
      </c>
      <c r="G362" t="s">
        <v>1831</v>
      </c>
      <c r="H362">
        <v>15.137</v>
      </c>
      <c r="I362">
        <v>-2.83562</v>
      </c>
      <c r="J362">
        <v>0</v>
      </c>
      <c r="K362">
        <v>0</v>
      </c>
      <c r="L362" t="s">
        <v>18</v>
      </c>
      <c r="M362">
        <v>0</v>
      </c>
      <c r="N362">
        <v>14.428100000000001</v>
      </c>
      <c r="O362" t="s">
        <v>19</v>
      </c>
      <c r="P362">
        <v>1</v>
      </c>
    </row>
    <row r="363" spans="1:16" x14ac:dyDescent="0.25">
      <c r="B363">
        <v>61</v>
      </c>
      <c r="C363" t="s">
        <v>198</v>
      </c>
      <c r="D363" t="s">
        <v>199</v>
      </c>
      <c r="E363">
        <v>477</v>
      </c>
      <c r="F363" t="s">
        <v>200</v>
      </c>
      <c r="G363" t="s">
        <v>189</v>
      </c>
      <c r="H363">
        <v>16.385400000000001</v>
      </c>
      <c r="I363">
        <v>0</v>
      </c>
      <c r="J363">
        <v>-1.17031</v>
      </c>
      <c r="K363">
        <v>-1.62483</v>
      </c>
      <c r="L363" t="s">
        <v>18</v>
      </c>
      <c r="M363">
        <v>0</v>
      </c>
      <c r="N363">
        <v>15.8622</v>
      </c>
      <c r="O363" t="s">
        <v>19</v>
      </c>
      <c r="P363">
        <v>2</v>
      </c>
    </row>
    <row r="364" spans="1:16" x14ac:dyDescent="0.25">
      <c r="B364">
        <v>879</v>
      </c>
      <c r="C364" t="s">
        <v>2778</v>
      </c>
      <c r="D364" t="s">
        <v>2779</v>
      </c>
      <c r="E364">
        <v>119</v>
      </c>
      <c r="F364" t="s">
        <v>2780</v>
      </c>
      <c r="G364" t="s">
        <v>2016</v>
      </c>
      <c r="H364">
        <v>15.4876</v>
      </c>
      <c r="I364">
        <v>-5.18764</v>
      </c>
      <c r="J364">
        <v>0</v>
      </c>
      <c r="K364">
        <v>0</v>
      </c>
      <c r="L364" t="s">
        <v>18</v>
      </c>
      <c r="M364">
        <v>0</v>
      </c>
      <c r="N364">
        <v>14.1907</v>
      </c>
      <c r="O364" t="s">
        <v>19</v>
      </c>
      <c r="P364">
        <v>1</v>
      </c>
    </row>
    <row r="365" spans="1:16" x14ac:dyDescent="0.25">
      <c r="B365">
        <v>245</v>
      </c>
      <c r="C365" t="s">
        <v>749</v>
      </c>
      <c r="D365" t="s">
        <v>750</v>
      </c>
      <c r="E365">
        <v>1321</v>
      </c>
      <c r="F365" t="s">
        <v>751</v>
      </c>
      <c r="G365" t="s">
        <v>752</v>
      </c>
      <c r="H365">
        <v>15.137</v>
      </c>
      <c r="I365">
        <v>0</v>
      </c>
      <c r="J365">
        <v>0</v>
      </c>
      <c r="K365">
        <v>0</v>
      </c>
      <c r="L365" t="s">
        <v>18</v>
      </c>
      <c r="M365">
        <v>0</v>
      </c>
      <c r="N365">
        <v>15.137</v>
      </c>
      <c r="O365" t="s">
        <v>19</v>
      </c>
      <c r="P365">
        <v>1</v>
      </c>
    </row>
    <row r="366" spans="1:16" x14ac:dyDescent="0.25">
      <c r="B366">
        <v>249</v>
      </c>
      <c r="C366" t="s">
        <v>765</v>
      </c>
      <c r="D366" t="s">
        <v>766</v>
      </c>
      <c r="E366">
        <v>672</v>
      </c>
      <c r="F366" t="s">
        <v>763</v>
      </c>
      <c r="G366" t="s">
        <v>767</v>
      </c>
      <c r="H366">
        <v>15.137</v>
      </c>
      <c r="I366">
        <v>0</v>
      </c>
      <c r="J366">
        <v>0</v>
      </c>
      <c r="K366">
        <v>0</v>
      </c>
      <c r="L366" t="s">
        <v>18</v>
      </c>
      <c r="M366">
        <v>0</v>
      </c>
      <c r="N366">
        <v>15.137</v>
      </c>
      <c r="O366" t="s">
        <v>19</v>
      </c>
      <c r="P366">
        <v>1</v>
      </c>
    </row>
    <row r="367" spans="1:16" x14ac:dyDescent="0.25">
      <c r="B367">
        <v>151</v>
      </c>
      <c r="C367" t="s">
        <v>447</v>
      </c>
      <c r="D367" t="s">
        <v>448</v>
      </c>
      <c r="E367">
        <v>8</v>
      </c>
      <c r="F367" t="e">
        <f>------MSARRSKR</f>
        <v>#NAME?</v>
      </c>
      <c r="G367" t="s">
        <v>449</v>
      </c>
      <c r="H367">
        <v>15.8698</v>
      </c>
      <c r="I367">
        <v>0</v>
      </c>
      <c r="J367">
        <v>0</v>
      </c>
      <c r="K367">
        <v>-1.62483</v>
      </c>
      <c r="L367" t="s">
        <v>18</v>
      </c>
      <c r="M367">
        <v>0</v>
      </c>
      <c r="N367">
        <v>15.4636</v>
      </c>
      <c r="O367" t="s">
        <v>19</v>
      </c>
      <c r="P367">
        <v>1</v>
      </c>
    </row>
    <row r="368" spans="1:16" x14ac:dyDescent="0.25">
      <c r="B368">
        <v>607</v>
      </c>
      <c r="C368" t="s">
        <v>1911</v>
      </c>
      <c r="D368" t="s">
        <v>1912</v>
      </c>
      <c r="E368">
        <v>64</v>
      </c>
      <c r="F368" t="s">
        <v>1913</v>
      </c>
      <c r="G368" t="s">
        <v>814</v>
      </c>
      <c r="H368">
        <v>14.4833</v>
      </c>
      <c r="I368">
        <v>0</v>
      </c>
      <c r="J368">
        <v>0</v>
      </c>
      <c r="K368">
        <v>0</v>
      </c>
      <c r="L368" t="s">
        <v>18</v>
      </c>
      <c r="M368">
        <v>0</v>
      </c>
      <c r="N368">
        <v>14.4833</v>
      </c>
      <c r="O368" t="s">
        <v>19</v>
      </c>
      <c r="P368">
        <v>10</v>
      </c>
    </row>
    <row r="369" spans="2:16" x14ac:dyDescent="0.25">
      <c r="B369">
        <v>603</v>
      </c>
      <c r="C369" t="s">
        <v>1898</v>
      </c>
      <c r="D369" t="s">
        <v>1899</v>
      </c>
      <c r="E369">
        <v>319</v>
      </c>
      <c r="F369" t="s">
        <v>1900</v>
      </c>
      <c r="G369" t="s">
        <v>1901</v>
      </c>
      <c r="H369">
        <v>15.0814</v>
      </c>
      <c r="I369">
        <v>0</v>
      </c>
      <c r="J369">
        <v>-1.4531499999999999</v>
      </c>
      <c r="K369">
        <v>-1.79915</v>
      </c>
      <c r="L369" t="s">
        <v>18</v>
      </c>
      <c r="M369">
        <v>0</v>
      </c>
      <c r="N369">
        <v>14.4863</v>
      </c>
      <c r="O369" t="s">
        <v>19</v>
      </c>
      <c r="P369">
        <v>1</v>
      </c>
    </row>
    <row r="370" spans="2:16" x14ac:dyDescent="0.25">
      <c r="B370">
        <v>124</v>
      </c>
      <c r="C370" t="s">
        <v>379</v>
      </c>
      <c r="D370" t="s">
        <v>380</v>
      </c>
      <c r="E370">
        <v>168</v>
      </c>
      <c r="F370" t="s">
        <v>381</v>
      </c>
      <c r="G370" t="s">
        <v>244</v>
      </c>
      <c r="H370">
        <v>16.270600000000002</v>
      </c>
      <c r="I370">
        <v>-3.0592100000000002</v>
      </c>
      <c r="J370">
        <v>0</v>
      </c>
      <c r="K370">
        <v>0</v>
      </c>
      <c r="L370" t="s">
        <v>18</v>
      </c>
      <c r="M370">
        <v>0</v>
      </c>
      <c r="N370">
        <v>15.505800000000001</v>
      </c>
      <c r="O370" t="s">
        <v>19</v>
      </c>
      <c r="P370">
        <v>1</v>
      </c>
    </row>
    <row r="371" spans="2:16" x14ac:dyDescent="0.25">
      <c r="B371">
        <v>611</v>
      </c>
      <c r="C371" t="s">
        <v>1926</v>
      </c>
      <c r="D371" t="s">
        <v>1927</v>
      </c>
      <c r="E371">
        <v>431</v>
      </c>
      <c r="F371" t="s">
        <v>1928</v>
      </c>
      <c r="G371" t="s">
        <v>1385</v>
      </c>
      <c r="H371">
        <v>15.240399999999999</v>
      </c>
      <c r="I371">
        <v>0</v>
      </c>
      <c r="J371">
        <v>-3.2799299999999998</v>
      </c>
      <c r="K371">
        <v>-1.7655700000000001</v>
      </c>
      <c r="L371" t="s">
        <v>18</v>
      </c>
      <c r="M371">
        <v>0</v>
      </c>
      <c r="N371">
        <v>14.471</v>
      </c>
      <c r="O371" t="s">
        <v>19</v>
      </c>
      <c r="P371">
        <v>1</v>
      </c>
    </row>
    <row r="372" spans="2:16" x14ac:dyDescent="0.25">
      <c r="B372">
        <v>67</v>
      </c>
      <c r="C372" t="s">
        <v>215</v>
      </c>
      <c r="D372" t="s">
        <v>205</v>
      </c>
      <c r="E372">
        <v>481</v>
      </c>
      <c r="F372" t="s">
        <v>216</v>
      </c>
      <c r="G372" t="s">
        <v>189</v>
      </c>
      <c r="H372">
        <v>16.385400000000001</v>
      </c>
      <c r="I372">
        <v>0</v>
      </c>
      <c r="J372">
        <v>-1.17031</v>
      </c>
      <c r="K372">
        <v>-1.62483</v>
      </c>
      <c r="L372" t="s">
        <v>18</v>
      </c>
      <c r="M372">
        <v>0</v>
      </c>
      <c r="N372">
        <v>15.8622</v>
      </c>
      <c r="O372" t="s">
        <v>19</v>
      </c>
      <c r="P372">
        <v>13</v>
      </c>
    </row>
    <row r="373" spans="2:16" x14ac:dyDescent="0.25">
      <c r="B373">
        <v>175</v>
      </c>
      <c r="C373" t="s">
        <v>517</v>
      </c>
      <c r="D373" t="s">
        <v>518</v>
      </c>
      <c r="E373">
        <v>529</v>
      </c>
      <c r="F373" t="s">
        <v>519</v>
      </c>
      <c r="G373" t="s">
        <v>520</v>
      </c>
      <c r="H373">
        <v>15.3574</v>
      </c>
      <c r="I373">
        <v>0</v>
      </c>
      <c r="J373">
        <v>0</v>
      </c>
      <c r="K373">
        <v>0</v>
      </c>
      <c r="L373" t="s">
        <v>18</v>
      </c>
      <c r="M373">
        <v>0</v>
      </c>
      <c r="N373">
        <v>15.3574</v>
      </c>
      <c r="O373" t="s">
        <v>19</v>
      </c>
      <c r="P373">
        <v>1</v>
      </c>
    </row>
    <row r="374" spans="2:16" x14ac:dyDescent="0.25">
      <c r="B374">
        <v>528</v>
      </c>
      <c r="C374" t="s">
        <v>1657</v>
      </c>
      <c r="D374" t="s">
        <v>1658</v>
      </c>
      <c r="E374">
        <v>32</v>
      </c>
      <c r="F374" t="s">
        <v>1659</v>
      </c>
      <c r="G374" t="s">
        <v>1660</v>
      </c>
      <c r="H374">
        <v>15.200900000000001</v>
      </c>
      <c r="I374">
        <v>0</v>
      </c>
      <c r="J374">
        <v>-1.3571</v>
      </c>
      <c r="K374">
        <v>-1.8907400000000001</v>
      </c>
      <c r="L374" t="s">
        <v>18</v>
      </c>
      <c r="M374">
        <v>0</v>
      </c>
      <c r="N374">
        <v>14.592499999999999</v>
      </c>
      <c r="O374" t="s">
        <v>19</v>
      </c>
      <c r="P374">
        <v>1</v>
      </c>
    </row>
    <row r="375" spans="2:16" x14ac:dyDescent="0.25">
      <c r="B375">
        <v>63</v>
      </c>
      <c r="C375" t="s">
        <v>204</v>
      </c>
      <c r="D375" t="s">
        <v>205</v>
      </c>
      <c r="E375">
        <v>481</v>
      </c>
      <c r="F375" t="s">
        <v>206</v>
      </c>
      <c r="G375" t="s">
        <v>189</v>
      </c>
      <c r="H375">
        <v>16.385400000000001</v>
      </c>
      <c r="I375">
        <v>0</v>
      </c>
      <c r="J375">
        <v>-1.17031</v>
      </c>
      <c r="K375">
        <v>-1.62483</v>
      </c>
      <c r="L375" t="s">
        <v>18</v>
      </c>
      <c r="M375">
        <v>0</v>
      </c>
      <c r="N375">
        <v>15.8622</v>
      </c>
      <c r="O375" t="s">
        <v>19</v>
      </c>
      <c r="P375">
        <v>1</v>
      </c>
    </row>
    <row r="376" spans="2:16" x14ac:dyDescent="0.25">
      <c r="B376">
        <v>75</v>
      </c>
      <c r="C376" t="s">
        <v>241</v>
      </c>
      <c r="D376" t="s">
        <v>242</v>
      </c>
      <c r="E376">
        <v>180</v>
      </c>
      <c r="F376" t="s">
        <v>243</v>
      </c>
      <c r="G376" t="s">
        <v>244</v>
      </c>
      <c r="H376">
        <v>16.5381</v>
      </c>
      <c r="I376">
        <v>-2.86599</v>
      </c>
      <c r="J376">
        <v>0</v>
      </c>
      <c r="K376">
        <v>0</v>
      </c>
      <c r="L376" t="s">
        <v>18</v>
      </c>
      <c r="M376">
        <v>0</v>
      </c>
      <c r="N376">
        <v>15.8216</v>
      </c>
      <c r="O376" t="s">
        <v>19</v>
      </c>
      <c r="P376">
        <v>2</v>
      </c>
    </row>
    <row r="377" spans="2:16" x14ac:dyDescent="0.25">
      <c r="B377">
        <v>380</v>
      </c>
      <c r="C377" t="s">
        <v>1191</v>
      </c>
      <c r="D377" t="s">
        <v>858</v>
      </c>
      <c r="E377">
        <v>286</v>
      </c>
      <c r="F377" t="s">
        <v>1184</v>
      </c>
      <c r="G377" t="s">
        <v>940</v>
      </c>
      <c r="H377">
        <v>15.081899999999999</v>
      </c>
      <c r="I377">
        <v>0</v>
      </c>
      <c r="J377">
        <v>0</v>
      </c>
      <c r="K377">
        <v>-1.00197</v>
      </c>
      <c r="L377" t="s">
        <v>18</v>
      </c>
      <c r="M377">
        <v>0</v>
      </c>
      <c r="N377">
        <v>14.8314</v>
      </c>
      <c r="O377" t="s">
        <v>19</v>
      </c>
      <c r="P377">
        <v>28</v>
      </c>
    </row>
    <row r="378" spans="2:16" x14ac:dyDescent="0.25">
      <c r="B378">
        <v>721</v>
      </c>
      <c r="C378" t="s">
        <v>2277</v>
      </c>
      <c r="D378" t="s">
        <v>2278</v>
      </c>
      <c r="E378">
        <v>84</v>
      </c>
      <c r="F378" t="s">
        <v>2279</v>
      </c>
      <c r="G378" t="s">
        <v>248</v>
      </c>
      <c r="H378">
        <v>14.353300000000001</v>
      </c>
      <c r="I378">
        <v>0</v>
      </c>
      <c r="J378">
        <v>0</v>
      </c>
      <c r="K378">
        <v>0</v>
      </c>
      <c r="L378" t="s">
        <v>18</v>
      </c>
      <c r="M378">
        <v>0</v>
      </c>
      <c r="N378">
        <v>14.353300000000001</v>
      </c>
      <c r="O378" t="s">
        <v>19</v>
      </c>
      <c r="P378">
        <v>1</v>
      </c>
    </row>
    <row r="379" spans="2:16" x14ac:dyDescent="0.25">
      <c r="B379">
        <v>913</v>
      </c>
      <c r="C379" t="s">
        <v>2882</v>
      </c>
      <c r="D379" t="s">
        <v>2879</v>
      </c>
      <c r="E379">
        <v>651</v>
      </c>
      <c r="F379" t="s">
        <v>2883</v>
      </c>
      <c r="G379" t="s">
        <v>2881</v>
      </c>
      <c r="H379">
        <v>14.261200000000001</v>
      </c>
      <c r="I379">
        <v>0</v>
      </c>
      <c r="J379">
        <v>-1.0512600000000001</v>
      </c>
      <c r="K379">
        <v>0</v>
      </c>
      <c r="L379" t="s">
        <v>18</v>
      </c>
      <c r="M379">
        <v>0</v>
      </c>
      <c r="N379">
        <v>14.1561</v>
      </c>
      <c r="O379" t="s">
        <v>19</v>
      </c>
      <c r="P379">
        <v>90</v>
      </c>
    </row>
    <row r="380" spans="2:16" x14ac:dyDescent="0.25">
      <c r="B380">
        <v>186</v>
      </c>
      <c r="C380" t="s">
        <v>554</v>
      </c>
      <c r="D380" t="s">
        <v>555</v>
      </c>
      <c r="E380">
        <v>377</v>
      </c>
      <c r="F380" t="s">
        <v>556</v>
      </c>
      <c r="G380" t="s">
        <v>557</v>
      </c>
      <c r="H380">
        <v>15.308199999999999</v>
      </c>
      <c r="I380">
        <v>0</v>
      </c>
      <c r="J380">
        <v>0</v>
      </c>
      <c r="K380">
        <v>0</v>
      </c>
      <c r="L380" t="s">
        <v>18</v>
      </c>
      <c r="M380">
        <v>0</v>
      </c>
      <c r="N380">
        <v>15.308199999999999</v>
      </c>
      <c r="O380" t="s">
        <v>19</v>
      </c>
      <c r="P380">
        <v>1</v>
      </c>
    </row>
    <row r="381" spans="2:16" x14ac:dyDescent="0.25">
      <c r="B381">
        <v>655</v>
      </c>
      <c r="C381" t="s">
        <v>2073</v>
      </c>
      <c r="D381" t="s">
        <v>2074</v>
      </c>
      <c r="E381">
        <v>327</v>
      </c>
      <c r="F381" t="s">
        <v>2075</v>
      </c>
      <c r="G381" t="s">
        <v>549</v>
      </c>
      <c r="H381">
        <v>14.7538</v>
      </c>
      <c r="I381">
        <v>0</v>
      </c>
      <c r="J381">
        <v>0</v>
      </c>
      <c r="K381">
        <v>-1.34128</v>
      </c>
      <c r="L381" t="s">
        <v>18</v>
      </c>
      <c r="M381">
        <v>0</v>
      </c>
      <c r="N381">
        <v>14.4185</v>
      </c>
      <c r="O381" t="s">
        <v>19</v>
      </c>
      <c r="P381">
        <v>1</v>
      </c>
    </row>
    <row r="382" spans="2:16" x14ac:dyDescent="0.25">
      <c r="B382">
        <v>338</v>
      </c>
      <c r="C382" t="s">
        <v>1056</v>
      </c>
      <c r="D382" t="s">
        <v>1057</v>
      </c>
      <c r="E382">
        <v>270</v>
      </c>
      <c r="F382" t="s">
        <v>1058</v>
      </c>
      <c r="G382" t="s">
        <v>1059</v>
      </c>
      <c r="H382">
        <v>15.192600000000001</v>
      </c>
      <c r="I382">
        <v>0</v>
      </c>
      <c r="J382">
        <v>0</v>
      </c>
      <c r="K382">
        <v>-1.0718700000000001</v>
      </c>
      <c r="L382" t="s">
        <v>18</v>
      </c>
      <c r="M382">
        <v>0</v>
      </c>
      <c r="N382">
        <v>14.9247</v>
      </c>
      <c r="O382" t="s">
        <v>19</v>
      </c>
      <c r="P382">
        <v>4</v>
      </c>
    </row>
    <row r="383" spans="2:16" x14ac:dyDescent="0.25">
      <c r="B383">
        <v>687</v>
      </c>
      <c r="C383" t="s">
        <v>2178</v>
      </c>
      <c r="D383" t="s">
        <v>2179</v>
      </c>
      <c r="E383">
        <v>396</v>
      </c>
      <c r="F383" t="s">
        <v>2180</v>
      </c>
      <c r="G383" t="s">
        <v>419</v>
      </c>
      <c r="H383">
        <v>15.4876</v>
      </c>
      <c r="I383">
        <v>-4.4082999999999997</v>
      </c>
      <c r="J383">
        <v>0</v>
      </c>
      <c r="K383">
        <v>0</v>
      </c>
      <c r="L383" t="s">
        <v>18</v>
      </c>
      <c r="M383">
        <v>0</v>
      </c>
      <c r="N383">
        <v>14.3855</v>
      </c>
      <c r="O383" t="s">
        <v>19</v>
      </c>
      <c r="P383">
        <v>1</v>
      </c>
    </row>
    <row r="384" spans="2:16" x14ac:dyDescent="0.25">
      <c r="B384">
        <v>108</v>
      </c>
      <c r="C384" t="s">
        <v>332</v>
      </c>
      <c r="D384" t="s">
        <v>333</v>
      </c>
      <c r="E384">
        <v>450</v>
      </c>
      <c r="F384" t="s">
        <v>334</v>
      </c>
      <c r="G384" t="s">
        <v>335</v>
      </c>
      <c r="H384">
        <v>15.6121</v>
      </c>
      <c r="I384">
        <v>0</v>
      </c>
      <c r="J384">
        <v>0</v>
      </c>
      <c r="K384">
        <v>0</v>
      </c>
      <c r="L384" t="s">
        <v>18</v>
      </c>
      <c r="M384">
        <v>0</v>
      </c>
      <c r="N384">
        <v>15.6121</v>
      </c>
      <c r="O384" t="s">
        <v>19</v>
      </c>
      <c r="P384">
        <v>2</v>
      </c>
    </row>
    <row r="385" spans="2:16" x14ac:dyDescent="0.25">
      <c r="B385">
        <v>403</v>
      </c>
      <c r="C385" t="s">
        <v>1250</v>
      </c>
      <c r="D385" t="s">
        <v>1251</v>
      </c>
      <c r="E385">
        <v>24</v>
      </c>
      <c r="F385" t="s">
        <v>1252</v>
      </c>
      <c r="G385" t="s">
        <v>1253</v>
      </c>
      <c r="H385">
        <v>15.5158</v>
      </c>
      <c r="I385">
        <v>0</v>
      </c>
      <c r="J385">
        <v>-2.29006</v>
      </c>
      <c r="K385">
        <v>-1.9369700000000001</v>
      </c>
      <c r="L385" t="s">
        <v>18</v>
      </c>
      <c r="M385">
        <v>0</v>
      </c>
      <c r="N385">
        <v>14.8025</v>
      </c>
      <c r="O385" t="s">
        <v>19</v>
      </c>
      <c r="P385">
        <v>15</v>
      </c>
    </row>
    <row r="386" spans="2:16" x14ac:dyDescent="0.25">
      <c r="B386">
        <v>479</v>
      </c>
      <c r="C386" t="s">
        <v>1496</v>
      </c>
      <c r="D386" t="s">
        <v>1497</v>
      </c>
      <c r="E386">
        <v>79</v>
      </c>
      <c r="F386" t="s">
        <v>1498</v>
      </c>
      <c r="G386" t="s">
        <v>1499</v>
      </c>
      <c r="H386">
        <v>16.024100000000001</v>
      </c>
      <c r="I386">
        <v>-5.4599399999999996</v>
      </c>
      <c r="J386">
        <v>0</v>
      </c>
      <c r="K386">
        <v>0</v>
      </c>
      <c r="L386" t="s">
        <v>18</v>
      </c>
      <c r="M386">
        <v>0</v>
      </c>
      <c r="N386">
        <v>14.6591</v>
      </c>
      <c r="O386" t="s">
        <v>19</v>
      </c>
      <c r="P386">
        <v>2</v>
      </c>
    </row>
    <row r="387" spans="2:16" x14ac:dyDescent="0.25">
      <c r="B387">
        <v>938</v>
      </c>
      <c r="C387" t="s">
        <v>2963</v>
      </c>
      <c r="D387" t="s">
        <v>2964</v>
      </c>
      <c r="E387">
        <v>148</v>
      </c>
      <c r="F387" t="s">
        <v>2965</v>
      </c>
      <c r="G387" t="s">
        <v>2966</v>
      </c>
      <c r="H387">
        <v>14.131</v>
      </c>
      <c r="I387">
        <v>0</v>
      </c>
      <c r="J387">
        <v>0</v>
      </c>
      <c r="K387">
        <v>0</v>
      </c>
      <c r="L387" t="s">
        <v>18</v>
      </c>
      <c r="M387">
        <v>0</v>
      </c>
      <c r="N387">
        <v>14.131</v>
      </c>
      <c r="O387" t="s">
        <v>19</v>
      </c>
      <c r="P387">
        <v>1</v>
      </c>
    </row>
    <row r="388" spans="2:16" x14ac:dyDescent="0.25">
      <c r="B388">
        <v>652</v>
      </c>
      <c r="C388" t="s">
        <v>2066</v>
      </c>
      <c r="D388" t="s">
        <v>1802</v>
      </c>
      <c r="E388">
        <v>260</v>
      </c>
      <c r="F388" t="s">
        <v>1165</v>
      </c>
      <c r="G388" t="s">
        <v>2065</v>
      </c>
      <c r="H388">
        <v>15.2608</v>
      </c>
      <c r="I388">
        <v>0</v>
      </c>
      <c r="J388">
        <v>-1.23315</v>
      </c>
      <c r="K388">
        <v>-2.8686400000000001</v>
      </c>
      <c r="L388" t="s">
        <v>18</v>
      </c>
      <c r="M388">
        <v>0</v>
      </c>
      <c r="N388">
        <v>14.420400000000001</v>
      </c>
      <c r="O388" t="s">
        <v>19</v>
      </c>
      <c r="P388">
        <v>96</v>
      </c>
    </row>
    <row r="389" spans="2:16" x14ac:dyDescent="0.25">
      <c r="B389">
        <v>606</v>
      </c>
      <c r="C389" t="s">
        <v>1909</v>
      </c>
      <c r="D389" t="s">
        <v>812</v>
      </c>
      <c r="E389">
        <v>401</v>
      </c>
      <c r="F389" t="s">
        <v>1910</v>
      </c>
      <c r="G389" t="s">
        <v>814</v>
      </c>
      <c r="H389">
        <v>14.4833</v>
      </c>
      <c r="I389">
        <v>0</v>
      </c>
      <c r="J389">
        <v>0</v>
      </c>
      <c r="K389">
        <v>0</v>
      </c>
      <c r="L389" t="s">
        <v>18</v>
      </c>
      <c r="M389">
        <v>0</v>
      </c>
      <c r="N389">
        <v>14.4833</v>
      </c>
      <c r="O389" t="s">
        <v>19</v>
      </c>
      <c r="P389">
        <v>2</v>
      </c>
    </row>
    <row r="390" spans="2:16" x14ac:dyDescent="0.25">
      <c r="B390">
        <v>77</v>
      </c>
      <c r="C390" t="s">
        <v>249</v>
      </c>
      <c r="D390" t="s">
        <v>250</v>
      </c>
      <c r="E390">
        <v>405</v>
      </c>
      <c r="F390" t="s">
        <v>251</v>
      </c>
      <c r="G390" t="s">
        <v>252</v>
      </c>
      <c r="H390">
        <v>16.091200000000001</v>
      </c>
      <c r="I390">
        <v>0</v>
      </c>
      <c r="J390">
        <v>0</v>
      </c>
      <c r="K390">
        <v>-1.16178</v>
      </c>
      <c r="L390" t="s">
        <v>18</v>
      </c>
      <c r="M390">
        <v>0</v>
      </c>
      <c r="N390">
        <v>15.800700000000001</v>
      </c>
      <c r="O390" t="s">
        <v>19</v>
      </c>
      <c r="P390">
        <v>2</v>
      </c>
    </row>
    <row r="391" spans="2:16" x14ac:dyDescent="0.25">
      <c r="B391">
        <v>880</v>
      </c>
      <c r="C391" t="s">
        <v>2781</v>
      </c>
      <c r="D391" t="s">
        <v>2745</v>
      </c>
      <c r="E391">
        <v>219</v>
      </c>
      <c r="F391" t="s">
        <v>2782</v>
      </c>
      <c r="G391" t="s">
        <v>2747</v>
      </c>
      <c r="H391">
        <v>14.9552</v>
      </c>
      <c r="I391">
        <v>-2.6641499999999998</v>
      </c>
      <c r="J391">
        <v>-1.0299100000000001</v>
      </c>
      <c r="K391">
        <v>0</v>
      </c>
      <c r="L391" t="s">
        <v>18</v>
      </c>
      <c r="M391">
        <v>0</v>
      </c>
      <c r="N391">
        <v>14.186199999999999</v>
      </c>
      <c r="O391" t="s">
        <v>19</v>
      </c>
      <c r="P391">
        <v>26</v>
      </c>
    </row>
    <row r="392" spans="2:16" x14ac:dyDescent="0.25">
      <c r="B392">
        <v>863</v>
      </c>
      <c r="C392" t="s">
        <v>2725</v>
      </c>
      <c r="D392" t="s">
        <v>2726</v>
      </c>
      <c r="E392">
        <v>1266</v>
      </c>
      <c r="F392" t="s">
        <v>2727</v>
      </c>
      <c r="G392" t="s">
        <v>2728</v>
      </c>
      <c r="H392">
        <v>15.0977</v>
      </c>
      <c r="I392">
        <v>-1.51065</v>
      </c>
      <c r="J392">
        <v>-2.2067700000000001</v>
      </c>
      <c r="K392">
        <v>-1.16178</v>
      </c>
      <c r="L392" t="s">
        <v>18</v>
      </c>
      <c r="M392">
        <v>0</v>
      </c>
      <c r="N392">
        <v>14.2089</v>
      </c>
      <c r="O392" t="s">
        <v>19</v>
      </c>
      <c r="P392">
        <v>1</v>
      </c>
    </row>
    <row r="393" spans="2:16" x14ac:dyDescent="0.25">
      <c r="B393">
        <v>868</v>
      </c>
      <c r="C393" t="s">
        <v>2744</v>
      </c>
      <c r="D393" t="s">
        <v>2745</v>
      </c>
      <c r="E393">
        <v>219</v>
      </c>
      <c r="F393" t="s">
        <v>2746</v>
      </c>
      <c r="G393" t="s">
        <v>2747</v>
      </c>
      <c r="H393">
        <v>15.079700000000001</v>
      </c>
      <c r="I393">
        <v>-3.09457</v>
      </c>
      <c r="J393">
        <v>-1.0299100000000001</v>
      </c>
      <c r="K393">
        <v>0</v>
      </c>
      <c r="L393" t="s">
        <v>18</v>
      </c>
      <c r="M393">
        <v>0</v>
      </c>
      <c r="N393">
        <v>14.202999999999999</v>
      </c>
      <c r="O393" t="s">
        <v>19</v>
      </c>
      <c r="P393">
        <v>18</v>
      </c>
    </row>
    <row r="394" spans="2:16" x14ac:dyDescent="0.25">
      <c r="B394">
        <v>837</v>
      </c>
      <c r="C394" t="s">
        <v>2636</v>
      </c>
      <c r="D394" t="s">
        <v>498</v>
      </c>
      <c r="E394">
        <v>8</v>
      </c>
      <c r="F394" t="e">
        <f>------MRRARKRR</f>
        <v>#NAME?</v>
      </c>
      <c r="G394" t="s">
        <v>499</v>
      </c>
      <c r="H394">
        <v>14.7469</v>
      </c>
      <c r="I394">
        <v>0</v>
      </c>
      <c r="J394">
        <v>-5.13035</v>
      </c>
      <c r="K394">
        <v>0</v>
      </c>
      <c r="L394" t="s">
        <v>18</v>
      </c>
      <c r="M394">
        <v>0</v>
      </c>
      <c r="N394">
        <v>14.2339</v>
      </c>
      <c r="O394" t="s">
        <v>19</v>
      </c>
      <c r="P394">
        <v>1</v>
      </c>
    </row>
    <row r="395" spans="2:16" x14ac:dyDescent="0.25">
      <c r="B395">
        <v>510</v>
      </c>
      <c r="C395" t="s">
        <v>1609</v>
      </c>
      <c r="D395" t="s">
        <v>1610</v>
      </c>
      <c r="E395">
        <v>170</v>
      </c>
      <c r="F395" t="s">
        <v>1611</v>
      </c>
      <c r="G395" t="s">
        <v>1608</v>
      </c>
      <c r="H395">
        <v>14.899900000000001</v>
      </c>
      <c r="I395">
        <v>0</v>
      </c>
      <c r="J395">
        <v>0</v>
      </c>
      <c r="K395">
        <v>-1.16178</v>
      </c>
      <c r="L395" t="s">
        <v>18</v>
      </c>
      <c r="M395">
        <v>0</v>
      </c>
      <c r="N395">
        <v>14.609500000000001</v>
      </c>
      <c r="O395" t="s">
        <v>19</v>
      </c>
      <c r="P395">
        <v>1</v>
      </c>
    </row>
    <row r="396" spans="2:16" x14ac:dyDescent="0.25">
      <c r="B396">
        <v>509</v>
      </c>
      <c r="C396" t="s">
        <v>1605</v>
      </c>
      <c r="D396" t="s">
        <v>1606</v>
      </c>
      <c r="E396">
        <v>170</v>
      </c>
      <c r="F396" t="s">
        <v>1607</v>
      </c>
      <c r="G396" t="s">
        <v>1608</v>
      </c>
      <c r="H396">
        <v>14.899900000000001</v>
      </c>
      <c r="I396">
        <v>0</v>
      </c>
      <c r="J396">
        <v>0</v>
      </c>
      <c r="K396">
        <v>-1.16178</v>
      </c>
      <c r="L396" t="s">
        <v>18</v>
      </c>
      <c r="M396">
        <v>0</v>
      </c>
      <c r="N396">
        <v>14.609500000000001</v>
      </c>
      <c r="O396" t="s">
        <v>19</v>
      </c>
      <c r="P396">
        <v>1</v>
      </c>
    </row>
    <row r="397" spans="2:16" x14ac:dyDescent="0.25">
      <c r="B397">
        <v>306</v>
      </c>
      <c r="C397" t="s">
        <v>948</v>
      </c>
      <c r="D397" t="s">
        <v>901</v>
      </c>
      <c r="E397">
        <v>711</v>
      </c>
      <c r="F397" t="s">
        <v>949</v>
      </c>
      <c r="G397" t="s">
        <v>943</v>
      </c>
      <c r="H397">
        <v>15.0061</v>
      </c>
      <c r="I397">
        <v>0</v>
      </c>
      <c r="J397">
        <v>0</v>
      </c>
      <c r="K397">
        <v>0</v>
      </c>
      <c r="L397" t="s">
        <v>18</v>
      </c>
      <c r="M397">
        <v>0</v>
      </c>
      <c r="N397">
        <v>15.0061</v>
      </c>
      <c r="O397" t="s">
        <v>19</v>
      </c>
      <c r="P397">
        <v>6</v>
      </c>
    </row>
    <row r="398" spans="2:16" x14ac:dyDescent="0.25">
      <c r="B398">
        <v>86</v>
      </c>
      <c r="C398" t="s">
        <v>280</v>
      </c>
      <c r="D398" t="s">
        <v>281</v>
      </c>
      <c r="E398">
        <v>180</v>
      </c>
      <c r="F398" t="s">
        <v>282</v>
      </c>
      <c r="G398" t="s">
        <v>131</v>
      </c>
      <c r="H398">
        <v>15.726599999999999</v>
      </c>
      <c r="I398">
        <v>0</v>
      </c>
      <c r="J398">
        <v>0</v>
      </c>
      <c r="K398">
        <v>0</v>
      </c>
      <c r="L398" t="s">
        <v>18</v>
      </c>
      <c r="M398">
        <v>0</v>
      </c>
      <c r="N398">
        <v>15.726599999999999</v>
      </c>
      <c r="O398" t="s">
        <v>19</v>
      </c>
      <c r="P398">
        <v>1</v>
      </c>
    </row>
    <row r="399" spans="2:16" x14ac:dyDescent="0.25">
      <c r="B399">
        <v>451</v>
      </c>
      <c r="C399" t="s">
        <v>1400</v>
      </c>
      <c r="D399" t="s">
        <v>1401</v>
      </c>
      <c r="E399">
        <v>15</v>
      </c>
      <c r="F399" t="s">
        <v>1213</v>
      </c>
      <c r="G399" t="s">
        <v>1402</v>
      </c>
      <c r="H399">
        <v>15.2858</v>
      </c>
      <c r="I399">
        <v>0</v>
      </c>
      <c r="J399">
        <v>0</v>
      </c>
      <c r="K399">
        <v>-2.3138000000000001</v>
      </c>
      <c r="L399" t="s">
        <v>18</v>
      </c>
      <c r="M399">
        <v>0</v>
      </c>
      <c r="N399">
        <v>14.7073</v>
      </c>
      <c r="O399" t="s">
        <v>19</v>
      </c>
      <c r="P399">
        <v>1</v>
      </c>
    </row>
    <row r="400" spans="2:16" x14ac:dyDescent="0.25">
      <c r="B400">
        <v>923</v>
      </c>
      <c r="C400" t="s">
        <v>2914</v>
      </c>
      <c r="D400" t="s">
        <v>2915</v>
      </c>
      <c r="E400">
        <v>132</v>
      </c>
      <c r="F400" t="s">
        <v>2916</v>
      </c>
      <c r="G400" t="s">
        <v>2917</v>
      </c>
      <c r="H400">
        <v>14.3443</v>
      </c>
      <c r="I400">
        <v>0</v>
      </c>
      <c r="J400">
        <v>-2.0127000000000002</v>
      </c>
      <c r="K400">
        <v>0</v>
      </c>
      <c r="L400" t="s">
        <v>18</v>
      </c>
      <c r="M400">
        <v>0</v>
      </c>
      <c r="N400">
        <v>14.143000000000001</v>
      </c>
      <c r="O400" t="s">
        <v>19</v>
      </c>
      <c r="P400">
        <v>1</v>
      </c>
    </row>
    <row r="401" spans="2:16" x14ac:dyDescent="0.25">
      <c r="B401">
        <v>360</v>
      </c>
      <c r="C401" t="s">
        <v>1132</v>
      </c>
      <c r="D401" t="s">
        <v>1133</v>
      </c>
      <c r="E401">
        <v>110</v>
      </c>
      <c r="F401" t="s">
        <v>1134</v>
      </c>
      <c r="G401" t="s">
        <v>1135</v>
      </c>
      <c r="H401">
        <v>14.8536</v>
      </c>
      <c r="I401">
        <v>0</v>
      </c>
      <c r="J401">
        <v>0</v>
      </c>
      <c r="K401">
        <v>0</v>
      </c>
      <c r="L401" t="s">
        <v>18</v>
      </c>
      <c r="M401">
        <v>0</v>
      </c>
      <c r="N401">
        <v>14.8536</v>
      </c>
      <c r="O401" t="s">
        <v>19</v>
      </c>
      <c r="P401">
        <v>1</v>
      </c>
    </row>
    <row r="402" spans="2:16" x14ac:dyDescent="0.25">
      <c r="B402">
        <v>257</v>
      </c>
      <c r="C402" t="s">
        <v>795</v>
      </c>
      <c r="D402" t="s">
        <v>796</v>
      </c>
      <c r="E402">
        <v>403</v>
      </c>
      <c r="F402" t="s">
        <v>797</v>
      </c>
      <c r="G402" t="s">
        <v>798</v>
      </c>
      <c r="H402">
        <v>15.3643</v>
      </c>
      <c r="I402">
        <v>0</v>
      </c>
      <c r="J402">
        <v>0</v>
      </c>
      <c r="K402">
        <v>-1.00197</v>
      </c>
      <c r="L402" t="s">
        <v>18</v>
      </c>
      <c r="M402">
        <v>0</v>
      </c>
      <c r="N402">
        <v>15.113799999999999</v>
      </c>
      <c r="O402" t="s">
        <v>19</v>
      </c>
      <c r="P402">
        <v>1</v>
      </c>
    </row>
    <row r="403" spans="2:16" x14ac:dyDescent="0.25">
      <c r="B403">
        <v>450</v>
      </c>
      <c r="C403" t="s">
        <v>1396</v>
      </c>
      <c r="D403" t="s">
        <v>1397</v>
      </c>
      <c r="E403">
        <v>350</v>
      </c>
      <c r="F403" t="s">
        <v>1398</v>
      </c>
      <c r="G403" t="s">
        <v>1399</v>
      </c>
      <c r="H403">
        <v>16.155000000000001</v>
      </c>
      <c r="I403">
        <v>-1.45343</v>
      </c>
      <c r="J403">
        <v>-3.0871400000000002</v>
      </c>
      <c r="K403">
        <v>-3.10243</v>
      </c>
      <c r="L403" t="s">
        <v>18</v>
      </c>
      <c r="M403">
        <v>0</v>
      </c>
      <c r="N403">
        <v>14.7073</v>
      </c>
      <c r="O403" t="s">
        <v>19</v>
      </c>
      <c r="P403">
        <v>1</v>
      </c>
    </row>
    <row r="404" spans="2:16" x14ac:dyDescent="0.25">
      <c r="B404">
        <v>305</v>
      </c>
      <c r="C404" t="s">
        <v>946</v>
      </c>
      <c r="D404" t="s">
        <v>901</v>
      </c>
      <c r="E404">
        <v>700</v>
      </c>
      <c r="F404" t="s">
        <v>947</v>
      </c>
      <c r="G404" t="s">
        <v>943</v>
      </c>
      <c r="H404">
        <v>15.0061</v>
      </c>
      <c r="I404">
        <v>0</v>
      </c>
      <c r="J404">
        <v>0</v>
      </c>
      <c r="K404">
        <v>0</v>
      </c>
      <c r="L404" t="s">
        <v>18</v>
      </c>
      <c r="M404">
        <v>0</v>
      </c>
      <c r="N404">
        <v>15.0061</v>
      </c>
      <c r="O404" t="s">
        <v>19</v>
      </c>
      <c r="P404">
        <v>4</v>
      </c>
    </row>
    <row r="405" spans="2:16" x14ac:dyDescent="0.25">
      <c r="B405">
        <v>673</v>
      </c>
      <c r="C405" t="s">
        <v>2131</v>
      </c>
      <c r="D405" t="s">
        <v>2132</v>
      </c>
      <c r="E405">
        <v>51</v>
      </c>
      <c r="F405" t="s">
        <v>2133</v>
      </c>
      <c r="G405" t="s">
        <v>2134</v>
      </c>
      <c r="H405">
        <v>14.409599999999999</v>
      </c>
      <c r="I405">
        <v>0</v>
      </c>
      <c r="J405">
        <v>0</v>
      </c>
      <c r="K405">
        <v>0</v>
      </c>
      <c r="L405" t="s">
        <v>18</v>
      </c>
      <c r="M405">
        <v>0</v>
      </c>
      <c r="N405">
        <v>14.409599999999999</v>
      </c>
      <c r="O405" t="s">
        <v>19</v>
      </c>
      <c r="P405">
        <v>2</v>
      </c>
    </row>
    <row r="406" spans="2:16" x14ac:dyDescent="0.25">
      <c r="B406">
        <v>871</v>
      </c>
      <c r="C406" t="s">
        <v>2756</v>
      </c>
      <c r="D406" t="s">
        <v>2757</v>
      </c>
      <c r="E406">
        <v>265</v>
      </c>
      <c r="F406" t="s">
        <v>2758</v>
      </c>
      <c r="G406" t="s">
        <v>2759</v>
      </c>
      <c r="H406">
        <v>14.618600000000001</v>
      </c>
      <c r="I406">
        <v>-1.6705399999999999</v>
      </c>
      <c r="J406">
        <v>0</v>
      </c>
      <c r="K406">
        <v>0</v>
      </c>
      <c r="L406" t="s">
        <v>18</v>
      </c>
      <c r="M406">
        <v>0</v>
      </c>
      <c r="N406">
        <v>14.200900000000001</v>
      </c>
      <c r="O406" t="s">
        <v>19</v>
      </c>
      <c r="P406">
        <v>4</v>
      </c>
    </row>
    <row r="407" spans="2:16" x14ac:dyDescent="0.25">
      <c r="B407">
        <v>949</v>
      </c>
      <c r="C407" t="s">
        <v>3001</v>
      </c>
      <c r="D407" t="s">
        <v>3002</v>
      </c>
      <c r="E407">
        <v>648</v>
      </c>
      <c r="F407" t="s">
        <v>3003</v>
      </c>
      <c r="G407" t="s">
        <v>3004</v>
      </c>
      <c r="H407">
        <v>14.7125</v>
      </c>
      <c r="I407">
        <v>0</v>
      </c>
      <c r="J407">
        <v>0</v>
      </c>
      <c r="K407">
        <v>-2.3807200000000002</v>
      </c>
      <c r="L407" t="s">
        <v>18</v>
      </c>
      <c r="M407">
        <v>0</v>
      </c>
      <c r="N407">
        <v>14.1173</v>
      </c>
      <c r="O407" t="s">
        <v>19</v>
      </c>
      <c r="P407">
        <v>4</v>
      </c>
    </row>
    <row r="408" spans="2:16" x14ac:dyDescent="0.25">
      <c r="B408">
        <v>973</v>
      </c>
      <c r="C408" t="s">
        <v>3073</v>
      </c>
      <c r="D408" t="s">
        <v>1737</v>
      </c>
      <c r="E408">
        <v>250</v>
      </c>
      <c r="F408" t="s">
        <v>3074</v>
      </c>
      <c r="G408" t="s">
        <v>3075</v>
      </c>
      <c r="H408">
        <v>14.5747</v>
      </c>
      <c r="I408">
        <v>-1.3080000000000001</v>
      </c>
      <c r="J408">
        <v>-1.47109</v>
      </c>
      <c r="K408">
        <v>0</v>
      </c>
      <c r="L408" t="s">
        <v>18</v>
      </c>
      <c r="M408">
        <v>0</v>
      </c>
      <c r="N408">
        <v>14.1005</v>
      </c>
      <c r="O408" t="s">
        <v>19</v>
      </c>
      <c r="P408">
        <v>4</v>
      </c>
    </row>
    <row r="409" spans="2:16" x14ac:dyDescent="0.25">
      <c r="B409">
        <v>554</v>
      </c>
      <c r="C409" t="s">
        <v>1736</v>
      </c>
      <c r="D409" t="s">
        <v>1737</v>
      </c>
      <c r="E409">
        <v>250</v>
      </c>
      <c r="F409" t="s">
        <v>1738</v>
      </c>
      <c r="G409" t="s">
        <v>1739</v>
      </c>
      <c r="H409">
        <v>14.5747</v>
      </c>
      <c r="I409">
        <v>0</v>
      </c>
      <c r="J409">
        <v>0</v>
      </c>
      <c r="K409">
        <v>0</v>
      </c>
      <c r="L409" t="s">
        <v>18</v>
      </c>
      <c r="M409">
        <v>0</v>
      </c>
      <c r="N409">
        <v>14.5747</v>
      </c>
      <c r="O409" t="s">
        <v>19</v>
      </c>
      <c r="P409">
        <v>1</v>
      </c>
    </row>
    <row r="410" spans="2:16" x14ac:dyDescent="0.25">
      <c r="B410">
        <v>709</v>
      </c>
      <c r="C410" t="s">
        <v>2240</v>
      </c>
      <c r="D410" t="s">
        <v>164</v>
      </c>
      <c r="E410">
        <v>184</v>
      </c>
      <c r="F410" t="s">
        <v>1327</v>
      </c>
      <c r="G410" t="s">
        <v>1358</v>
      </c>
      <c r="H410">
        <v>15.200900000000001</v>
      </c>
      <c r="I410">
        <v>-1.43469</v>
      </c>
      <c r="J410">
        <v>0</v>
      </c>
      <c r="K410">
        <v>-1.8907400000000001</v>
      </c>
      <c r="L410" t="s">
        <v>18</v>
      </c>
      <c r="M410">
        <v>0</v>
      </c>
      <c r="N410">
        <v>14.3695</v>
      </c>
      <c r="O410" t="s">
        <v>19</v>
      </c>
      <c r="P410">
        <v>1</v>
      </c>
    </row>
    <row r="411" spans="2:16" x14ac:dyDescent="0.25">
      <c r="B411">
        <v>299</v>
      </c>
      <c r="C411" t="s">
        <v>927</v>
      </c>
      <c r="D411" t="s">
        <v>164</v>
      </c>
      <c r="E411">
        <v>182</v>
      </c>
      <c r="F411" t="s">
        <v>928</v>
      </c>
      <c r="G411" t="s">
        <v>929</v>
      </c>
      <c r="H411">
        <v>15.9475</v>
      </c>
      <c r="I411">
        <v>-3.7133799999999999</v>
      </c>
      <c r="J411">
        <v>0</v>
      </c>
      <c r="K411">
        <v>0</v>
      </c>
      <c r="L411" t="s">
        <v>18</v>
      </c>
      <c r="M411">
        <v>0</v>
      </c>
      <c r="N411">
        <v>15.0192</v>
      </c>
      <c r="O411" t="s">
        <v>19</v>
      </c>
      <c r="P411">
        <v>1</v>
      </c>
    </row>
    <row r="412" spans="2:16" x14ac:dyDescent="0.25">
      <c r="B412">
        <v>66</v>
      </c>
      <c r="C412" t="s">
        <v>213</v>
      </c>
      <c r="D412" t="s">
        <v>199</v>
      </c>
      <c r="E412">
        <v>477</v>
      </c>
      <c r="F412" t="s">
        <v>214</v>
      </c>
      <c r="G412" t="s">
        <v>189</v>
      </c>
      <c r="H412">
        <v>16.385400000000001</v>
      </c>
      <c r="I412">
        <v>0</v>
      </c>
      <c r="J412">
        <v>-1.17031</v>
      </c>
      <c r="K412">
        <v>-1.62483</v>
      </c>
      <c r="L412" t="s">
        <v>18</v>
      </c>
      <c r="M412">
        <v>0</v>
      </c>
      <c r="N412">
        <v>15.8622</v>
      </c>
      <c r="O412" t="s">
        <v>19</v>
      </c>
      <c r="P412">
        <v>6</v>
      </c>
    </row>
    <row r="413" spans="2:16" x14ac:dyDescent="0.25">
      <c r="B413">
        <v>534</v>
      </c>
      <c r="C413" t="s">
        <v>1674</v>
      </c>
      <c r="D413" t="s">
        <v>1675</v>
      </c>
      <c r="E413">
        <v>320</v>
      </c>
      <c r="F413" t="s">
        <v>1676</v>
      </c>
      <c r="G413" t="s">
        <v>1677</v>
      </c>
      <c r="H413">
        <v>15.4876</v>
      </c>
      <c r="I413">
        <v>-2.63672</v>
      </c>
      <c r="J413">
        <v>-2.3753500000000001</v>
      </c>
      <c r="K413">
        <v>0</v>
      </c>
      <c r="L413" t="s">
        <v>18</v>
      </c>
      <c r="M413">
        <v>0</v>
      </c>
      <c r="N413">
        <v>14.5909</v>
      </c>
      <c r="O413" t="s">
        <v>19</v>
      </c>
      <c r="P413">
        <v>2</v>
      </c>
    </row>
    <row r="414" spans="2:16" x14ac:dyDescent="0.25">
      <c r="B414">
        <v>319</v>
      </c>
      <c r="C414" t="s">
        <v>991</v>
      </c>
      <c r="D414" t="s">
        <v>992</v>
      </c>
      <c r="E414">
        <v>443</v>
      </c>
      <c r="F414" t="s">
        <v>161</v>
      </c>
      <c r="G414" t="s">
        <v>993</v>
      </c>
      <c r="H414">
        <v>15.277100000000001</v>
      </c>
      <c r="I414">
        <v>0</v>
      </c>
      <c r="J414">
        <v>0</v>
      </c>
      <c r="K414">
        <v>-1.16178</v>
      </c>
      <c r="L414" t="s">
        <v>18</v>
      </c>
      <c r="M414">
        <v>0</v>
      </c>
      <c r="N414">
        <v>14.986700000000001</v>
      </c>
      <c r="O414" t="s">
        <v>19</v>
      </c>
      <c r="P414">
        <v>1</v>
      </c>
    </row>
    <row r="415" spans="2:16" x14ac:dyDescent="0.25">
      <c r="B415">
        <v>255</v>
      </c>
      <c r="C415" t="s">
        <v>787</v>
      </c>
      <c r="D415" t="s">
        <v>788</v>
      </c>
      <c r="E415">
        <v>20</v>
      </c>
      <c r="F415" t="s">
        <v>789</v>
      </c>
      <c r="G415" t="s">
        <v>790</v>
      </c>
      <c r="H415">
        <v>15.4876</v>
      </c>
      <c r="I415">
        <v>-1.4628699999999999</v>
      </c>
      <c r="J415">
        <v>0</v>
      </c>
      <c r="K415">
        <v>0</v>
      </c>
      <c r="L415" t="s">
        <v>18</v>
      </c>
      <c r="M415">
        <v>0</v>
      </c>
      <c r="N415">
        <v>15.1219</v>
      </c>
      <c r="O415" t="s">
        <v>19</v>
      </c>
      <c r="P415">
        <v>1</v>
      </c>
    </row>
    <row r="416" spans="2:16" x14ac:dyDescent="0.25">
      <c r="B416">
        <v>134</v>
      </c>
      <c r="C416" t="s">
        <v>406</v>
      </c>
      <c r="D416" t="s">
        <v>407</v>
      </c>
      <c r="E416">
        <v>9</v>
      </c>
      <c r="F416" t="e">
        <f>-----MSTARRTRR</f>
        <v>#NAME?</v>
      </c>
      <c r="G416" t="s">
        <v>408</v>
      </c>
      <c r="H416">
        <v>15.4876</v>
      </c>
      <c r="I416">
        <v>0</v>
      </c>
      <c r="J416">
        <v>0</v>
      </c>
      <c r="K416">
        <v>0</v>
      </c>
      <c r="L416" t="s">
        <v>18</v>
      </c>
      <c r="M416">
        <v>0</v>
      </c>
      <c r="N416">
        <v>15.4876</v>
      </c>
      <c r="O416" t="s">
        <v>19</v>
      </c>
      <c r="P416">
        <v>1</v>
      </c>
    </row>
    <row r="417" spans="2:16" x14ac:dyDescent="0.25">
      <c r="B417">
        <v>69</v>
      </c>
      <c r="C417" t="s">
        <v>219</v>
      </c>
      <c r="D417" t="s">
        <v>220</v>
      </c>
      <c r="E417">
        <v>397</v>
      </c>
      <c r="F417" t="s">
        <v>221</v>
      </c>
      <c r="G417" t="s">
        <v>222</v>
      </c>
      <c r="H417">
        <v>15.8447</v>
      </c>
      <c r="I417">
        <v>0</v>
      </c>
      <c r="J417">
        <v>0</v>
      </c>
      <c r="K417">
        <v>0</v>
      </c>
      <c r="L417" t="s">
        <v>18</v>
      </c>
      <c r="M417">
        <v>0</v>
      </c>
      <c r="N417">
        <v>15.8447</v>
      </c>
      <c r="O417" t="s">
        <v>19</v>
      </c>
      <c r="P417">
        <v>1</v>
      </c>
    </row>
    <row r="418" spans="2:16" x14ac:dyDescent="0.25">
      <c r="B418">
        <v>890</v>
      </c>
      <c r="C418" t="s">
        <v>2816</v>
      </c>
      <c r="D418" t="s">
        <v>2817</v>
      </c>
      <c r="E418">
        <v>22</v>
      </c>
      <c r="F418" t="s">
        <v>2818</v>
      </c>
      <c r="G418" t="s">
        <v>2819</v>
      </c>
      <c r="H418">
        <v>14.5359</v>
      </c>
      <c r="I418">
        <v>0</v>
      </c>
      <c r="J418">
        <v>0</v>
      </c>
      <c r="K418">
        <v>-1.4589099999999999</v>
      </c>
      <c r="L418" t="s">
        <v>18</v>
      </c>
      <c r="M418">
        <v>0</v>
      </c>
      <c r="N418">
        <v>14.171099999999999</v>
      </c>
      <c r="O418" t="s">
        <v>19</v>
      </c>
      <c r="P418">
        <v>1</v>
      </c>
    </row>
    <row r="419" spans="2:16" x14ac:dyDescent="0.25">
      <c r="B419">
        <v>153</v>
      </c>
      <c r="C419" t="s">
        <v>450</v>
      </c>
      <c r="D419" t="s">
        <v>451</v>
      </c>
      <c r="E419">
        <v>84</v>
      </c>
      <c r="F419" t="s">
        <v>266</v>
      </c>
      <c r="G419" t="s">
        <v>452</v>
      </c>
      <c r="H419">
        <v>15.7745</v>
      </c>
      <c r="I419">
        <v>0</v>
      </c>
      <c r="J419">
        <v>0</v>
      </c>
      <c r="K419">
        <v>-1.3474699999999999</v>
      </c>
      <c r="L419" t="s">
        <v>18</v>
      </c>
      <c r="M419">
        <v>0</v>
      </c>
      <c r="N419">
        <v>15.4377</v>
      </c>
      <c r="O419" t="s">
        <v>19</v>
      </c>
      <c r="P419">
        <v>1</v>
      </c>
    </row>
    <row r="420" spans="2:16" x14ac:dyDescent="0.25">
      <c r="B420">
        <v>198</v>
      </c>
      <c r="C420" t="s">
        <v>594</v>
      </c>
      <c r="D420" t="s">
        <v>595</v>
      </c>
      <c r="E420">
        <v>22</v>
      </c>
      <c r="F420" t="s">
        <v>596</v>
      </c>
      <c r="G420" t="s">
        <v>597</v>
      </c>
      <c r="H420">
        <v>16.091200000000001</v>
      </c>
      <c r="I420">
        <v>-2.85345</v>
      </c>
      <c r="J420">
        <v>-1.0802</v>
      </c>
      <c r="K420">
        <v>0</v>
      </c>
      <c r="L420" t="s">
        <v>18</v>
      </c>
      <c r="M420">
        <v>0</v>
      </c>
      <c r="N420">
        <v>15.2698</v>
      </c>
      <c r="O420" t="s">
        <v>19</v>
      </c>
      <c r="P420">
        <v>1</v>
      </c>
    </row>
    <row r="421" spans="2:16" x14ac:dyDescent="0.25">
      <c r="B421">
        <v>120</v>
      </c>
      <c r="C421" t="s">
        <v>369</v>
      </c>
      <c r="D421" t="s">
        <v>370</v>
      </c>
      <c r="E421">
        <v>789</v>
      </c>
      <c r="F421" t="s">
        <v>367</v>
      </c>
      <c r="G421" t="s">
        <v>371</v>
      </c>
      <c r="H421">
        <v>16.270600000000002</v>
      </c>
      <c r="I421">
        <v>-2.9683299999999999</v>
      </c>
      <c r="J421">
        <v>0</v>
      </c>
      <c r="K421">
        <v>0</v>
      </c>
      <c r="L421" t="s">
        <v>18</v>
      </c>
      <c r="M421">
        <v>0</v>
      </c>
      <c r="N421">
        <v>15.528499999999999</v>
      </c>
      <c r="O421" t="s">
        <v>19</v>
      </c>
      <c r="P421">
        <v>2</v>
      </c>
    </row>
    <row r="422" spans="2:16" x14ac:dyDescent="0.25">
      <c r="B422">
        <v>700</v>
      </c>
      <c r="C422" t="s">
        <v>2222</v>
      </c>
      <c r="D422" t="s">
        <v>2223</v>
      </c>
      <c r="E422">
        <v>30</v>
      </c>
      <c r="F422" t="s">
        <v>2224</v>
      </c>
      <c r="G422" t="s">
        <v>2225</v>
      </c>
      <c r="H422">
        <v>14.376899999999999</v>
      </c>
      <c r="I422">
        <v>0</v>
      </c>
      <c r="J422">
        <v>0</v>
      </c>
      <c r="K422">
        <v>0</v>
      </c>
      <c r="L422" t="s">
        <v>18</v>
      </c>
      <c r="M422">
        <v>0</v>
      </c>
      <c r="N422">
        <v>14.376899999999999</v>
      </c>
      <c r="O422" t="s">
        <v>19</v>
      </c>
      <c r="P422">
        <v>1</v>
      </c>
    </row>
    <row r="423" spans="2:16" x14ac:dyDescent="0.25">
      <c r="B423">
        <v>833</v>
      </c>
      <c r="C423" t="s">
        <v>2624</v>
      </c>
      <c r="D423" t="s">
        <v>2625</v>
      </c>
      <c r="E423">
        <v>389</v>
      </c>
      <c r="F423" t="s">
        <v>2626</v>
      </c>
      <c r="G423" t="s">
        <v>2623</v>
      </c>
      <c r="H423">
        <v>14.621499999999999</v>
      </c>
      <c r="I423">
        <v>0</v>
      </c>
      <c r="J423">
        <v>0</v>
      </c>
      <c r="K423">
        <v>-1.5217799999999999</v>
      </c>
      <c r="L423" t="s">
        <v>18</v>
      </c>
      <c r="M423">
        <v>0</v>
      </c>
      <c r="N423">
        <v>14.241</v>
      </c>
      <c r="O423" t="s">
        <v>19</v>
      </c>
      <c r="P423">
        <v>6</v>
      </c>
    </row>
    <row r="424" spans="2:16" x14ac:dyDescent="0.25">
      <c r="B424">
        <v>839</v>
      </c>
      <c r="C424" t="s">
        <v>2641</v>
      </c>
      <c r="D424" t="s">
        <v>2642</v>
      </c>
      <c r="E424">
        <v>598</v>
      </c>
      <c r="F424" t="s">
        <v>2643</v>
      </c>
      <c r="G424" t="s">
        <v>2644</v>
      </c>
      <c r="H424">
        <v>14.2315</v>
      </c>
      <c r="I424">
        <v>0</v>
      </c>
      <c r="J424">
        <v>0</v>
      </c>
      <c r="K424">
        <v>0</v>
      </c>
      <c r="L424" t="s">
        <v>18</v>
      </c>
      <c r="M424">
        <v>0</v>
      </c>
      <c r="N424">
        <v>14.2315</v>
      </c>
      <c r="O424" t="s">
        <v>19</v>
      </c>
      <c r="P424">
        <v>1</v>
      </c>
    </row>
    <row r="425" spans="2:16" x14ac:dyDescent="0.25">
      <c r="B425">
        <v>40</v>
      </c>
      <c r="C425" t="s">
        <v>132</v>
      </c>
      <c r="D425" t="s">
        <v>133</v>
      </c>
      <c r="E425">
        <v>11</v>
      </c>
      <c r="F425" t="e">
        <f>---MGSRPSRRRRR</f>
        <v>#NAME?</v>
      </c>
      <c r="G425" t="s">
        <v>134</v>
      </c>
      <c r="H425">
        <v>16.024100000000001</v>
      </c>
      <c r="I425">
        <v>0</v>
      </c>
      <c r="J425">
        <v>0</v>
      </c>
      <c r="K425">
        <v>0</v>
      </c>
      <c r="L425" t="s">
        <v>18</v>
      </c>
      <c r="M425">
        <v>0</v>
      </c>
      <c r="N425">
        <v>16.024100000000001</v>
      </c>
      <c r="O425" t="s">
        <v>19</v>
      </c>
      <c r="P425">
        <v>1</v>
      </c>
    </row>
    <row r="426" spans="2:16" x14ac:dyDescent="0.25">
      <c r="B426">
        <v>699</v>
      </c>
      <c r="C426" t="s">
        <v>2218</v>
      </c>
      <c r="D426" t="s">
        <v>2219</v>
      </c>
      <c r="E426">
        <v>453</v>
      </c>
      <c r="F426" t="s">
        <v>2220</v>
      </c>
      <c r="G426" t="s">
        <v>2221</v>
      </c>
      <c r="H426">
        <v>14.376899999999999</v>
      </c>
      <c r="I426">
        <v>0</v>
      </c>
      <c r="J426">
        <v>0</v>
      </c>
      <c r="K426">
        <v>0</v>
      </c>
      <c r="L426" t="s">
        <v>18</v>
      </c>
      <c r="M426">
        <v>0</v>
      </c>
      <c r="N426">
        <v>14.376899999999999</v>
      </c>
      <c r="O426" t="s">
        <v>19</v>
      </c>
      <c r="P426">
        <v>2</v>
      </c>
    </row>
    <row r="427" spans="2:16" x14ac:dyDescent="0.25">
      <c r="B427">
        <v>468</v>
      </c>
      <c r="C427" t="s">
        <v>1457</v>
      </c>
      <c r="D427" t="s">
        <v>1458</v>
      </c>
      <c r="E427">
        <v>83</v>
      </c>
      <c r="F427" t="s">
        <v>1459</v>
      </c>
      <c r="G427" t="s">
        <v>1460</v>
      </c>
      <c r="H427">
        <v>15.251799999999999</v>
      </c>
      <c r="I427">
        <v>0</v>
      </c>
      <c r="J427">
        <v>0</v>
      </c>
      <c r="K427">
        <v>-2.3138000000000001</v>
      </c>
      <c r="L427" t="s">
        <v>18</v>
      </c>
      <c r="M427">
        <v>0</v>
      </c>
      <c r="N427">
        <v>14.673400000000001</v>
      </c>
      <c r="O427" t="s">
        <v>19</v>
      </c>
      <c r="P427">
        <v>1</v>
      </c>
    </row>
    <row r="428" spans="2:16" x14ac:dyDescent="0.25">
      <c r="B428">
        <v>473</v>
      </c>
      <c r="C428" t="s">
        <v>1475</v>
      </c>
      <c r="D428" t="s">
        <v>1476</v>
      </c>
      <c r="E428">
        <v>174</v>
      </c>
      <c r="F428" t="s">
        <v>1477</v>
      </c>
      <c r="G428" t="s">
        <v>1478</v>
      </c>
      <c r="H428">
        <v>15.137</v>
      </c>
      <c r="I428">
        <v>0</v>
      </c>
      <c r="J428">
        <v>-1.28999</v>
      </c>
      <c r="K428">
        <v>-1.3474699999999999</v>
      </c>
      <c r="L428" t="s">
        <v>18</v>
      </c>
      <c r="M428">
        <v>0</v>
      </c>
      <c r="N428">
        <v>14.671200000000001</v>
      </c>
      <c r="O428" t="s">
        <v>19</v>
      </c>
      <c r="P428">
        <v>1</v>
      </c>
    </row>
    <row r="429" spans="2:16" x14ac:dyDescent="0.25">
      <c r="B429">
        <v>530</v>
      </c>
      <c r="C429" t="s">
        <v>1664</v>
      </c>
      <c r="D429" t="s">
        <v>1665</v>
      </c>
      <c r="E429">
        <v>31</v>
      </c>
      <c r="F429" t="s">
        <v>1666</v>
      </c>
      <c r="G429" t="s">
        <v>1660</v>
      </c>
      <c r="H429">
        <v>15.200900000000001</v>
      </c>
      <c r="I429">
        <v>0</v>
      </c>
      <c r="J429">
        <v>-1.3571</v>
      </c>
      <c r="K429">
        <v>-1.8907400000000001</v>
      </c>
      <c r="L429" t="s">
        <v>18</v>
      </c>
      <c r="M429">
        <v>0</v>
      </c>
      <c r="N429">
        <v>14.592499999999999</v>
      </c>
      <c r="O429" t="s">
        <v>19</v>
      </c>
      <c r="P429">
        <v>3</v>
      </c>
    </row>
    <row r="430" spans="2:16" x14ac:dyDescent="0.25">
      <c r="B430">
        <v>697</v>
      </c>
      <c r="C430" t="s">
        <v>2211</v>
      </c>
      <c r="D430" t="s">
        <v>2212</v>
      </c>
      <c r="E430">
        <v>455</v>
      </c>
      <c r="F430" t="s">
        <v>2213</v>
      </c>
      <c r="G430" t="s">
        <v>2214</v>
      </c>
      <c r="H430">
        <v>14.376899999999999</v>
      </c>
      <c r="I430">
        <v>0</v>
      </c>
      <c r="J430">
        <v>0</v>
      </c>
      <c r="K430">
        <v>0</v>
      </c>
      <c r="L430" t="s">
        <v>18</v>
      </c>
      <c r="M430">
        <v>0</v>
      </c>
      <c r="N430">
        <v>14.376899999999999</v>
      </c>
      <c r="O430" t="s">
        <v>19</v>
      </c>
      <c r="P430">
        <v>1</v>
      </c>
    </row>
    <row r="431" spans="2:16" x14ac:dyDescent="0.25">
      <c r="B431">
        <v>81</v>
      </c>
      <c r="C431" t="s">
        <v>264</v>
      </c>
      <c r="D431" t="s">
        <v>265</v>
      </c>
      <c r="E431">
        <v>84</v>
      </c>
      <c r="F431" t="s">
        <v>266</v>
      </c>
      <c r="G431" t="s">
        <v>267</v>
      </c>
      <c r="H431">
        <v>15.7745</v>
      </c>
      <c r="I431">
        <v>0</v>
      </c>
      <c r="J431">
        <v>0</v>
      </c>
      <c r="K431">
        <v>0</v>
      </c>
      <c r="L431" t="s">
        <v>18</v>
      </c>
      <c r="M431">
        <v>0</v>
      </c>
      <c r="N431">
        <v>15.7745</v>
      </c>
      <c r="O431" t="s">
        <v>19</v>
      </c>
      <c r="P431">
        <v>1</v>
      </c>
    </row>
    <row r="432" spans="2:16" x14ac:dyDescent="0.25">
      <c r="B432">
        <v>789</v>
      </c>
      <c r="C432" t="s">
        <v>2498</v>
      </c>
      <c r="D432" t="s">
        <v>2499</v>
      </c>
      <c r="E432">
        <v>482</v>
      </c>
      <c r="F432" t="s">
        <v>2500</v>
      </c>
      <c r="G432" t="s">
        <v>2501</v>
      </c>
      <c r="H432">
        <v>14.2765</v>
      </c>
      <c r="I432">
        <v>0</v>
      </c>
      <c r="J432">
        <v>0</v>
      </c>
      <c r="K432">
        <v>0</v>
      </c>
      <c r="L432" t="s">
        <v>18</v>
      </c>
      <c r="M432">
        <v>0</v>
      </c>
      <c r="N432">
        <v>14.2765</v>
      </c>
      <c r="O432" t="s">
        <v>19</v>
      </c>
      <c r="P432">
        <v>1</v>
      </c>
    </row>
    <row r="433" spans="2:16" x14ac:dyDescent="0.25">
      <c r="B433">
        <v>324</v>
      </c>
      <c r="C433" t="s">
        <v>1007</v>
      </c>
      <c r="D433" t="s">
        <v>1008</v>
      </c>
      <c r="E433">
        <v>427</v>
      </c>
      <c r="F433" t="s">
        <v>1009</v>
      </c>
      <c r="G433" t="s">
        <v>1010</v>
      </c>
      <c r="H433">
        <v>14.9666</v>
      </c>
      <c r="I433">
        <v>0</v>
      </c>
      <c r="J433">
        <v>0</v>
      </c>
      <c r="K433">
        <v>0</v>
      </c>
      <c r="L433" t="s">
        <v>18</v>
      </c>
      <c r="M433">
        <v>0</v>
      </c>
      <c r="N433">
        <v>14.9666</v>
      </c>
      <c r="O433" t="s">
        <v>19</v>
      </c>
      <c r="P433">
        <v>3</v>
      </c>
    </row>
    <row r="434" spans="2:16" x14ac:dyDescent="0.25">
      <c r="B434">
        <v>268</v>
      </c>
      <c r="C434" t="s">
        <v>827</v>
      </c>
      <c r="D434" t="s">
        <v>828</v>
      </c>
      <c r="E434">
        <v>79</v>
      </c>
      <c r="F434" t="s">
        <v>829</v>
      </c>
      <c r="G434" t="s">
        <v>830</v>
      </c>
      <c r="H434">
        <v>15.857699999999999</v>
      </c>
      <c r="I434">
        <v>-3.0331299999999999</v>
      </c>
      <c r="J434">
        <v>0</v>
      </c>
      <c r="K434">
        <v>0</v>
      </c>
      <c r="L434" t="s">
        <v>18</v>
      </c>
      <c r="M434">
        <v>0</v>
      </c>
      <c r="N434">
        <v>15.099399999999999</v>
      </c>
      <c r="O434" t="s">
        <v>19</v>
      </c>
      <c r="P434">
        <v>1</v>
      </c>
    </row>
    <row r="435" spans="2:16" x14ac:dyDescent="0.25">
      <c r="B435">
        <v>918</v>
      </c>
      <c r="C435" t="s">
        <v>2897</v>
      </c>
      <c r="D435" t="s">
        <v>2898</v>
      </c>
      <c r="E435">
        <v>29</v>
      </c>
      <c r="F435" t="s">
        <v>2899</v>
      </c>
      <c r="G435" t="s">
        <v>2900</v>
      </c>
      <c r="H435">
        <v>15.591900000000001</v>
      </c>
      <c r="I435">
        <v>-2.4868199999999998</v>
      </c>
      <c r="J435">
        <v>0</v>
      </c>
      <c r="K435">
        <v>-3.2812100000000002</v>
      </c>
      <c r="L435" t="s">
        <v>18</v>
      </c>
      <c r="M435">
        <v>0</v>
      </c>
      <c r="N435">
        <v>14.149900000000001</v>
      </c>
      <c r="O435" t="s">
        <v>19</v>
      </c>
      <c r="P435">
        <v>1</v>
      </c>
    </row>
    <row r="436" spans="2:16" x14ac:dyDescent="0.25">
      <c r="B436">
        <v>406</v>
      </c>
      <c r="C436" t="s">
        <v>1261</v>
      </c>
      <c r="D436" t="s">
        <v>1262</v>
      </c>
      <c r="E436">
        <v>459</v>
      </c>
      <c r="F436" t="s">
        <v>1263</v>
      </c>
      <c r="G436" t="s">
        <v>1264</v>
      </c>
      <c r="H436">
        <v>15.137</v>
      </c>
      <c r="I436">
        <v>0</v>
      </c>
      <c r="J436">
        <v>0</v>
      </c>
      <c r="K436">
        <v>-1.3474699999999999</v>
      </c>
      <c r="L436" t="s">
        <v>18</v>
      </c>
      <c r="M436">
        <v>0</v>
      </c>
      <c r="N436">
        <v>14.8002</v>
      </c>
      <c r="O436" t="s">
        <v>19</v>
      </c>
      <c r="P436">
        <v>1</v>
      </c>
    </row>
    <row r="437" spans="2:16" x14ac:dyDescent="0.25">
      <c r="B437">
        <v>298</v>
      </c>
      <c r="C437" t="s">
        <v>923</v>
      </c>
      <c r="D437" t="s">
        <v>924</v>
      </c>
      <c r="E437">
        <v>843</v>
      </c>
      <c r="F437" t="s">
        <v>925</v>
      </c>
      <c r="G437" t="s">
        <v>926</v>
      </c>
      <c r="H437">
        <v>15.137</v>
      </c>
      <c r="I437">
        <v>0</v>
      </c>
      <c r="J437">
        <v>-1.07291</v>
      </c>
      <c r="K437">
        <v>0</v>
      </c>
      <c r="L437" t="s">
        <v>18</v>
      </c>
      <c r="M437">
        <v>0</v>
      </c>
      <c r="N437">
        <v>15.0298</v>
      </c>
      <c r="O437" t="s">
        <v>19</v>
      </c>
      <c r="P437">
        <v>1</v>
      </c>
    </row>
    <row r="438" spans="2:16" x14ac:dyDescent="0.25">
      <c r="B438">
        <v>845</v>
      </c>
      <c r="C438" t="s">
        <v>2662</v>
      </c>
      <c r="D438" t="s">
        <v>2663</v>
      </c>
      <c r="E438">
        <v>119</v>
      </c>
      <c r="F438" t="s">
        <v>2664</v>
      </c>
      <c r="G438" t="s">
        <v>2665</v>
      </c>
      <c r="H438">
        <v>14.8393</v>
      </c>
      <c r="I438">
        <v>0</v>
      </c>
      <c r="J438">
        <v>-1.23315</v>
      </c>
      <c r="K438">
        <v>-1.96139</v>
      </c>
      <c r="L438" t="s">
        <v>18</v>
      </c>
      <c r="M438">
        <v>0</v>
      </c>
      <c r="N438">
        <v>14.2256</v>
      </c>
      <c r="O438" t="s">
        <v>19</v>
      </c>
      <c r="P438">
        <v>2</v>
      </c>
    </row>
    <row r="439" spans="2:16" x14ac:dyDescent="0.25">
      <c r="B439">
        <v>857</v>
      </c>
      <c r="C439" t="s">
        <v>2702</v>
      </c>
      <c r="D439" t="s">
        <v>2703</v>
      </c>
      <c r="E439">
        <v>50</v>
      </c>
      <c r="F439" t="s">
        <v>2704</v>
      </c>
      <c r="G439" t="s">
        <v>2705</v>
      </c>
      <c r="H439">
        <v>15.8698</v>
      </c>
      <c r="I439">
        <v>-3.3571800000000001</v>
      </c>
      <c r="J439">
        <v>-2.72322</v>
      </c>
      <c r="K439">
        <v>-2.1708599999999998</v>
      </c>
      <c r="L439" t="s">
        <v>18</v>
      </c>
      <c r="M439">
        <v>0</v>
      </c>
      <c r="N439">
        <v>14.2155</v>
      </c>
      <c r="O439" t="s">
        <v>19</v>
      </c>
      <c r="P439">
        <v>1</v>
      </c>
    </row>
    <row r="440" spans="2:16" x14ac:dyDescent="0.25">
      <c r="B440">
        <v>683</v>
      </c>
      <c r="C440" t="s">
        <v>2164</v>
      </c>
      <c r="D440" t="s">
        <v>2165</v>
      </c>
      <c r="E440">
        <v>375</v>
      </c>
      <c r="F440" t="s">
        <v>2166</v>
      </c>
      <c r="G440" t="s">
        <v>1948</v>
      </c>
      <c r="H440">
        <v>15.7745</v>
      </c>
      <c r="I440">
        <v>-5.5259200000000002</v>
      </c>
      <c r="J440">
        <v>0</v>
      </c>
      <c r="K440">
        <v>0</v>
      </c>
      <c r="L440" t="s">
        <v>18</v>
      </c>
      <c r="M440">
        <v>0</v>
      </c>
      <c r="N440">
        <v>14.393000000000001</v>
      </c>
      <c r="O440" t="s">
        <v>19</v>
      </c>
      <c r="P440">
        <v>13</v>
      </c>
    </row>
    <row r="441" spans="2:16" x14ac:dyDescent="0.25">
      <c r="B441">
        <v>166</v>
      </c>
      <c r="C441" t="s">
        <v>493</v>
      </c>
      <c r="D441" t="s">
        <v>494</v>
      </c>
      <c r="E441">
        <v>29</v>
      </c>
      <c r="F441" t="s">
        <v>495</v>
      </c>
      <c r="G441" t="s">
        <v>496</v>
      </c>
      <c r="H441">
        <v>16.7254</v>
      </c>
      <c r="I441">
        <v>-3.7957299999999998</v>
      </c>
      <c r="J441">
        <v>0</v>
      </c>
      <c r="K441">
        <v>-1.5217799999999999</v>
      </c>
      <c r="L441" t="s">
        <v>18</v>
      </c>
      <c r="M441">
        <v>0</v>
      </c>
      <c r="N441">
        <v>15.396100000000001</v>
      </c>
      <c r="O441" t="s">
        <v>19</v>
      </c>
      <c r="P441">
        <v>1</v>
      </c>
    </row>
    <row r="442" spans="2:16" x14ac:dyDescent="0.25">
      <c r="B442">
        <v>936</v>
      </c>
      <c r="C442" t="s">
        <v>2957</v>
      </c>
      <c r="D442" t="s">
        <v>2958</v>
      </c>
      <c r="E442">
        <v>10</v>
      </c>
      <c r="F442" t="e">
        <f>----MHLRKIRSKR</f>
        <v>#NAME?</v>
      </c>
      <c r="G442" t="s">
        <v>2959</v>
      </c>
      <c r="H442">
        <v>14.1311</v>
      </c>
      <c r="I442">
        <v>0</v>
      </c>
      <c r="J442">
        <v>0</v>
      </c>
      <c r="K442">
        <v>0</v>
      </c>
      <c r="L442" t="s">
        <v>18</v>
      </c>
      <c r="M442">
        <v>0</v>
      </c>
      <c r="N442">
        <v>14.1311</v>
      </c>
      <c r="O442" t="s">
        <v>19</v>
      </c>
      <c r="P442">
        <v>1</v>
      </c>
    </row>
    <row r="443" spans="2:16" x14ac:dyDescent="0.25">
      <c r="B443">
        <v>592</v>
      </c>
      <c r="C443" t="s">
        <v>1859</v>
      </c>
      <c r="D443" t="s">
        <v>1860</v>
      </c>
      <c r="E443">
        <v>217</v>
      </c>
      <c r="F443" t="s">
        <v>1861</v>
      </c>
      <c r="G443" t="s">
        <v>1862</v>
      </c>
      <c r="H443">
        <v>15.3932</v>
      </c>
      <c r="I443">
        <v>0</v>
      </c>
      <c r="J443">
        <v>-3.3867699999999998</v>
      </c>
      <c r="K443">
        <v>-2.1708599999999998</v>
      </c>
      <c r="L443" t="s">
        <v>18</v>
      </c>
      <c r="M443">
        <v>0</v>
      </c>
      <c r="N443">
        <v>14.511799999999999</v>
      </c>
      <c r="O443" t="s">
        <v>19</v>
      </c>
      <c r="P443">
        <v>1</v>
      </c>
    </row>
    <row r="444" spans="2:16" x14ac:dyDescent="0.25">
      <c r="B444">
        <v>896</v>
      </c>
      <c r="C444" t="s">
        <v>2837</v>
      </c>
      <c r="D444" t="s">
        <v>21</v>
      </c>
      <c r="E444">
        <v>1506</v>
      </c>
      <c r="F444" t="s">
        <v>2838</v>
      </c>
      <c r="G444" t="s">
        <v>34</v>
      </c>
      <c r="H444">
        <v>14.1655</v>
      </c>
      <c r="I444">
        <v>0</v>
      </c>
      <c r="J444">
        <v>0</v>
      </c>
      <c r="K444">
        <v>0</v>
      </c>
      <c r="L444" t="s">
        <v>18</v>
      </c>
      <c r="M444">
        <v>0</v>
      </c>
      <c r="N444">
        <v>14.1655</v>
      </c>
      <c r="O444" t="s">
        <v>19</v>
      </c>
      <c r="P444">
        <v>2</v>
      </c>
    </row>
    <row r="445" spans="2:16" x14ac:dyDescent="0.25">
      <c r="B445">
        <v>91</v>
      </c>
      <c r="C445" t="s">
        <v>150</v>
      </c>
      <c r="D445" t="s">
        <v>21</v>
      </c>
      <c r="E445">
        <v>1357</v>
      </c>
      <c r="F445" t="s">
        <v>297</v>
      </c>
      <c r="G445" t="s">
        <v>26</v>
      </c>
      <c r="H445">
        <v>15.9475</v>
      </c>
      <c r="I445">
        <v>-1.02494</v>
      </c>
      <c r="J445">
        <v>0</v>
      </c>
      <c r="K445">
        <v>0</v>
      </c>
      <c r="L445" t="s">
        <v>18</v>
      </c>
      <c r="M445">
        <v>0</v>
      </c>
      <c r="N445">
        <v>15.6913</v>
      </c>
      <c r="O445" t="s">
        <v>19</v>
      </c>
      <c r="P445">
        <v>2</v>
      </c>
    </row>
    <row r="446" spans="2:16" x14ac:dyDescent="0.25">
      <c r="B446">
        <v>46</v>
      </c>
      <c r="C446" t="s">
        <v>150</v>
      </c>
      <c r="D446" t="s">
        <v>21</v>
      </c>
      <c r="E446">
        <v>1435</v>
      </c>
      <c r="F446" t="s">
        <v>151</v>
      </c>
      <c r="G446" t="s">
        <v>147</v>
      </c>
      <c r="H446">
        <v>16.385400000000001</v>
      </c>
      <c r="I446">
        <v>0</v>
      </c>
      <c r="J446">
        <v>0</v>
      </c>
      <c r="K446">
        <v>-1.6038600000000001</v>
      </c>
      <c r="L446" t="s">
        <v>18</v>
      </c>
      <c r="M446">
        <v>0</v>
      </c>
      <c r="N446">
        <v>15.984500000000001</v>
      </c>
      <c r="O446" t="s">
        <v>19</v>
      </c>
      <c r="P446">
        <v>5</v>
      </c>
    </row>
    <row r="447" spans="2:16" x14ac:dyDescent="0.25">
      <c r="B447">
        <v>383</v>
      </c>
      <c r="C447" t="s">
        <v>1196</v>
      </c>
      <c r="D447" t="s">
        <v>858</v>
      </c>
      <c r="E447">
        <v>282</v>
      </c>
      <c r="F447" t="s">
        <v>1188</v>
      </c>
      <c r="G447" t="s">
        <v>1176</v>
      </c>
      <c r="H447">
        <v>15.081899999999999</v>
      </c>
      <c r="I447">
        <v>0</v>
      </c>
      <c r="J447">
        <v>0</v>
      </c>
      <c r="K447">
        <v>-1.00197</v>
      </c>
      <c r="L447" t="s">
        <v>18</v>
      </c>
      <c r="M447">
        <v>0</v>
      </c>
      <c r="N447">
        <v>14.8314</v>
      </c>
      <c r="O447" t="s">
        <v>19</v>
      </c>
      <c r="P447">
        <v>38</v>
      </c>
    </row>
    <row r="448" spans="2:16" x14ac:dyDescent="0.25">
      <c r="B448">
        <v>746</v>
      </c>
      <c r="C448" t="s">
        <v>2359</v>
      </c>
      <c r="D448" t="s">
        <v>2360</v>
      </c>
      <c r="E448">
        <v>447</v>
      </c>
      <c r="F448" t="s">
        <v>161</v>
      </c>
      <c r="G448" t="s">
        <v>2361</v>
      </c>
      <c r="H448">
        <v>15.137</v>
      </c>
      <c r="I448">
        <v>0</v>
      </c>
      <c r="J448">
        <v>0</v>
      </c>
      <c r="K448">
        <v>-3.2812100000000002</v>
      </c>
      <c r="L448" t="s">
        <v>18</v>
      </c>
      <c r="M448">
        <v>0</v>
      </c>
      <c r="N448">
        <v>14.316700000000001</v>
      </c>
      <c r="O448" t="s">
        <v>19</v>
      </c>
      <c r="P448">
        <v>2</v>
      </c>
    </row>
    <row r="449" spans="2:16" x14ac:dyDescent="0.25">
      <c r="B449">
        <v>251</v>
      </c>
      <c r="C449" t="s">
        <v>772</v>
      </c>
      <c r="D449" t="s">
        <v>773</v>
      </c>
      <c r="E449">
        <v>461</v>
      </c>
      <c r="F449" t="s">
        <v>774</v>
      </c>
      <c r="G449" t="s">
        <v>775</v>
      </c>
      <c r="H449">
        <v>15.137</v>
      </c>
      <c r="I449">
        <v>0</v>
      </c>
      <c r="J449">
        <v>0</v>
      </c>
      <c r="K449">
        <v>0</v>
      </c>
      <c r="L449" t="s">
        <v>18</v>
      </c>
      <c r="M449">
        <v>0</v>
      </c>
      <c r="N449">
        <v>15.137</v>
      </c>
      <c r="O449" t="s">
        <v>19</v>
      </c>
      <c r="P449">
        <v>1</v>
      </c>
    </row>
    <row r="450" spans="2:16" x14ac:dyDescent="0.25">
      <c r="B450">
        <v>313</v>
      </c>
      <c r="C450" t="s">
        <v>971</v>
      </c>
      <c r="D450" t="s">
        <v>157</v>
      </c>
      <c r="E450">
        <v>147</v>
      </c>
      <c r="F450" t="s">
        <v>972</v>
      </c>
      <c r="G450" t="s">
        <v>874</v>
      </c>
      <c r="H450">
        <v>15.538</v>
      </c>
      <c r="I450">
        <v>-2.1750600000000002</v>
      </c>
      <c r="J450">
        <v>0</v>
      </c>
      <c r="K450">
        <v>0</v>
      </c>
      <c r="L450" t="s">
        <v>18</v>
      </c>
      <c r="M450">
        <v>0</v>
      </c>
      <c r="N450">
        <v>14.994199999999999</v>
      </c>
      <c r="O450" t="s">
        <v>19</v>
      </c>
      <c r="P450">
        <v>1</v>
      </c>
    </row>
    <row r="451" spans="2:16" x14ac:dyDescent="0.25">
      <c r="B451">
        <v>49</v>
      </c>
      <c r="C451" t="s">
        <v>156</v>
      </c>
      <c r="D451" t="s">
        <v>157</v>
      </c>
      <c r="E451">
        <v>8</v>
      </c>
      <c r="F451" t="e">
        <f>------MSTRRKRR</f>
        <v>#NAME?</v>
      </c>
      <c r="G451" t="s">
        <v>158</v>
      </c>
      <c r="H451">
        <v>15.982100000000001</v>
      </c>
      <c r="I451">
        <v>0</v>
      </c>
      <c r="J451">
        <v>0</v>
      </c>
      <c r="K451">
        <v>0</v>
      </c>
      <c r="L451" t="s">
        <v>18</v>
      </c>
      <c r="M451">
        <v>0</v>
      </c>
      <c r="N451">
        <v>15.982100000000001</v>
      </c>
      <c r="O451" t="s">
        <v>19</v>
      </c>
      <c r="P451">
        <v>1</v>
      </c>
    </row>
    <row r="452" spans="2:16" x14ac:dyDescent="0.25">
      <c r="B452">
        <v>794</v>
      </c>
      <c r="C452" t="s">
        <v>2513</v>
      </c>
      <c r="D452" t="s">
        <v>2514</v>
      </c>
      <c r="E452">
        <v>20</v>
      </c>
      <c r="F452" t="s">
        <v>2515</v>
      </c>
      <c r="G452" t="s">
        <v>2516</v>
      </c>
      <c r="H452">
        <v>14.3826</v>
      </c>
      <c r="I452">
        <v>0</v>
      </c>
      <c r="J452">
        <v>-1.1549499999999999</v>
      </c>
      <c r="K452">
        <v>0</v>
      </c>
      <c r="L452" t="s">
        <v>18</v>
      </c>
      <c r="M452">
        <v>0</v>
      </c>
      <c r="N452">
        <v>14.267099999999999</v>
      </c>
      <c r="O452" t="s">
        <v>19</v>
      </c>
      <c r="P452">
        <v>1</v>
      </c>
    </row>
    <row r="453" spans="2:16" x14ac:dyDescent="0.25">
      <c r="B453">
        <v>832</v>
      </c>
      <c r="C453" t="s">
        <v>2620</v>
      </c>
      <c r="D453" t="s">
        <v>2621</v>
      </c>
      <c r="E453">
        <v>389</v>
      </c>
      <c r="F453" t="s">
        <v>2622</v>
      </c>
      <c r="G453" t="s">
        <v>2623</v>
      </c>
      <c r="H453">
        <v>14.621499999999999</v>
      </c>
      <c r="I453">
        <v>0</v>
      </c>
      <c r="J453">
        <v>0</v>
      </c>
      <c r="K453">
        <v>-1.5217799999999999</v>
      </c>
      <c r="L453" t="s">
        <v>18</v>
      </c>
      <c r="M453">
        <v>0</v>
      </c>
      <c r="N453">
        <v>14.241</v>
      </c>
      <c r="O453" t="s">
        <v>19</v>
      </c>
      <c r="P453">
        <v>1</v>
      </c>
    </row>
    <row r="454" spans="2:16" x14ac:dyDescent="0.25">
      <c r="B454">
        <v>464</v>
      </c>
      <c r="C454" t="s">
        <v>1444</v>
      </c>
      <c r="D454" t="s">
        <v>1445</v>
      </c>
      <c r="E454">
        <v>100</v>
      </c>
      <c r="F454" t="s">
        <v>1446</v>
      </c>
      <c r="G454" t="s">
        <v>1447</v>
      </c>
      <c r="H454">
        <v>15.551500000000001</v>
      </c>
      <c r="I454">
        <v>-1.08551</v>
      </c>
      <c r="J454">
        <v>0</v>
      </c>
      <c r="K454">
        <v>-2.3807200000000002</v>
      </c>
      <c r="L454" t="s">
        <v>18</v>
      </c>
      <c r="M454">
        <v>0</v>
      </c>
      <c r="N454">
        <v>14.684900000000001</v>
      </c>
      <c r="O454" t="s">
        <v>19</v>
      </c>
      <c r="P454">
        <v>4</v>
      </c>
    </row>
    <row r="455" spans="2:16" x14ac:dyDescent="0.25">
      <c r="B455">
        <v>772</v>
      </c>
      <c r="C455" t="s">
        <v>2442</v>
      </c>
      <c r="D455" t="s">
        <v>2443</v>
      </c>
      <c r="E455">
        <v>24</v>
      </c>
      <c r="F455" t="s">
        <v>2444</v>
      </c>
      <c r="G455" t="s">
        <v>2445</v>
      </c>
      <c r="H455">
        <v>16.020900000000001</v>
      </c>
      <c r="I455">
        <v>-4.3032199999999996</v>
      </c>
      <c r="J455">
        <v>-2.52623</v>
      </c>
      <c r="K455">
        <v>-1.62483</v>
      </c>
      <c r="L455" t="s">
        <v>18</v>
      </c>
      <c r="M455">
        <v>0</v>
      </c>
      <c r="N455">
        <v>14.286199999999999</v>
      </c>
      <c r="O455" t="s">
        <v>19</v>
      </c>
      <c r="P455">
        <v>1</v>
      </c>
    </row>
    <row r="456" spans="2:16" x14ac:dyDescent="0.25">
      <c r="B456">
        <v>596</v>
      </c>
      <c r="C456" t="s">
        <v>1873</v>
      </c>
      <c r="D456" t="s">
        <v>1874</v>
      </c>
      <c r="E456">
        <v>402</v>
      </c>
      <c r="F456" t="s">
        <v>1875</v>
      </c>
      <c r="G456" t="s">
        <v>1876</v>
      </c>
      <c r="H456">
        <v>14.890499999999999</v>
      </c>
      <c r="I456">
        <v>0</v>
      </c>
      <c r="J456">
        <v>0</v>
      </c>
      <c r="K456">
        <v>-1.5217799999999999</v>
      </c>
      <c r="L456" t="s">
        <v>18</v>
      </c>
      <c r="M456">
        <v>0</v>
      </c>
      <c r="N456">
        <v>14.5101</v>
      </c>
      <c r="O456" t="s">
        <v>19</v>
      </c>
      <c r="P456">
        <v>1</v>
      </c>
    </row>
    <row r="457" spans="2:16" x14ac:dyDescent="0.25">
      <c r="B457">
        <v>610</v>
      </c>
      <c r="C457" t="s">
        <v>1922</v>
      </c>
      <c r="D457" t="s">
        <v>1923</v>
      </c>
      <c r="E457">
        <v>192</v>
      </c>
      <c r="F457" t="s">
        <v>1924</v>
      </c>
      <c r="G457" t="s">
        <v>1925</v>
      </c>
      <c r="H457">
        <v>16.270600000000002</v>
      </c>
      <c r="I457">
        <v>-5.87005</v>
      </c>
      <c r="J457">
        <v>-3.2799299999999998</v>
      </c>
      <c r="K457">
        <v>0</v>
      </c>
      <c r="L457" t="s">
        <v>18</v>
      </c>
      <c r="M457">
        <v>0</v>
      </c>
      <c r="N457">
        <v>14.475099999999999</v>
      </c>
      <c r="O457" t="s">
        <v>19</v>
      </c>
      <c r="P457">
        <v>1</v>
      </c>
    </row>
    <row r="458" spans="2:16" x14ac:dyDescent="0.25">
      <c r="B458">
        <v>531</v>
      </c>
      <c r="C458" t="s">
        <v>1667</v>
      </c>
      <c r="D458" t="s">
        <v>1668</v>
      </c>
      <c r="E458">
        <v>31</v>
      </c>
      <c r="F458" t="s">
        <v>1669</v>
      </c>
      <c r="G458" t="s">
        <v>1660</v>
      </c>
      <c r="H458">
        <v>15.200900000000001</v>
      </c>
      <c r="I458">
        <v>0</v>
      </c>
      <c r="J458">
        <v>-1.3571</v>
      </c>
      <c r="K458">
        <v>-1.8907400000000001</v>
      </c>
      <c r="L458" t="s">
        <v>18</v>
      </c>
      <c r="M458">
        <v>0</v>
      </c>
      <c r="N458">
        <v>14.592499999999999</v>
      </c>
      <c r="O458" t="s">
        <v>19</v>
      </c>
      <c r="P458">
        <v>1</v>
      </c>
    </row>
    <row r="459" spans="2:16" x14ac:dyDescent="0.25">
      <c r="B459">
        <v>640</v>
      </c>
      <c r="C459" t="s">
        <v>2026</v>
      </c>
      <c r="D459" t="s">
        <v>2027</v>
      </c>
      <c r="E459">
        <v>108</v>
      </c>
      <c r="F459" t="s">
        <v>2028</v>
      </c>
      <c r="G459" t="s">
        <v>2029</v>
      </c>
      <c r="H459">
        <v>14.813700000000001</v>
      </c>
      <c r="I459">
        <v>0</v>
      </c>
      <c r="J459">
        <v>0</v>
      </c>
      <c r="K459">
        <v>-1.5217799999999999</v>
      </c>
      <c r="L459" t="s">
        <v>18</v>
      </c>
      <c r="M459">
        <v>0</v>
      </c>
      <c r="N459">
        <v>14.433199999999999</v>
      </c>
      <c r="O459" t="s">
        <v>19</v>
      </c>
      <c r="P459">
        <v>1</v>
      </c>
    </row>
    <row r="460" spans="2:16" x14ac:dyDescent="0.25">
      <c r="B460">
        <v>362</v>
      </c>
      <c r="C460" t="s">
        <v>1140</v>
      </c>
      <c r="D460" t="s">
        <v>1141</v>
      </c>
      <c r="E460">
        <v>81</v>
      </c>
      <c r="F460" t="s">
        <v>1142</v>
      </c>
      <c r="G460" t="s">
        <v>1143</v>
      </c>
      <c r="H460">
        <v>15.260300000000001</v>
      </c>
      <c r="I460">
        <v>0</v>
      </c>
      <c r="J460">
        <v>0</v>
      </c>
      <c r="K460">
        <v>-1.63222</v>
      </c>
      <c r="L460" t="s">
        <v>18</v>
      </c>
      <c r="M460">
        <v>0</v>
      </c>
      <c r="N460">
        <v>14.8522</v>
      </c>
      <c r="O460" t="s">
        <v>19</v>
      </c>
      <c r="P460">
        <v>1</v>
      </c>
    </row>
    <row r="461" spans="2:16" x14ac:dyDescent="0.25">
      <c r="B461">
        <v>322</v>
      </c>
      <c r="C461" t="s">
        <v>1000</v>
      </c>
      <c r="D461" t="s">
        <v>1001</v>
      </c>
      <c r="E461">
        <v>20</v>
      </c>
      <c r="F461" t="s">
        <v>936</v>
      </c>
      <c r="G461" t="s">
        <v>1002</v>
      </c>
      <c r="H461">
        <v>15.4313</v>
      </c>
      <c r="I461">
        <v>0</v>
      </c>
      <c r="J461">
        <v>-1.50742</v>
      </c>
      <c r="K461">
        <v>-1.2303200000000001</v>
      </c>
      <c r="L461" t="s">
        <v>18</v>
      </c>
      <c r="M461">
        <v>0</v>
      </c>
      <c r="N461">
        <v>14.973000000000001</v>
      </c>
      <c r="O461" t="s">
        <v>19</v>
      </c>
      <c r="P461">
        <v>1</v>
      </c>
    </row>
    <row r="462" spans="2:16" x14ac:dyDescent="0.25">
      <c r="B462">
        <v>717</v>
      </c>
      <c r="C462" t="s">
        <v>2264</v>
      </c>
      <c r="D462" t="s">
        <v>2265</v>
      </c>
      <c r="E462">
        <v>493</v>
      </c>
      <c r="F462" t="s">
        <v>2266</v>
      </c>
      <c r="G462" t="s">
        <v>2267</v>
      </c>
      <c r="H462">
        <v>14.353999999999999</v>
      </c>
      <c r="I462">
        <v>0</v>
      </c>
      <c r="J462">
        <v>0</v>
      </c>
      <c r="K462">
        <v>0</v>
      </c>
      <c r="L462" t="s">
        <v>18</v>
      </c>
      <c r="M462">
        <v>0</v>
      </c>
      <c r="N462">
        <v>14.353999999999999</v>
      </c>
      <c r="O462" t="s">
        <v>19</v>
      </c>
      <c r="P462">
        <v>1</v>
      </c>
    </row>
    <row r="463" spans="2:16" x14ac:dyDescent="0.25">
      <c r="B463">
        <v>213</v>
      </c>
      <c r="C463" t="s">
        <v>647</v>
      </c>
      <c r="D463" t="s">
        <v>648</v>
      </c>
      <c r="E463">
        <v>115</v>
      </c>
      <c r="F463" t="s">
        <v>649</v>
      </c>
      <c r="G463" t="s">
        <v>650</v>
      </c>
      <c r="H463">
        <v>16.024100000000001</v>
      </c>
      <c r="I463">
        <v>-3.2852700000000001</v>
      </c>
      <c r="J463">
        <v>0</v>
      </c>
      <c r="K463">
        <v>0</v>
      </c>
      <c r="L463" t="s">
        <v>18</v>
      </c>
      <c r="M463">
        <v>0</v>
      </c>
      <c r="N463">
        <v>15.2028</v>
      </c>
      <c r="O463" t="s">
        <v>19</v>
      </c>
      <c r="P463">
        <v>1</v>
      </c>
    </row>
    <row r="464" spans="2:16" x14ac:dyDescent="0.25">
      <c r="B464">
        <v>290</v>
      </c>
      <c r="C464" t="s">
        <v>894</v>
      </c>
      <c r="D464" t="s">
        <v>895</v>
      </c>
      <c r="E464">
        <v>13</v>
      </c>
      <c r="F464" t="e">
        <f>-MIQTINQSRRKKR</f>
        <v>#NAME?</v>
      </c>
      <c r="G464" t="s">
        <v>896</v>
      </c>
      <c r="H464">
        <v>15.528</v>
      </c>
      <c r="I464">
        <v>-1.48186</v>
      </c>
      <c r="J464">
        <v>-1.1096900000000001</v>
      </c>
      <c r="K464">
        <v>0</v>
      </c>
      <c r="L464" t="s">
        <v>18</v>
      </c>
      <c r="M464">
        <v>0</v>
      </c>
      <c r="N464">
        <v>15.0466</v>
      </c>
      <c r="O464" t="s">
        <v>19</v>
      </c>
      <c r="P464">
        <v>2</v>
      </c>
    </row>
    <row r="465" spans="2:16" x14ac:dyDescent="0.25">
      <c r="B465">
        <v>385</v>
      </c>
      <c r="C465" t="s">
        <v>1198</v>
      </c>
      <c r="D465" t="s">
        <v>865</v>
      </c>
      <c r="E465">
        <v>136</v>
      </c>
      <c r="F465" t="s">
        <v>1199</v>
      </c>
      <c r="G465" t="s">
        <v>1176</v>
      </c>
      <c r="H465">
        <v>15.081899999999999</v>
      </c>
      <c r="I465">
        <v>0</v>
      </c>
      <c r="J465">
        <v>0</v>
      </c>
      <c r="K465">
        <v>-1.00197</v>
      </c>
      <c r="L465" t="s">
        <v>18</v>
      </c>
      <c r="M465">
        <v>0</v>
      </c>
      <c r="N465">
        <v>14.8314</v>
      </c>
      <c r="O465" t="s">
        <v>19</v>
      </c>
      <c r="P465">
        <v>70</v>
      </c>
    </row>
    <row r="466" spans="2:16" x14ac:dyDescent="0.25">
      <c r="B466">
        <v>495</v>
      </c>
      <c r="C466" t="s">
        <v>1556</v>
      </c>
      <c r="D466" t="s">
        <v>1557</v>
      </c>
      <c r="E466">
        <v>38</v>
      </c>
      <c r="F466" t="s">
        <v>1558</v>
      </c>
      <c r="G466" t="s">
        <v>1559</v>
      </c>
      <c r="H466">
        <v>15.0692</v>
      </c>
      <c r="I466">
        <v>0</v>
      </c>
      <c r="J466">
        <v>0</v>
      </c>
      <c r="K466">
        <v>-1.7214400000000001</v>
      </c>
      <c r="L466" t="s">
        <v>18</v>
      </c>
      <c r="M466">
        <v>0</v>
      </c>
      <c r="N466">
        <v>14.6389</v>
      </c>
      <c r="O466" t="s">
        <v>19</v>
      </c>
      <c r="P466">
        <v>1</v>
      </c>
    </row>
    <row r="467" spans="2:16" x14ac:dyDescent="0.25">
      <c r="B467">
        <v>803</v>
      </c>
      <c r="C467" t="s">
        <v>2534</v>
      </c>
      <c r="D467" t="s">
        <v>2535</v>
      </c>
      <c r="E467">
        <v>253</v>
      </c>
      <c r="F467" t="s">
        <v>2246</v>
      </c>
      <c r="G467" t="s">
        <v>2536</v>
      </c>
      <c r="H467">
        <v>15.2608</v>
      </c>
      <c r="I467">
        <v>0</v>
      </c>
      <c r="J467">
        <v>-2.8183799999999999</v>
      </c>
      <c r="K467">
        <v>-2.8686400000000001</v>
      </c>
      <c r="L467" t="s">
        <v>18</v>
      </c>
      <c r="M467">
        <v>0</v>
      </c>
      <c r="N467">
        <v>14.261799999999999</v>
      </c>
      <c r="O467" t="s">
        <v>19</v>
      </c>
      <c r="P467">
        <v>1</v>
      </c>
    </row>
    <row r="468" spans="2:16" x14ac:dyDescent="0.25">
      <c r="B468">
        <v>848</v>
      </c>
      <c r="C468" t="s">
        <v>2673</v>
      </c>
      <c r="D468" t="s">
        <v>1164</v>
      </c>
      <c r="E468">
        <v>252</v>
      </c>
      <c r="F468" t="s">
        <v>2246</v>
      </c>
      <c r="G468" t="s">
        <v>2674</v>
      </c>
      <c r="H468">
        <v>15.2608</v>
      </c>
      <c r="I468">
        <v>0</v>
      </c>
      <c r="J468">
        <v>-3.2347899999999998</v>
      </c>
      <c r="K468">
        <v>-2.8686400000000001</v>
      </c>
      <c r="L468" t="s">
        <v>18</v>
      </c>
      <c r="M468">
        <v>0</v>
      </c>
      <c r="N468">
        <v>14.2202</v>
      </c>
      <c r="O468" t="s">
        <v>19</v>
      </c>
      <c r="P468">
        <v>1</v>
      </c>
    </row>
    <row r="469" spans="2:16" x14ac:dyDescent="0.25">
      <c r="B469">
        <v>368</v>
      </c>
      <c r="C469" t="s">
        <v>1163</v>
      </c>
      <c r="D469" t="s">
        <v>1164</v>
      </c>
      <c r="E469">
        <v>262</v>
      </c>
      <c r="F469" t="s">
        <v>1165</v>
      </c>
      <c r="G469" t="s">
        <v>1166</v>
      </c>
      <c r="H469">
        <v>15.2608</v>
      </c>
      <c r="I469">
        <v>0</v>
      </c>
      <c r="J469">
        <v>-1.08752</v>
      </c>
      <c r="K469">
        <v>-1.24787</v>
      </c>
      <c r="L469" t="s">
        <v>18</v>
      </c>
      <c r="M469">
        <v>0</v>
      </c>
      <c r="N469">
        <v>14.8401</v>
      </c>
      <c r="O469" t="s">
        <v>19</v>
      </c>
      <c r="P469">
        <v>6</v>
      </c>
    </row>
    <row r="470" spans="2:16" x14ac:dyDescent="0.25">
      <c r="B470">
        <v>541</v>
      </c>
      <c r="C470" t="s">
        <v>1698</v>
      </c>
      <c r="D470" t="s">
        <v>1699</v>
      </c>
      <c r="E470">
        <v>51</v>
      </c>
      <c r="F470" t="s">
        <v>1700</v>
      </c>
      <c r="G470" t="s">
        <v>1701</v>
      </c>
      <c r="H470">
        <v>14.582100000000001</v>
      </c>
      <c r="I470">
        <v>0</v>
      </c>
      <c r="J470">
        <v>0</v>
      </c>
      <c r="K470">
        <v>0</v>
      </c>
      <c r="L470" t="s">
        <v>18</v>
      </c>
      <c r="M470">
        <v>0</v>
      </c>
      <c r="N470">
        <v>14.582100000000001</v>
      </c>
      <c r="O470" t="s">
        <v>19</v>
      </c>
      <c r="P470">
        <v>2</v>
      </c>
    </row>
    <row r="471" spans="2:16" x14ac:dyDescent="0.25">
      <c r="B471">
        <v>270</v>
      </c>
      <c r="C471" t="s">
        <v>833</v>
      </c>
      <c r="D471" t="s">
        <v>834</v>
      </c>
      <c r="E471">
        <v>21</v>
      </c>
      <c r="F471" t="s">
        <v>835</v>
      </c>
      <c r="G471" t="s">
        <v>836</v>
      </c>
      <c r="H471">
        <v>15.0969</v>
      </c>
      <c r="I471">
        <v>0</v>
      </c>
      <c r="J471">
        <v>0</v>
      </c>
      <c r="K471">
        <v>0</v>
      </c>
      <c r="L471" t="s">
        <v>18</v>
      </c>
      <c r="M471">
        <v>0</v>
      </c>
      <c r="N471">
        <v>15.0969</v>
      </c>
      <c r="O471" t="s">
        <v>19</v>
      </c>
      <c r="P471">
        <v>1</v>
      </c>
    </row>
    <row r="472" spans="2:16" x14ac:dyDescent="0.25">
      <c r="B472">
        <v>537</v>
      </c>
      <c r="C472" t="s">
        <v>1685</v>
      </c>
      <c r="D472" t="s">
        <v>1686</v>
      </c>
      <c r="E472">
        <v>15</v>
      </c>
      <c r="F472" t="s">
        <v>1687</v>
      </c>
      <c r="G472" t="s">
        <v>1688</v>
      </c>
      <c r="H472">
        <v>14.7927</v>
      </c>
      <c r="I472">
        <v>0</v>
      </c>
      <c r="J472">
        <v>-2.0461100000000001</v>
      </c>
      <c r="K472">
        <v>0</v>
      </c>
      <c r="L472" t="s">
        <v>18</v>
      </c>
      <c r="M472">
        <v>0</v>
      </c>
      <c r="N472">
        <v>14.588100000000001</v>
      </c>
      <c r="O472" t="s">
        <v>19</v>
      </c>
      <c r="P472">
        <v>1</v>
      </c>
    </row>
    <row r="473" spans="2:16" x14ac:dyDescent="0.25">
      <c r="B473">
        <v>965</v>
      </c>
      <c r="C473" t="s">
        <v>3052</v>
      </c>
      <c r="D473" t="s">
        <v>3053</v>
      </c>
      <c r="E473">
        <v>933</v>
      </c>
      <c r="F473" t="s">
        <v>3054</v>
      </c>
      <c r="G473" t="s">
        <v>3055</v>
      </c>
      <c r="H473">
        <v>14.574400000000001</v>
      </c>
      <c r="I473">
        <v>0</v>
      </c>
      <c r="J473">
        <v>-1.28999</v>
      </c>
      <c r="K473">
        <v>-1.34128</v>
      </c>
      <c r="L473" t="s">
        <v>18</v>
      </c>
      <c r="M473">
        <v>0</v>
      </c>
      <c r="N473">
        <v>14.110099999999999</v>
      </c>
      <c r="O473" t="s">
        <v>19</v>
      </c>
      <c r="P473">
        <v>1</v>
      </c>
    </row>
    <row r="474" spans="2:16" x14ac:dyDescent="0.25">
      <c r="B474">
        <v>859</v>
      </c>
      <c r="C474" t="s">
        <v>2710</v>
      </c>
      <c r="D474" t="s">
        <v>2711</v>
      </c>
      <c r="E474">
        <v>61</v>
      </c>
      <c r="F474" t="s">
        <v>2712</v>
      </c>
      <c r="G474" t="s">
        <v>2713</v>
      </c>
      <c r="H474">
        <v>14.3826</v>
      </c>
      <c r="I474">
        <v>0</v>
      </c>
      <c r="J474">
        <v>-1.6881299999999999</v>
      </c>
      <c r="K474">
        <v>0</v>
      </c>
      <c r="L474" t="s">
        <v>18</v>
      </c>
      <c r="M474">
        <v>0</v>
      </c>
      <c r="N474">
        <v>14.213800000000001</v>
      </c>
      <c r="O474" t="s">
        <v>19</v>
      </c>
      <c r="P474">
        <v>1</v>
      </c>
    </row>
    <row r="475" spans="2:16" x14ac:dyDescent="0.25">
      <c r="B475">
        <v>786</v>
      </c>
      <c r="C475" t="s">
        <v>2489</v>
      </c>
      <c r="D475" t="s">
        <v>2490</v>
      </c>
      <c r="E475">
        <v>70</v>
      </c>
      <c r="F475" t="s">
        <v>2491</v>
      </c>
      <c r="G475" t="s">
        <v>2492</v>
      </c>
      <c r="H475">
        <v>14.2804</v>
      </c>
      <c r="I475">
        <v>0</v>
      </c>
      <c r="J475">
        <v>0</v>
      </c>
      <c r="K475">
        <v>0</v>
      </c>
      <c r="L475" t="s">
        <v>18</v>
      </c>
      <c r="M475">
        <v>0</v>
      </c>
      <c r="N475">
        <v>14.2804</v>
      </c>
      <c r="O475" t="s">
        <v>19</v>
      </c>
      <c r="P475">
        <v>1</v>
      </c>
    </row>
    <row r="476" spans="2:16" x14ac:dyDescent="0.25">
      <c r="B476">
        <v>508</v>
      </c>
      <c r="C476" t="s">
        <v>1601</v>
      </c>
      <c r="D476" t="s">
        <v>1602</v>
      </c>
      <c r="E476">
        <v>670</v>
      </c>
      <c r="F476" t="s">
        <v>1603</v>
      </c>
      <c r="G476" t="s">
        <v>1604</v>
      </c>
      <c r="H476">
        <v>15.2903</v>
      </c>
      <c r="I476">
        <v>0</v>
      </c>
      <c r="J476">
        <v>0</v>
      </c>
      <c r="K476">
        <v>-2.7067899999999998</v>
      </c>
      <c r="L476" t="s">
        <v>18</v>
      </c>
      <c r="M476">
        <v>0</v>
      </c>
      <c r="N476">
        <v>14.6136</v>
      </c>
      <c r="O476" t="s">
        <v>19</v>
      </c>
      <c r="P476">
        <v>1</v>
      </c>
    </row>
    <row r="477" spans="2:16" x14ac:dyDescent="0.25">
      <c r="B477">
        <v>494</v>
      </c>
      <c r="C477" t="s">
        <v>1552</v>
      </c>
      <c r="D477" t="s">
        <v>1553</v>
      </c>
      <c r="E477">
        <v>60</v>
      </c>
      <c r="F477" t="s">
        <v>1554</v>
      </c>
      <c r="G477" t="s">
        <v>1555</v>
      </c>
      <c r="H477">
        <v>15.524800000000001</v>
      </c>
      <c r="I477">
        <v>-1.8302400000000001</v>
      </c>
      <c r="J477">
        <v>-1.1321600000000001</v>
      </c>
      <c r="K477">
        <v>-1.24787</v>
      </c>
      <c r="L477" t="s">
        <v>18</v>
      </c>
      <c r="M477">
        <v>0</v>
      </c>
      <c r="N477">
        <v>14.641999999999999</v>
      </c>
      <c r="O477" t="s">
        <v>19</v>
      </c>
      <c r="P477">
        <v>1</v>
      </c>
    </row>
    <row r="478" spans="2:16" x14ac:dyDescent="0.25">
      <c r="B478">
        <v>215</v>
      </c>
      <c r="C478" t="s">
        <v>655</v>
      </c>
      <c r="D478" t="s">
        <v>656</v>
      </c>
      <c r="E478">
        <v>198</v>
      </c>
      <c r="F478" t="s">
        <v>657</v>
      </c>
      <c r="G478" t="s">
        <v>658</v>
      </c>
      <c r="H478">
        <v>15.192600000000001</v>
      </c>
      <c r="I478">
        <v>0</v>
      </c>
      <c r="J478">
        <v>0</v>
      </c>
      <c r="K478">
        <v>0</v>
      </c>
      <c r="L478" t="s">
        <v>18</v>
      </c>
      <c r="M478">
        <v>0</v>
      </c>
      <c r="N478">
        <v>15.192600000000001</v>
      </c>
      <c r="O478" t="s">
        <v>19</v>
      </c>
      <c r="P478">
        <v>2</v>
      </c>
    </row>
    <row r="479" spans="2:16" x14ac:dyDescent="0.25">
      <c r="B479">
        <v>21</v>
      </c>
      <c r="C479" t="s">
        <v>73</v>
      </c>
      <c r="D479" t="s">
        <v>74</v>
      </c>
      <c r="E479">
        <v>317</v>
      </c>
      <c r="F479" t="s">
        <v>75</v>
      </c>
      <c r="G479" t="s">
        <v>76</v>
      </c>
      <c r="H479">
        <v>16.2028</v>
      </c>
      <c r="I479">
        <v>0</v>
      </c>
      <c r="J479">
        <v>0</v>
      </c>
      <c r="K479">
        <v>0</v>
      </c>
      <c r="L479" t="s">
        <v>18</v>
      </c>
      <c r="M479">
        <v>0</v>
      </c>
      <c r="N479">
        <v>16.2028</v>
      </c>
      <c r="O479" t="s">
        <v>19</v>
      </c>
      <c r="P479">
        <v>1</v>
      </c>
    </row>
    <row r="480" spans="2:16" x14ac:dyDescent="0.25">
      <c r="B480">
        <v>670</v>
      </c>
      <c r="C480" t="s">
        <v>2119</v>
      </c>
      <c r="D480" t="s">
        <v>2120</v>
      </c>
      <c r="E480">
        <v>661</v>
      </c>
      <c r="F480" t="s">
        <v>2121</v>
      </c>
      <c r="G480" t="s">
        <v>2122</v>
      </c>
      <c r="H480">
        <v>15.269600000000001</v>
      </c>
      <c r="I480">
        <v>-2.4917699999999998</v>
      </c>
      <c r="J480">
        <v>-2.3142200000000002</v>
      </c>
      <c r="K480">
        <v>0</v>
      </c>
      <c r="L480" t="s">
        <v>18</v>
      </c>
      <c r="M480">
        <v>0</v>
      </c>
      <c r="N480">
        <v>14.4153</v>
      </c>
      <c r="O480" t="s">
        <v>19</v>
      </c>
      <c r="P480">
        <v>1</v>
      </c>
    </row>
    <row r="481" spans="2:16" x14ac:dyDescent="0.25">
      <c r="B481">
        <v>559</v>
      </c>
      <c r="C481" t="s">
        <v>1751</v>
      </c>
      <c r="D481" t="s">
        <v>1752</v>
      </c>
      <c r="E481">
        <v>474</v>
      </c>
      <c r="F481" t="s">
        <v>1753</v>
      </c>
      <c r="G481" t="s">
        <v>1754</v>
      </c>
      <c r="H481">
        <v>15.032999999999999</v>
      </c>
      <c r="I481">
        <v>-1.1891</v>
      </c>
      <c r="J481">
        <v>-1.6295999999999999</v>
      </c>
      <c r="K481">
        <v>0</v>
      </c>
      <c r="L481" t="s">
        <v>18</v>
      </c>
      <c r="M481">
        <v>0</v>
      </c>
      <c r="N481">
        <v>14.572800000000001</v>
      </c>
      <c r="O481" t="s">
        <v>19</v>
      </c>
      <c r="P481">
        <v>1</v>
      </c>
    </row>
    <row r="482" spans="2:16" x14ac:dyDescent="0.25">
      <c r="B482">
        <v>256</v>
      </c>
      <c r="C482" t="s">
        <v>791</v>
      </c>
      <c r="D482" t="s">
        <v>792</v>
      </c>
      <c r="E482">
        <v>35</v>
      </c>
      <c r="F482" t="s">
        <v>793</v>
      </c>
      <c r="G482" t="s">
        <v>794</v>
      </c>
      <c r="H482">
        <v>16.270600000000002</v>
      </c>
      <c r="I482">
        <v>-3.8983099999999999</v>
      </c>
      <c r="J482">
        <v>-1.81969</v>
      </c>
      <c r="K482">
        <v>0</v>
      </c>
      <c r="L482" t="s">
        <v>18</v>
      </c>
      <c r="M482">
        <v>0</v>
      </c>
      <c r="N482">
        <v>15.114100000000001</v>
      </c>
      <c r="O482" t="s">
        <v>19</v>
      </c>
      <c r="P482">
        <v>1</v>
      </c>
    </row>
    <row r="483" spans="2:16" x14ac:dyDescent="0.25">
      <c r="B483">
        <v>667</v>
      </c>
      <c r="C483" t="s">
        <v>2110</v>
      </c>
      <c r="D483" t="s">
        <v>792</v>
      </c>
      <c r="E483">
        <v>34</v>
      </c>
      <c r="F483" t="s">
        <v>2111</v>
      </c>
      <c r="G483" t="s">
        <v>794</v>
      </c>
      <c r="H483">
        <v>15.4876</v>
      </c>
      <c r="I483">
        <v>-3.5527799999999998</v>
      </c>
      <c r="J483">
        <v>-1.81969</v>
      </c>
      <c r="K483">
        <v>0</v>
      </c>
      <c r="L483" t="s">
        <v>18</v>
      </c>
      <c r="M483">
        <v>0</v>
      </c>
      <c r="N483">
        <v>14.417400000000001</v>
      </c>
      <c r="O483" t="s">
        <v>19</v>
      </c>
      <c r="P483">
        <v>1</v>
      </c>
    </row>
    <row r="484" spans="2:16" x14ac:dyDescent="0.25">
      <c r="B484">
        <v>408</v>
      </c>
      <c r="C484" t="s">
        <v>1268</v>
      </c>
      <c r="D484" t="s">
        <v>1156</v>
      </c>
      <c r="E484">
        <v>702</v>
      </c>
      <c r="F484" t="s">
        <v>1269</v>
      </c>
      <c r="G484" t="s">
        <v>1158</v>
      </c>
      <c r="H484">
        <v>15.476699999999999</v>
      </c>
      <c r="I484">
        <v>-2.3040600000000002</v>
      </c>
      <c r="J484">
        <v>-1.05844</v>
      </c>
      <c r="K484">
        <v>0</v>
      </c>
      <c r="L484" t="s">
        <v>18</v>
      </c>
      <c r="M484">
        <v>0</v>
      </c>
      <c r="N484">
        <v>14.7949</v>
      </c>
      <c r="O484" t="s">
        <v>19</v>
      </c>
      <c r="P484">
        <v>4</v>
      </c>
    </row>
    <row r="485" spans="2:16" x14ac:dyDescent="0.25">
      <c r="B485">
        <v>98</v>
      </c>
      <c r="C485" t="s">
        <v>311</v>
      </c>
      <c r="D485" t="s">
        <v>312</v>
      </c>
      <c r="E485">
        <v>115</v>
      </c>
      <c r="F485" t="s">
        <v>313</v>
      </c>
      <c r="G485" t="s">
        <v>314</v>
      </c>
      <c r="H485">
        <v>16.355399999999999</v>
      </c>
      <c r="I485">
        <v>0</v>
      </c>
      <c r="J485">
        <v>0</v>
      </c>
      <c r="K485">
        <v>-2.77833</v>
      </c>
      <c r="L485" t="s">
        <v>18</v>
      </c>
      <c r="M485">
        <v>0</v>
      </c>
      <c r="N485">
        <v>15.6608</v>
      </c>
      <c r="O485" t="s">
        <v>19</v>
      </c>
      <c r="P485">
        <v>4</v>
      </c>
    </row>
    <row r="486" spans="2:16" x14ac:dyDescent="0.25">
      <c r="B486">
        <v>692</v>
      </c>
      <c r="C486" t="s">
        <v>2196</v>
      </c>
      <c r="D486" t="s">
        <v>2197</v>
      </c>
      <c r="E486">
        <v>10</v>
      </c>
      <c r="F486" t="e">
        <f>----MAKRKRRHRR</f>
        <v>#NAME?</v>
      </c>
      <c r="G486" t="s">
        <v>2198</v>
      </c>
      <c r="H486">
        <v>14.381600000000001</v>
      </c>
      <c r="I486">
        <v>0</v>
      </c>
      <c r="J486">
        <v>0</v>
      </c>
      <c r="K486">
        <v>0</v>
      </c>
      <c r="L486" t="s">
        <v>18</v>
      </c>
      <c r="M486">
        <v>0</v>
      </c>
      <c r="N486">
        <v>14.381600000000001</v>
      </c>
      <c r="O486" t="s">
        <v>19</v>
      </c>
      <c r="P486">
        <v>1</v>
      </c>
    </row>
    <row r="487" spans="2:16" x14ac:dyDescent="0.25">
      <c r="B487">
        <v>983</v>
      </c>
      <c r="C487" t="s">
        <v>3104</v>
      </c>
      <c r="D487" t="s">
        <v>3105</v>
      </c>
      <c r="E487">
        <v>87</v>
      </c>
      <c r="F487" t="s">
        <v>3106</v>
      </c>
      <c r="G487" t="s">
        <v>3101</v>
      </c>
      <c r="H487">
        <v>15.3643</v>
      </c>
      <c r="I487">
        <v>0</v>
      </c>
      <c r="J487">
        <v>-3.59084</v>
      </c>
      <c r="K487">
        <v>-3.63998</v>
      </c>
      <c r="L487" t="s">
        <v>18</v>
      </c>
      <c r="M487">
        <v>0</v>
      </c>
      <c r="N487">
        <v>14.0953</v>
      </c>
      <c r="O487" t="s">
        <v>19</v>
      </c>
      <c r="P487">
        <v>10</v>
      </c>
    </row>
    <row r="488" spans="2:16" x14ac:dyDescent="0.25">
      <c r="B488">
        <v>970</v>
      </c>
      <c r="C488" t="s">
        <v>3063</v>
      </c>
      <c r="D488" t="s">
        <v>3064</v>
      </c>
      <c r="E488">
        <v>11</v>
      </c>
      <c r="F488" t="e">
        <f>---MPLTHRSRRKR</f>
        <v>#NAME?</v>
      </c>
      <c r="G488" t="s">
        <v>3065</v>
      </c>
      <c r="H488">
        <v>14.8108</v>
      </c>
      <c r="I488">
        <v>-2.2036099999999998</v>
      </c>
      <c r="J488">
        <v>-1.54434</v>
      </c>
      <c r="K488">
        <v>0</v>
      </c>
      <c r="L488" t="s">
        <v>18</v>
      </c>
      <c r="M488">
        <v>0</v>
      </c>
      <c r="N488">
        <v>14.105499999999999</v>
      </c>
      <c r="O488" t="s">
        <v>19</v>
      </c>
      <c r="P488">
        <v>5</v>
      </c>
    </row>
    <row r="489" spans="2:16" x14ac:dyDescent="0.25">
      <c r="B489">
        <v>460</v>
      </c>
      <c r="C489" t="s">
        <v>1430</v>
      </c>
      <c r="D489" t="s">
        <v>1431</v>
      </c>
      <c r="E489">
        <v>27</v>
      </c>
      <c r="F489" t="s">
        <v>1432</v>
      </c>
      <c r="G489" t="s">
        <v>870</v>
      </c>
      <c r="H489">
        <v>15.7819</v>
      </c>
      <c r="I489">
        <v>-4.3343699999999998</v>
      </c>
      <c r="J489">
        <v>0</v>
      </c>
      <c r="K489">
        <v>0</v>
      </c>
      <c r="L489" t="s">
        <v>18</v>
      </c>
      <c r="M489">
        <v>0</v>
      </c>
      <c r="N489">
        <v>14.6983</v>
      </c>
      <c r="O489" t="s">
        <v>19</v>
      </c>
      <c r="P489">
        <v>1</v>
      </c>
    </row>
    <row r="490" spans="2:16" x14ac:dyDescent="0.25">
      <c r="B490">
        <v>234</v>
      </c>
      <c r="C490" t="s">
        <v>719</v>
      </c>
      <c r="D490" t="s">
        <v>712</v>
      </c>
      <c r="E490">
        <v>299</v>
      </c>
      <c r="F490" t="s">
        <v>720</v>
      </c>
      <c r="G490" t="s">
        <v>714</v>
      </c>
      <c r="H490">
        <v>15.9085</v>
      </c>
      <c r="I490">
        <v>0</v>
      </c>
      <c r="J490">
        <v>-1.60084</v>
      </c>
      <c r="K490">
        <v>-2.4078400000000002</v>
      </c>
      <c r="L490" t="s">
        <v>18</v>
      </c>
      <c r="M490">
        <v>0</v>
      </c>
      <c r="N490">
        <v>15.1465</v>
      </c>
      <c r="O490" t="s">
        <v>19</v>
      </c>
      <c r="P490">
        <v>6</v>
      </c>
    </row>
    <row r="491" spans="2:16" x14ac:dyDescent="0.25">
      <c r="B491">
        <v>297</v>
      </c>
      <c r="C491" t="s">
        <v>919</v>
      </c>
      <c r="D491" t="s">
        <v>920</v>
      </c>
      <c r="E491">
        <v>687</v>
      </c>
      <c r="F491" t="s">
        <v>921</v>
      </c>
      <c r="G491" t="s">
        <v>922</v>
      </c>
      <c r="H491">
        <v>15.0306</v>
      </c>
      <c r="I491">
        <v>0</v>
      </c>
      <c r="J491">
        <v>0</v>
      </c>
      <c r="K491">
        <v>0</v>
      </c>
      <c r="L491" t="s">
        <v>18</v>
      </c>
      <c r="M491">
        <v>0</v>
      </c>
      <c r="N491">
        <v>15.0306</v>
      </c>
      <c r="O491" t="s">
        <v>19</v>
      </c>
      <c r="P491">
        <v>1</v>
      </c>
    </row>
    <row r="492" spans="2:16" x14ac:dyDescent="0.25">
      <c r="B492">
        <v>690</v>
      </c>
      <c r="C492" t="s">
        <v>2188</v>
      </c>
      <c r="D492" t="s">
        <v>2189</v>
      </c>
      <c r="E492">
        <v>259</v>
      </c>
      <c r="F492" t="s">
        <v>2190</v>
      </c>
      <c r="G492" t="s">
        <v>2191</v>
      </c>
      <c r="H492">
        <v>14.677</v>
      </c>
      <c r="I492">
        <v>0</v>
      </c>
      <c r="J492">
        <v>-2.9437700000000002</v>
      </c>
      <c r="K492">
        <v>0</v>
      </c>
      <c r="L492" t="s">
        <v>18</v>
      </c>
      <c r="M492">
        <v>0</v>
      </c>
      <c r="N492">
        <v>14.3827</v>
      </c>
      <c r="O492" t="s">
        <v>19</v>
      </c>
      <c r="P492">
        <v>5</v>
      </c>
    </row>
    <row r="493" spans="2:16" x14ac:dyDescent="0.25">
      <c r="B493">
        <v>446</v>
      </c>
      <c r="C493" t="s">
        <v>1382</v>
      </c>
      <c r="D493" t="s">
        <v>1383</v>
      </c>
      <c r="E493">
        <v>449</v>
      </c>
      <c r="F493" t="s">
        <v>1384</v>
      </c>
      <c r="G493" t="s">
        <v>1385</v>
      </c>
      <c r="H493">
        <v>15.4869</v>
      </c>
      <c r="I493">
        <v>0</v>
      </c>
      <c r="J493">
        <v>-3.2799299999999998</v>
      </c>
      <c r="K493">
        <v>-1.7655700000000001</v>
      </c>
      <c r="L493" t="s">
        <v>18</v>
      </c>
      <c r="M493">
        <v>0</v>
      </c>
      <c r="N493">
        <v>14.717499999999999</v>
      </c>
      <c r="O493" t="s">
        <v>19</v>
      </c>
      <c r="P493">
        <v>1</v>
      </c>
    </row>
    <row r="494" spans="2:16" x14ac:dyDescent="0.25">
      <c r="B494">
        <v>568</v>
      </c>
      <c r="C494" t="s">
        <v>1780</v>
      </c>
      <c r="D494" t="s">
        <v>1781</v>
      </c>
      <c r="E494">
        <v>155</v>
      </c>
      <c r="F494" t="s">
        <v>1782</v>
      </c>
      <c r="G494" t="s">
        <v>733</v>
      </c>
      <c r="H494">
        <v>15.3241</v>
      </c>
      <c r="I494">
        <v>-1.4160999999999999</v>
      </c>
      <c r="J494">
        <v>0</v>
      </c>
      <c r="K494">
        <v>-1.63222</v>
      </c>
      <c r="L494" t="s">
        <v>18</v>
      </c>
      <c r="M494">
        <v>0</v>
      </c>
      <c r="N494">
        <v>14.561999999999999</v>
      </c>
      <c r="O494" t="s">
        <v>19</v>
      </c>
      <c r="P494">
        <v>1</v>
      </c>
    </row>
    <row r="495" spans="2:16" x14ac:dyDescent="0.25">
      <c r="B495">
        <v>594</v>
      </c>
      <c r="C495" t="s">
        <v>1866</v>
      </c>
      <c r="D495" t="s">
        <v>1867</v>
      </c>
      <c r="E495">
        <v>7</v>
      </c>
      <c r="F495" t="e">
        <f>-------MRSRLRR</f>
        <v>#NAME?</v>
      </c>
      <c r="G495" t="s">
        <v>1868</v>
      </c>
      <c r="H495">
        <v>14.7531</v>
      </c>
      <c r="I495">
        <v>0</v>
      </c>
      <c r="J495">
        <v>-2.4249800000000001</v>
      </c>
      <c r="K495">
        <v>0</v>
      </c>
      <c r="L495" t="s">
        <v>18</v>
      </c>
      <c r="M495">
        <v>0</v>
      </c>
      <c r="N495">
        <v>14.5106</v>
      </c>
      <c r="O495" t="s">
        <v>19</v>
      </c>
      <c r="P495">
        <v>2</v>
      </c>
    </row>
    <row r="496" spans="2:16" x14ac:dyDescent="0.25">
      <c r="B496">
        <v>981</v>
      </c>
      <c r="C496" t="s">
        <v>3098</v>
      </c>
      <c r="D496" t="s">
        <v>3099</v>
      </c>
      <c r="E496">
        <v>79</v>
      </c>
      <c r="F496" t="s">
        <v>3100</v>
      </c>
      <c r="G496" t="s">
        <v>3101</v>
      </c>
      <c r="H496">
        <v>15.3643</v>
      </c>
      <c r="I496">
        <v>0</v>
      </c>
      <c r="J496">
        <v>-3.59084</v>
      </c>
      <c r="K496">
        <v>-3.63998</v>
      </c>
      <c r="L496" t="s">
        <v>18</v>
      </c>
      <c r="M496">
        <v>0</v>
      </c>
      <c r="N496">
        <v>14.0953</v>
      </c>
      <c r="O496" t="s">
        <v>19</v>
      </c>
      <c r="P496">
        <v>1</v>
      </c>
    </row>
    <row r="497" spans="2:16" x14ac:dyDescent="0.25">
      <c r="B497">
        <v>942</v>
      </c>
      <c r="C497" t="s">
        <v>2978</v>
      </c>
      <c r="D497" t="s">
        <v>838</v>
      </c>
      <c r="E497">
        <v>75</v>
      </c>
      <c r="F497" t="s">
        <v>2979</v>
      </c>
      <c r="G497" t="s">
        <v>2980</v>
      </c>
      <c r="H497">
        <v>14.4939</v>
      </c>
      <c r="I497">
        <v>0</v>
      </c>
      <c r="J497">
        <v>0</v>
      </c>
      <c r="K497">
        <v>-1.4672700000000001</v>
      </c>
      <c r="L497" t="s">
        <v>18</v>
      </c>
      <c r="M497">
        <v>0</v>
      </c>
      <c r="N497">
        <v>14.127000000000001</v>
      </c>
      <c r="O497" t="s">
        <v>19</v>
      </c>
      <c r="P497">
        <v>1</v>
      </c>
    </row>
    <row r="498" spans="2:16" x14ac:dyDescent="0.25">
      <c r="B498">
        <v>265</v>
      </c>
      <c r="C498" t="s">
        <v>819</v>
      </c>
      <c r="D498" t="s">
        <v>820</v>
      </c>
      <c r="E498">
        <v>297</v>
      </c>
      <c r="F498" t="s">
        <v>821</v>
      </c>
      <c r="G498" t="s">
        <v>814</v>
      </c>
      <c r="H498">
        <v>15.1067</v>
      </c>
      <c r="I498">
        <v>0</v>
      </c>
      <c r="J498">
        <v>0</v>
      </c>
      <c r="K498">
        <v>0</v>
      </c>
      <c r="L498" t="s">
        <v>18</v>
      </c>
      <c r="M498">
        <v>0</v>
      </c>
      <c r="N498">
        <v>15.1067</v>
      </c>
      <c r="O498" t="s">
        <v>19</v>
      </c>
      <c r="P498">
        <v>47</v>
      </c>
    </row>
    <row r="499" spans="2:16" x14ac:dyDescent="0.25">
      <c r="B499">
        <v>263</v>
      </c>
      <c r="C499" t="s">
        <v>815</v>
      </c>
      <c r="D499" t="s">
        <v>812</v>
      </c>
      <c r="E499">
        <v>401</v>
      </c>
      <c r="F499" t="s">
        <v>816</v>
      </c>
      <c r="G499" t="s">
        <v>814</v>
      </c>
      <c r="H499">
        <v>15.1067</v>
      </c>
      <c r="I499">
        <v>0</v>
      </c>
      <c r="J499">
        <v>0</v>
      </c>
      <c r="K499">
        <v>0</v>
      </c>
      <c r="L499" t="s">
        <v>18</v>
      </c>
      <c r="M499">
        <v>0</v>
      </c>
      <c r="N499">
        <v>15.1067</v>
      </c>
      <c r="O499" t="s">
        <v>19</v>
      </c>
      <c r="P499">
        <v>1</v>
      </c>
    </row>
    <row r="500" spans="2:16" x14ac:dyDescent="0.25">
      <c r="B500">
        <v>602</v>
      </c>
      <c r="C500" t="s">
        <v>1894</v>
      </c>
      <c r="D500" t="s">
        <v>1895</v>
      </c>
      <c r="E500">
        <v>190</v>
      </c>
      <c r="F500" t="s">
        <v>1896</v>
      </c>
      <c r="G500" t="s">
        <v>1897</v>
      </c>
      <c r="H500">
        <v>16.270600000000002</v>
      </c>
      <c r="I500">
        <v>-7.1349299999999998</v>
      </c>
      <c r="J500">
        <v>0</v>
      </c>
      <c r="K500">
        <v>0</v>
      </c>
      <c r="L500" t="s">
        <v>18</v>
      </c>
      <c r="M500">
        <v>0</v>
      </c>
      <c r="N500">
        <v>14.4869</v>
      </c>
      <c r="O500" t="s">
        <v>19</v>
      </c>
      <c r="P500">
        <v>1</v>
      </c>
    </row>
    <row r="501" spans="2:16" x14ac:dyDescent="0.25">
      <c r="B501">
        <v>126</v>
      </c>
      <c r="C501" t="s">
        <v>385</v>
      </c>
      <c r="D501" t="s">
        <v>386</v>
      </c>
      <c r="E501">
        <v>116</v>
      </c>
      <c r="F501" t="s">
        <v>387</v>
      </c>
      <c r="G501" t="s">
        <v>384</v>
      </c>
      <c r="H501">
        <v>16.355399999999999</v>
      </c>
      <c r="I501">
        <v>0</v>
      </c>
      <c r="J501">
        <v>-1.61039</v>
      </c>
      <c r="K501">
        <v>-2.77833</v>
      </c>
      <c r="L501" t="s">
        <v>18</v>
      </c>
      <c r="M501">
        <v>0</v>
      </c>
      <c r="N501">
        <v>15.4998</v>
      </c>
      <c r="O501" t="s">
        <v>19</v>
      </c>
      <c r="P501">
        <v>1</v>
      </c>
    </row>
    <row r="502" spans="2:16" x14ac:dyDescent="0.25">
      <c r="B502">
        <v>412</v>
      </c>
      <c r="C502" t="s">
        <v>1280</v>
      </c>
      <c r="D502" t="s">
        <v>1016</v>
      </c>
      <c r="E502">
        <v>1938</v>
      </c>
      <c r="F502" t="s">
        <v>1281</v>
      </c>
      <c r="G502" t="s">
        <v>1282</v>
      </c>
      <c r="H502">
        <v>15.536899999999999</v>
      </c>
      <c r="I502">
        <v>-2.9983499999999998</v>
      </c>
      <c r="J502">
        <v>0</v>
      </c>
      <c r="K502">
        <v>0</v>
      </c>
      <c r="L502" t="s">
        <v>18</v>
      </c>
      <c r="M502">
        <v>0</v>
      </c>
      <c r="N502">
        <v>14.7873</v>
      </c>
      <c r="O502" t="s">
        <v>19</v>
      </c>
      <c r="P502">
        <v>1</v>
      </c>
    </row>
    <row r="503" spans="2:16" x14ac:dyDescent="0.25">
      <c r="B503">
        <v>959</v>
      </c>
      <c r="C503" t="s">
        <v>3034</v>
      </c>
      <c r="D503" t="s">
        <v>386</v>
      </c>
      <c r="E503">
        <v>1971</v>
      </c>
      <c r="F503" t="s">
        <v>3032</v>
      </c>
      <c r="G503" t="s">
        <v>3035</v>
      </c>
      <c r="H503">
        <v>14.525600000000001</v>
      </c>
      <c r="I503">
        <v>0</v>
      </c>
      <c r="J503">
        <v>0</v>
      </c>
      <c r="K503">
        <v>-1.6502699999999999</v>
      </c>
      <c r="L503" t="s">
        <v>18</v>
      </c>
      <c r="M503">
        <v>0</v>
      </c>
      <c r="N503">
        <v>14.113</v>
      </c>
      <c r="O503" t="s">
        <v>19</v>
      </c>
      <c r="P503">
        <v>2</v>
      </c>
    </row>
    <row r="504" spans="2:16" x14ac:dyDescent="0.25">
      <c r="B504">
        <v>624</v>
      </c>
      <c r="C504" t="s">
        <v>1971</v>
      </c>
      <c r="D504" t="s">
        <v>1016</v>
      </c>
      <c r="E504">
        <v>1933</v>
      </c>
      <c r="F504" t="s">
        <v>1972</v>
      </c>
      <c r="G504" t="s">
        <v>1018</v>
      </c>
      <c r="H504">
        <v>15.536899999999999</v>
      </c>
      <c r="I504">
        <v>-3.8284899999999999</v>
      </c>
      <c r="J504">
        <v>-1.2573000000000001</v>
      </c>
      <c r="K504">
        <v>0</v>
      </c>
      <c r="L504" t="s">
        <v>18</v>
      </c>
      <c r="M504">
        <v>0</v>
      </c>
      <c r="N504">
        <v>14.454000000000001</v>
      </c>
      <c r="O504" t="s">
        <v>19</v>
      </c>
      <c r="P504">
        <v>1</v>
      </c>
    </row>
    <row r="505" spans="2:16" x14ac:dyDescent="0.25">
      <c r="B505">
        <v>618</v>
      </c>
      <c r="C505" t="s">
        <v>1949</v>
      </c>
      <c r="D505" t="s">
        <v>1950</v>
      </c>
      <c r="E505">
        <v>267</v>
      </c>
      <c r="F505" t="s">
        <v>1951</v>
      </c>
      <c r="G505" t="s">
        <v>1370</v>
      </c>
      <c r="H505">
        <v>14.4589</v>
      </c>
      <c r="I505">
        <v>0</v>
      </c>
      <c r="J505">
        <v>0</v>
      </c>
      <c r="K505">
        <v>0</v>
      </c>
      <c r="L505" t="s">
        <v>18</v>
      </c>
      <c r="M505">
        <v>0</v>
      </c>
      <c r="N505">
        <v>14.4589</v>
      </c>
      <c r="O505" t="s">
        <v>19</v>
      </c>
      <c r="P505">
        <v>3</v>
      </c>
    </row>
    <row r="506" spans="2:16" x14ac:dyDescent="0.25">
      <c r="B506">
        <v>892</v>
      </c>
      <c r="C506" t="s">
        <v>2824</v>
      </c>
      <c r="D506" t="s">
        <v>2825</v>
      </c>
      <c r="E506">
        <v>490</v>
      </c>
      <c r="F506" t="s">
        <v>2826</v>
      </c>
      <c r="G506" t="s">
        <v>2827</v>
      </c>
      <c r="H506">
        <v>14.2804</v>
      </c>
      <c r="I506">
        <v>0</v>
      </c>
      <c r="J506">
        <v>-1.1321600000000001</v>
      </c>
      <c r="K506">
        <v>0</v>
      </c>
      <c r="L506" t="s">
        <v>18</v>
      </c>
      <c r="M506">
        <v>0</v>
      </c>
      <c r="N506">
        <v>14.167199999999999</v>
      </c>
      <c r="O506" t="s">
        <v>19</v>
      </c>
      <c r="P506">
        <v>6</v>
      </c>
    </row>
    <row r="507" spans="2:16" x14ac:dyDescent="0.25">
      <c r="B507">
        <v>792</v>
      </c>
      <c r="C507" t="s">
        <v>2509</v>
      </c>
      <c r="D507" t="s">
        <v>461</v>
      </c>
      <c r="E507">
        <v>224</v>
      </c>
      <c r="F507" t="s">
        <v>2432</v>
      </c>
      <c r="G507" t="s">
        <v>2508</v>
      </c>
      <c r="H507">
        <v>15.042400000000001</v>
      </c>
      <c r="I507">
        <v>0</v>
      </c>
      <c r="J507">
        <v>-1.7480500000000001</v>
      </c>
      <c r="K507">
        <v>-2.3942600000000001</v>
      </c>
      <c r="L507" t="s">
        <v>18</v>
      </c>
      <c r="M507">
        <v>0</v>
      </c>
      <c r="N507">
        <v>14.269</v>
      </c>
      <c r="O507" t="s">
        <v>19</v>
      </c>
      <c r="P507">
        <v>6</v>
      </c>
    </row>
    <row r="508" spans="2:16" x14ac:dyDescent="0.25">
      <c r="B508">
        <v>16</v>
      </c>
      <c r="C508" t="s">
        <v>61</v>
      </c>
      <c r="D508" t="s">
        <v>62</v>
      </c>
      <c r="E508">
        <v>27</v>
      </c>
      <c r="F508" t="s">
        <v>63</v>
      </c>
      <c r="G508" t="s">
        <v>64</v>
      </c>
      <c r="H508">
        <v>16.564900000000002</v>
      </c>
      <c r="I508">
        <v>-1.2818700000000001</v>
      </c>
      <c r="J508">
        <v>0</v>
      </c>
      <c r="K508">
        <v>0</v>
      </c>
      <c r="L508" t="s">
        <v>18</v>
      </c>
      <c r="M508">
        <v>0</v>
      </c>
      <c r="N508">
        <v>16.244399999999999</v>
      </c>
      <c r="O508" t="s">
        <v>19</v>
      </c>
      <c r="P508">
        <v>1</v>
      </c>
    </row>
    <row r="509" spans="2:16" x14ac:dyDescent="0.25">
      <c r="B509">
        <v>329</v>
      </c>
      <c r="C509" t="s">
        <v>1025</v>
      </c>
      <c r="D509" t="s">
        <v>1026</v>
      </c>
      <c r="E509">
        <v>82</v>
      </c>
      <c r="F509" t="s">
        <v>1027</v>
      </c>
      <c r="G509" t="s">
        <v>1028</v>
      </c>
      <c r="H509">
        <v>15.6571</v>
      </c>
      <c r="I509">
        <v>0</v>
      </c>
      <c r="J509">
        <v>0</v>
      </c>
      <c r="K509">
        <v>-2.8192699999999999</v>
      </c>
      <c r="L509" t="s">
        <v>18</v>
      </c>
      <c r="M509">
        <v>0</v>
      </c>
      <c r="N509">
        <v>14.952299999999999</v>
      </c>
      <c r="O509" t="s">
        <v>19</v>
      </c>
      <c r="P509">
        <v>1</v>
      </c>
    </row>
    <row r="510" spans="2:16" x14ac:dyDescent="0.25">
      <c r="B510">
        <v>269</v>
      </c>
      <c r="C510" t="s">
        <v>831</v>
      </c>
      <c r="D510" t="s">
        <v>712</v>
      </c>
      <c r="E510">
        <v>303</v>
      </c>
      <c r="F510" t="s">
        <v>720</v>
      </c>
      <c r="G510" t="s">
        <v>832</v>
      </c>
      <c r="H510">
        <v>15.9085</v>
      </c>
      <c r="I510">
        <v>0</v>
      </c>
      <c r="J510">
        <v>-2.0912099999999998</v>
      </c>
      <c r="K510">
        <v>-2.4078400000000002</v>
      </c>
      <c r="L510" t="s">
        <v>18</v>
      </c>
      <c r="M510">
        <v>0</v>
      </c>
      <c r="N510">
        <v>15.0974</v>
      </c>
      <c r="O510" t="s">
        <v>19</v>
      </c>
      <c r="P510">
        <v>1</v>
      </c>
    </row>
    <row r="511" spans="2:16" x14ac:dyDescent="0.25">
      <c r="B511">
        <v>231</v>
      </c>
      <c r="C511" t="s">
        <v>711</v>
      </c>
      <c r="D511" t="s">
        <v>712</v>
      </c>
      <c r="E511">
        <v>311</v>
      </c>
      <c r="F511" t="s">
        <v>713</v>
      </c>
      <c r="G511" t="s">
        <v>714</v>
      </c>
      <c r="H511">
        <v>15.9085</v>
      </c>
      <c r="I511">
        <v>0</v>
      </c>
      <c r="J511">
        <v>-1.60084</v>
      </c>
      <c r="K511">
        <v>-2.4078400000000002</v>
      </c>
      <c r="L511" t="s">
        <v>18</v>
      </c>
      <c r="M511">
        <v>0</v>
      </c>
      <c r="N511">
        <v>15.1465</v>
      </c>
      <c r="O511" t="s">
        <v>19</v>
      </c>
      <c r="P511">
        <v>1</v>
      </c>
    </row>
    <row r="512" spans="2:16" x14ac:dyDescent="0.25">
      <c r="B512">
        <v>818</v>
      </c>
      <c r="C512" t="s">
        <v>2580</v>
      </c>
      <c r="D512" t="s">
        <v>712</v>
      </c>
      <c r="E512">
        <v>295</v>
      </c>
      <c r="F512" t="s">
        <v>2581</v>
      </c>
      <c r="G512" t="s">
        <v>714</v>
      </c>
      <c r="H512">
        <v>15.01</v>
      </c>
      <c r="I512">
        <v>0</v>
      </c>
      <c r="J512">
        <v>-1.60084</v>
      </c>
      <c r="K512">
        <v>-2.4078400000000002</v>
      </c>
      <c r="L512" t="s">
        <v>18</v>
      </c>
      <c r="M512">
        <v>0</v>
      </c>
      <c r="N512">
        <v>14.2479</v>
      </c>
      <c r="O512" t="s">
        <v>19</v>
      </c>
      <c r="P512">
        <v>1</v>
      </c>
    </row>
    <row r="513" spans="2:16" x14ac:dyDescent="0.25">
      <c r="B513">
        <v>623</v>
      </c>
      <c r="C513" t="s">
        <v>1967</v>
      </c>
      <c r="D513" t="s">
        <v>1968</v>
      </c>
      <c r="E513">
        <v>42</v>
      </c>
      <c r="F513" t="s">
        <v>1969</v>
      </c>
      <c r="G513" t="s">
        <v>1970</v>
      </c>
      <c r="H513">
        <v>16.098500000000001</v>
      </c>
      <c r="I513">
        <v>-2.91954</v>
      </c>
      <c r="J513">
        <v>-1.3742399999999999</v>
      </c>
      <c r="K513">
        <v>-3.10243</v>
      </c>
      <c r="L513" t="s">
        <v>18</v>
      </c>
      <c r="M513">
        <v>0</v>
      </c>
      <c r="N513">
        <v>14.4556</v>
      </c>
      <c r="O513" t="s">
        <v>19</v>
      </c>
      <c r="P513">
        <v>1</v>
      </c>
    </row>
    <row r="514" spans="2:16" x14ac:dyDescent="0.25">
      <c r="B514">
        <v>671</v>
      </c>
      <c r="C514" t="s">
        <v>2123</v>
      </c>
      <c r="D514" t="s">
        <v>2124</v>
      </c>
      <c r="E514">
        <v>69</v>
      </c>
      <c r="F514" t="s">
        <v>2125</v>
      </c>
      <c r="G514" t="s">
        <v>2126</v>
      </c>
      <c r="H514">
        <v>15.7905</v>
      </c>
      <c r="I514">
        <v>-2.38917</v>
      </c>
      <c r="J514">
        <v>-1.3232600000000001</v>
      </c>
      <c r="K514">
        <v>-2.58887</v>
      </c>
      <c r="L514" t="s">
        <v>18</v>
      </c>
      <c r="M514">
        <v>0</v>
      </c>
      <c r="N514">
        <v>14.413600000000001</v>
      </c>
      <c r="O514" t="s">
        <v>19</v>
      </c>
      <c r="P514">
        <v>1</v>
      </c>
    </row>
    <row r="515" spans="2:16" x14ac:dyDescent="0.25">
      <c r="B515">
        <v>295</v>
      </c>
      <c r="C515" t="s">
        <v>911</v>
      </c>
      <c r="D515" t="s">
        <v>912</v>
      </c>
      <c r="E515">
        <v>394</v>
      </c>
      <c r="F515" t="s">
        <v>913</v>
      </c>
      <c r="G515" t="s">
        <v>914</v>
      </c>
      <c r="H515">
        <v>15.0329</v>
      </c>
      <c r="I515">
        <v>0</v>
      </c>
      <c r="J515">
        <v>0</v>
      </c>
      <c r="K515">
        <v>0</v>
      </c>
      <c r="L515" t="s">
        <v>18</v>
      </c>
      <c r="M515">
        <v>0</v>
      </c>
      <c r="N515">
        <v>15.0329</v>
      </c>
      <c r="O515" t="s">
        <v>19</v>
      </c>
      <c r="P515">
        <v>1</v>
      </c>
    </row>
    <row r="516" spans="2:16" x14ac:dyDescent="0.25">
      <c r="B516">
        <v>633</v>
      </c>
      <c r="C516" t="s">
        <v>2003</v>
      </c>
      <c r="D516" t="s">
        <v>2004</v>
      </c>
      <c r="E516">
        <v>639</v>
      </c>
      <c r="F516" t="s">
        <v>2005</v>
      </c>
      <c r="G516" t="s">
        <v>2002</v>
      </c>
      <c r="H516">
        <v>14.547800000000001</v>
      </c>
      <c r="I516">
        <v>0</v>
      </c>
      <c r="J516">
        <v>-1.0512600000000001</v>
      </c>
      <c r="K516">
        <v>0</v>
      </c>
      <c r="L516" t="s">
        <v>18</v>
      </c>
      <c r="M516">
        <v>0</v>
      </c>
      <c r="N516">
        <v>14.4427</v>
      </c>
      <c r="O516" t="s">
        <v>19</v>
      </c>
      <c r="P516">
        <v>474</v>
      </c>
    </row>
    <row r="517" spans="2:16" x14ac:dyDescent="0.25">
      <c r="B517">
        <v>109</v>
      </c>
      <c r="C517" t="s">
        <v>336</v>
      </c>
      <c r="D517" t="s">
        <v>337</v>
      </c>
      <c r="E517">
        <v>128</v>
      </c>
      <c r="F517" t="s">
        <v>338</v>
      </c>
      <c r="G517" t="s">
        <v>339</v>
      </c>
      <c r="H517">
        <v>15.6096</v>
      </c>
      <c r="I517">
        <v>0</v>
      </c>
      <c r="J517">
        <v>0</v>
      </c>
      <c r="K517">
        <v>0</v>
      </c>
      <c r="L517" t="s">
        <v>18</v>
      </c>
      <c r="M517">
        <v>0</v>
      </c>
      <c r="N517">
        <v>15.6096</v>
      </c>
      <c r="O517" t="s">
        <v>19</v>
      </c>
      <c r="P517">
        <v>4</v>
      </c>
    </row>
    <row r="518" spans="2:16" x14ac:dyDescent="0.25">
      <c r="B518">
        <v>51</v>
      </c>
      <c r="C518" t="s">
        <v>163</v>
      </c>
      <c r="D518" t="s">
        <v>164</v>
      </c>
      <c r="E518">
        <v>230</v>
      </c>
      <c r="F518" t="s">
        <v>99</v>
      </c>
      <c r="G518" t="s">
        <v>165</v>
      </c>
      <c r="H518">
        <v>16.091200000000001</v>
      </c>
      <c r="I518">
        <v>0</v>
      </c>
      <c r="J518">
        <v>-1.3742399999999999</v>
      </c>
      <c r="K518">
        <v>0</v>
      </c>
      <c r="L518" t="s">
        <v>18</v>
      </c>
      <c r="M518">
        <v>0</v>
      </c>
      <c r="N518">
        <v>15.953799999999999</v>
      </c>
      <c r="O518" t="s">
        <v>19</v>
      </c>
      <c r="P518">
        <v>2</v>
      </c>
    </row>
    <row r="519" spans="2:16" x14ac:dyDescent="0.25">
      <c r="B519">
        <v>662</v>
      </c>
      <c r="C519" t="s">
        <v>2094</v>
      </c>
      <c r="D519" t="s">
        <v>2095</v>
      </c>
      <c r="E519">
        <v>188</v>
      </c>
      <c r="F519" t="s">
        <v>2096</v>
      </c>
      <c r="G519" t="s">
        <v>2079</v>
      </c>
      <c r="H519">
        <v>14.650499999999999</v>
      </c>
      <c r="I519">
        <v>0</v>
      </c>
      <c r="J519">
        <v>-2.3263699999999998</v>
      </c>
      <c r="K519">
        <v>0</v>
      </c>
      <c r="L519" t="s">
        <v>18</v>
      </c>
      <c r="M519">
        <v>0</v>
      </c>
      <c r="N519">
        <v>14.4178</v>
      </c>
      <c r="O519" t="s">
        <v>19</v>
      </c>
      <c r="P519">
        <v>1</v>
      </c>
    </row>
    <row r="520" spans="2:16" x14ac:dyDescent="0.25">
      <c r="B520">
        <v>223</v>
      </c>
      <c r="C520" t="s">
        <v>683</v>
      </c>
      <c r="D520" t="s">
        <v>684</v>
      </c>
      <c r="E520">
        <v>16</v>
      </c>
      <c r="F520" t="s">
        <v>685</v>
      </c>
      <c r="G520" t="s">
        <v>686</v>
      </c>
      <c r="H520">
        <v>15.507099999999999</v>
      </c>
      <c r="I520">
        <v>0</v>
      </c>
      <c r="J520">
        <v>0</v>
      </c>
      <c r="K520">
        <v>-1.3474699999999999</v>
      </c>
      <c r="L520" t="s">
        <v>18</v>
      </c>
      <c r="M520">
        <v>0</v>
      </c>
      <c r="N520">
        <v>15.170199999999999</v>
      </c>
      <c r="O520" t="s">
        <v>19</v>
      </c>
      <c r="P520">
        <v>1</v>
      </c>
    </row>
    <row r="521" spans="2:16" x14ac:dyDescent="0.25">
      <c r="B521">
        <v>597</v>
      </c>
      <c r="C521" t="s">
        <v>1877</v>
      </c>
      <c r="D521" t="s">
        <v>1878</v>
      </c>
      <c r="E521">
        <v>192</v>
      </c>
      <c r="F521" t="s">
        <v>1879</v>
      </c>
      <c r="G521" t="s">
        <v>1880</v>
      </c>
      <c r="H521">
        <v>14.650499999999999</v>
      </c>
      <c r="I521">
        <v>0</v>
      </c>
      <c r="J521">
        <v>-1.41771</v>
      </c>
      <c r="K521">
        <v>0</v>
      </c>
      <c r="L521" t="s">
        <v>18</v>
      </c>
      <c r="M521">
        <v>0</v>
      </c>
      <c r="N521">
        <v>14.508699999999999</v>
      </c>
      <c r="O521" t="s">
        <v>19</v>
      </c>
      <c r="P521">
        <v>1</v>
      </c>
    </row>
    <row r="522" spans="2:16" x14ac:dyDescent="0.25">
      <c r="B522">
        <v>296</v>
      </c>
      <c r="C522" t="s">
        <v>915</v>
      </c>
      <c r="D522" t="s">
        <v>916</v>
      </c>
      <c r="E522">
        <v>288</v>
      </c>
      <c r="F522" t="s">
        <v>917</v>
      </c>
      <c r="G522" t="s">
        <v>918</v>
      </c>
      <c r="H522">
        <v>15.0306</v>
      </c>
      <c r="I522">
        <v>0</v>
      </c>
      <c r="J522">
        <v>0</v>
      </c>
      <c r="K522">
        <v>0</v>
      </c>
      <c r="L522" t="s">
        <v>18</v>
      </c>
      <c r="M522">
        <v>0</v>
      </c>
      <c r="N522">
        <v>15.0306</v>
      </c>
      <c r="O522" t="s">
        <v>19</v>
      </c>
      <c r="P522">
        <v>1</v>
      </c>
    </row>
    <row r="523" spans="2:16" x14ac:dyDescent="0.25">
      <c r="B523">
        <v>885</v>
      </c>
      <c r="C523" t="s">
        <v>2797</v>
      </c>
      <c r="D523" t="s">
        <v>2798</v>
      </c>
      <c r="E523">
        <v>59</v>
      </c>
      <c r="F523" t="s">
        <v>2799</v>
      </c>
      <c r="G523" t="s">
        <v>2800</v>
      </c>
      <c r="H523">
        <v>14.1746</v>
      </c>
      <c r="I523">
        <v>0</v>
      </c>
      <c r="J523">
        <v>0</v>
      </c>
      <c r="K523">
        <v>0</v>
      </c>
      <c r="L523" t="s">
        <v>18</v>
      </c>
      <c r="M523">
        <v>0</v>
      </c>
      <c r="N523">
        <v>14.1746</v>
      </c>
      <c r="O523" t="s">
        <v>19</v>
      </c>
      <c r="P523">
        <v>1</v>
      </c>
    </row>
    <row r="524" spans="2:16" x14ac:dyDescent="0.25">
      <c r="B524">
        <v>373</v>
      </c>
      <c r="C524" t="s">
        <v>1177</v>
      </c>
      <c r="D524" t="s">
        <v>858</v>
      </c>
      <c r="E524">
        <v>282</v>
      </c>
      <c r="F524" t="s">
        <v>1178</v>
      </c>
      <c r="G524" t="s">
        <v>1176</v>
      </c>
      <c r="H524">
        <v>15.081899999999999</v>
      </c>
      <c r="I524">
        <v>0</v>
      </c>
      <c r="J524">
        <v>0</v>
      </c>
      <c r="K524">
        <v>-1.00197</v>
      </c>
      <c r="L524" t="s">
        <v>18</v>
      </c>
      <c r="M524">
        <v>0</v>
      </c>
      <c r="N524">
        <v>14.8314</v>
      </c>
      <c r="O524" t="s">
        <v>19</v>
      </c>
      <c r="P524">
        <v>3</v>
      </c>
    </row>
    <row r="525" spans="2:16" x14ac:dyDescent="0.25">
      <c r="B525">
        <v>379</v>
      </c>
      <c r="C525" t="s">
        <v>1190</v>
      </c>
      <c r="D525" t="s">
        <v>858</v>
      </c>
      <c r="E525">
        <v>286</v>
      </c>
      <c r="F525" t="s">
        <v>859</v>
      </c>
      <c r="G525" t="s">
        <v>940</v>
      </c>
      <c r="H525">
        <v>15.081899999999999</v>
      </c>
      <c r="I525">
        <v>0</v>
      </c>
      <c r="J525">
        <v>0</v>
      </c>
      <c r="K525">
        <v>-1.00197</v>
      </c>
      <c r="L525" t="s">
        <v>18</v>
      </c>
      <c r="M525">
        <v>0</v>
      </c>
      <c r="N525">
        <v>14.8314</v>
      </c>
      <c r="O525" t="s">
        <v>19</v>
      </c>
      <c r="P525">
        <v>6</v>
      </c>
    </row>
    <row r="526" spans="2:16" x14ac:dyDescent="0.25">
      <c r="B526">
        <v>154</v>
      </c>
      <c r="C526" t="s">
        <v>453</v>
      </c>
      <c r="D526" t="s">
        <v>454</v>
      </c>
      <c r="E526">
        <v>329</v>
      </c>
      <c r="F526" t="s">
        <v>455</v>
      </c>
      <c r="G526" t="s">
        <v>456</v>
      </c>
      <c r="H526">
        <v>15.8409</v>
      </c>
      <c r="I526">
        <v>0</v>
      </c>
      <c r="J526">
        <v>0</v>
      </c>
      <c r="K526">
        <v>-1.62483</v>
      </c>
      <c r="L526" t="s">
        <v>18</v>
      </c>
      <c r="M526">
        <v>0</v>
      </c>
      <c r="N526">
        <v>15.4346</v>
      </c>
      <c r="O526" t="s">
        <v>19</v>
      </c>
      <c r="P526">
        <v>1</v>
      </c>
    </row>
    <row r="527" spans="2:16" x14ac:dyDescent="0.25">
      <c r="B527">
        <v>849</v>
      </c>
      <c r="C527" t="s">
        <v>2675</v>
      </c>
      <c r="D527" t="s">
        <v>2676</v>
      </c>
      <c r="E527">
        <v>1183</v>
      </c>
      <c r="F527" t="s">
        <v>2677</v>
      </c>
      <c r="G527" t="s">
        <v>2678</v>
      </c>
      <c r="H527">
        <v>14.4785</v>
      </c>
      <c r="I527">
        <v>0</v>
      </c>
      <c r="J527">
        <v>0</v>
      </c>
      <c r="K527">
        <v>-1.0404</v>
      </c>
      <c r="L527" t="s">
        <v>18</v>
      </c>
      <c r="M527">
        <v>0</v>
      </c>
      <c r="N527">
        <v>14.218400000000001</v>
      </c>
      <c r="O527" t="s">
        <v>19</v>
      </c>
      <c r="P527">
        <v>3</v>
      </c>
    </row>
    <row r="528" spans="2:16" x14ac:dyDescent="0.25">
      <c r="B528">
        <v>565</v>
      </c>
      <c r="C528" t="s">
        <v>1772</v>
      </c>
      <c r="D528" t="s">
        <v>1773</v>
      </c>
      <c r="E528">
        <v>46</v>
      </c>
      <c r="F528" t="s">
        <v>1774</v>
      </c>
      <c r="G528" t="s">
        <v>1775</v>
      </c>
      <c r="H528">
        <v>15.3751</v>
      </c>
      <c r="I528">
        <v>0</v>
      </c>
      <c r="J528">
        <v>0</v>
      </c>
      <c r="K528">
        <v>-3.2360799999999998</v>
      </c>
      <c r="L528" t="s">
        <v>18</v>
      </c>
      <c r="M528">
        <v>0</v>
      </c>
      <c r="N528">
        <v>14.5661</v>
      </c>
      <c r="O528" t="s">
        <v>19</v>
      </c>
      <c r="P528">
        <v>5</v>
      </c>
    </row>
    <row r="529" spans="2:16" x14ac:dyDescent="0.25">
      <c r="B529">
        <v>824</v>
      </c>
      <c r="C529" t="s">
        <v>2597</v>
      </c>
      <c r="D529" t="s">
        <v>2598</v>
      </c>
      <c r="E529">
        <v>869</v>
      </c>
      <c r="F529" t="s">
        <v>2599</v>
      </c>
      <c r="G529" t="s">
        <v>2596</v>
      </c>
      <c r="H529">
        <v>14.699199999999999</v>
      </c>
      <c r="I529">
        <v>0</v>
      </c>
      <c r="J529">
        <v>-1.17804</v>
      </c>
      <c r="K529">
        <v>-1.3474699999999999</v>
      </c>
      <c r="L529" t="s">
        <v>18</v>
      </c>
      <c r="M529">
        <v>0</v>
      </c>
      <c r="N529">
        <v>14.2445</v>
      </c>
      <c r="O529" t="s">
        <v>19</v>
      </c>
      <c r="P529">
        <v>1</v>
      </c>
    </row>
    <row r="530" spans="2:16" x14ac:dyDescent="0.25">
      <c r="B530">
        <v>228</v>
      </c>
      <c r="C530" t="s">
        <v>702</v>
      </c>
      <c r="D530" t="s">
        <v>703</v>
      </c>
      <c r="E530">
        <v>94</v>
      </c>
      <c r="F530" t="s">
        <v>704</v>
      </c>
      <c r="G530" t="s">
        <v>705</v>
      </c>
      <c r="H530">
        <v>15.5472</v>
      </c>
      <c r="I530">
        <v>0</v>
      </c>
      <c r="J530">
        <v>0</v>
      </c>
      <c r="K530">
        <v>-1.5522199999999999</v>
      </c>
      <c r="L530" t="s">
        <v>18</v>
      </c>
      <c r="M530">
        <v>0</v>
      </c>
      <c r="N530">
        <v>15.1591</v>
      </c>
      <c r="O530" t="s">
        <v>19</v>
      </c>
      <c r="P530">
        <v>1</v>
      </c>
    </row>
    <row r="531" spans="2:16" x14ac:dyDescent="0.25">
      <c r="B531">
        <v>643</v>
      </c>
      <c r="C531" t="s">
        <v>2037</v>
      </c>
      <c r="D531" t="s">
        <v>2038</v>
      </c>
      <c r="E531">
        <v>188</v>
      </c>
      <c r="F531" t="s">
        <v>2039</v>
      </c>
      <c r="G531" t="s">
        <v>2040</v>
      </c>
      <c r="H531">
        <v>14.650499999999999</v>
      </c>
      <c r="I531">
        <v>0</v>
      </c>
      <c r="J531">
        <v>-2.2067700000000001</v>
      </c>
      <c r="K531">
        <v>0</v>
      </c>
      <c r="L531" t="s">
        <v>18</v>
      </c>
      <c r="M531">
        <v>0</v>
      </c>
      <c r="N531">
        <v>14.4298</v>
      </c>
      <c r="O531" t="s">
        <v>19</v>
      </c>
      <c r="P531">
        <v>1</v>
      </c>
    </row>
    <row r="532" spans="2:16" x14ac:dyDescent="0.25">
      <c r="B532">
        <v>436</v>
      </c>
      <c r="C532" t="s">
        <v>1351</v>
      </c>
      <c r="D532" t="s">
        <v>257</v>
      </c>
      <c r="E532">
        <v>859</v>
      </c>
      <c r="F532" t="s">
        <v>1350</v>
      </c>
      <c r="G532" t="s">
        <v>443</v>
      </c>
      <c r="H532">
        <v>15.7905</v>
      </c>
      <c r="I532">
        <v>-2.8732799999999998</v>
      </c>
      <c r="J532">
        <v>0</v>
      </c>
      <c r="K532">
        <v>-1.3015600000000001</v>
      </c>
      <c r="L532" t="s">
        <v>18</v>
      </c>
      <c r="M532">
        <v>0</v>
      </c>
      <c r="N532">
        <v>14.7468</v>
      </c>
      <c r="O532" t="s">
        <v>19</v>
      </c>
      <c r="P532">
        <v>9</v>
      </c>
    </row>
    <row r="533" spans="2:16" x14ac:dyDescent="0.25">
      <c r="B533">
        <v>622</v>
      </c>
      <c r="C533" t="s">
        <v>1964</v>
      </c>
      <c r="D533" t="s">
        <v>1961</v>
      </c>
      <c r="E533">
        <v>30</v>
      </c>
      <c r="F533" t="s">
        <v>1965</v>
      </c>
      <c r="G533" t="s">
        <v>1966</v>
      </c>
      <c r="H533">
        <v>16.394200000000001</v>
      </c>
      <c r="I533">
        <v>-7.7530799999999997</v>
      </c>
      <c r="J533">
        <v>0</v>
      </c>
      <c r="K533">
        <v>0</v>
      </c>
      <c r="L533" t="s">
        <v>18</v>
      </c>
      <c r="M533">
        <v>0</v>
      </c>
      <c r="N533">
        <v>14.4559</v>
      </c>
      <c r="O533" t="s">
        <v>19</v>
      </c>
      <c r="P533">
        <v>1</v>
      </c>
    </row>
    <row r="534" spans="2:16" x14ac:dyDescent="0.25">
      <c r="B534">
        <v>661</v>
      </c>
      <c r="C534" t="s">
        <v>2091</v>
      </c>
      <c r="D534" t="s">
        <v>2092</v>
      </c>
      <c r="E534">
        <v>190</v>
      </c>
      <c r="F534" t="s">
        <v>2093</v>
      </c>
      <c r="G534" t="s">
        <v>2079</v>
      </c>
      <c r="H534">
        <v>14.650499999999999</v>
      </c>
      <c r="I534">
        <v>0</v>
      </c>
      <c r="J534">
        <v>-2.3263699999999998</v>
      </c>
      <c r="K534">
        <v>0</v>
      </c>
      <c r="L534" t="s">
        <v>18</v>
      </c>
      <c r="M534">
        <v>0</v>
      </c>
      <c r="N534">
        <v>14.4178</v>
      </c>
      <c r="O534" t="s">
        <v>19</v>
      </c>
      <c r="P534">
        <v>1</v>
      </c>
    </row>
    <row r="535" spans="2:16" x14ac:dyDescent="0.25">
      <c r="B535">
        <v>471</v>
      </c>
      <c r="C535" t="s">
        <v>1467</v>
      </c>
      <c r="D535" t="s">
        <v>1468</v>
      </c>
      <c r="E535">
        <v>664</v>
      </c>
      <c r="F535" t="s">
        <v>1469</v>
      </c>
      <c r="G535" t="s">
        <v>1470</v>
      </c>
      <c r="H535">
        <v>15.269600000000001</v>
      </c>
      <c r="I535">
        <v>-1.72271</v>
      </c>
      <c r="J535">
        <v>-1.6684699999999999</v>
      </c>
      <c r="K535">
        <v>0</v>
      </c>
      <c r="L535" t="s">
        <v>18</v>
      </c>
      <c r="M535">
        <v>0</v>
      </c>
      <c r="N535">
        <v>14.6721</v>
      </c>
      <c r="O535" t="s">
        <v>19</v>
      </c>
      <c r="P535">
        <v>1</v>
      </c>
    </row>
    <row r="536" spans="2:16" x14ac:dyDescent="0.25">
      <c r="B536">
        <v>220</v>
      </c>
      <c r="C536" t="s">
        <v>674</v>
      </c>
      <c r="D536" t="s">
        <v>675</v>
      </c>
      <c r="E536">
        <v>317</v>
      </c>
      <c r="F536" t="s">
        <v>676</v>
      </c>
      <c r="G536" t="s">
        <v>677</v>
      </c>
      <c r="H536">
        <v>15.176600000000001</v>
      </c>
      <c r="I536">
        <v>0</v>
      </c>
      <c r="J536">
        <v>0</v>
      </c>
      <c r="K536">
        <v>0</v>
      </c>
      <c r="L536" t="s">
        <v>18</v>
      </c>
      <c r="M536">
        <v>0</v>
      </c>
      <c r="N536">
        <v>15.176600000000001</v>
      </c>
      <c r="O536" t="s">
        <v>19</v>
      </c>
      <c r="P536">
        <v>1</v>
      </c>
    </row>
    <row r="537" spans="2:16" x14ac:dyDescent="0.25">
      <c r="B537">
        <v>907</v>
      </c>
      <c r="C537" t="s">
        <v>2863</v>
      </c>
      <c r="D537" t="s">
        <v>2864</v>
      </c>
      <c r="E537">
        <v>29</v>
      </c>
      <c r="F537" t="s">
        <v>2865</v>
      </c>
      <c r="G537" t="s">
        <v>2866</v>
      </c>
      <c r="H537">
        <v>14.5342</v>
      </c>
      <c r="I537">
        <v>0</v>
      </c>
      <c r="J537">
        <v>0</v>
      </c>
      <c r="K537">
        <v>-1.49254</v>
      </c>
      <c r="L537" t="s">
        <v>18</v>
      </c>
      <c r="M537">
        <v>0</v>
      </c>
      <c r="N537">
        <v>14.161</v>
      </c>
      <c r="O537" t="s">
        <v>19</v>
      </c>
      <c r="P537">
        <v>1</v>
      </c>
    </row>
    <row r="538" spans="2:16" x14ac:dyDescent="0.25">
      <c r="B538">
        <v>37</v>
      </c>
      <c r="C538" t="s">
        <v>125</v>
      </c>
      <c r="D538" t="s">
        <v>21</v>
      </c>
      <c r="E538">
        <v>1490</v>
      </c>
      <c r="F538" t="s">
        <v>122</v>
      </c>
      <c r="G538" t="s">
        <v>126</v>
      </c>
      <c r="H538">
        <v>16.024100000000001</v>
      </c>
      <c r="I538">
        <v>0</v>
      </c>
      <c r="J538">
        <v>0</v>
      </c>
      <c r="K538">
        <v>0</v>
      </c>
      <c r="L538" t="s">
        <v>18</v>
      </c>
      <c r="M538">
        <v>0</v>
      </c>
      <c r="N538">
        <v>16.024100000000001</v>
      </c>
      <c r="O538" t="s">
        <v>19</v>
      </c>
      <c r="P538">
        <v>3</v>
      </c>
    </row>
    <row r="539" spans="2:16" x14ac:dyDescent="0.25">
      <c r="B539">
        <v>20</v>
      </c>
      <c r="C539" t="s">
        <v>72</v>
      </c>
      <c r="D539" t="s">
        <v>21</v>
      </c>
      <c r="E539">
        <v>1365</v>
      </c>
      <c r="F539" t="s">
        <v>28</v>
      </c>
      <c r="G539" t="s">
        <v>71</v>
      </c>
      <c r="H539">
        <v>16.385400000000001</v>
      </c>
      <c r="I539">
        <v>0</v>
      </c>
      <c r="J539">
        <v>-1.7279199999999999</v>
      </c>
      <c r="K539">
        <v>0</v>
      </c>
      <c r="L539" t="s">
        <v>18</v>
      </c>
      <c r="M539">
        <v>0</v>
      </c>
      <c r="N539">
        <v>16.212599999999998</v>
      </c>
      <c r="O539" t="s">
        <v>19</v>
      </c>
      <c r="P539">
        <v>1</v>
      </c>
    </row>
    <row r="540" spans="2:16" x14ac:dyDescent="0.25">
      <c r="B540">
        <v>106</v>
      </c>
      <c r="C540" t="s">
        <v>72</v>
      </c>
      <c r="D540" t="s">
        <v>21</v>
      </c>
      <c r="E540">
        <v>1424</v>
      </c>
      <c r="F540" t="s">
        <v>330</v>
      </c>
      <c r="G540" t="s">
        <v>32</v>
      </c>
      <c r="H540">
        <v>15.6517</v>
      </c>
      <c r="I540">
        <v>0</v>
      </c>
      <c r="J540">
        <v>0</v>
      </c>
      <c r="K540">
        <v>0</v>
      </c>
      <c r="L540" t="s">
        <v>18</v>
      </c>
      <c r="M540">
        <v>0</v>
      </c>
      <c r="N540">
        <v>15.6517</v>
      </c>
      <c r="O540" t="s">
        <v>19</v>
      </c>
      <c r="P540">
        <v>1</v>
      </c>
    </row>
    <row r="541" spans="2:16" x14ac:dyDescent="0.25">
      <c r="B541">
        <v>107</v>
      </c>
      <c r="C541" t="s">
        <v>331</v>
      </c>
      <c r="D541" t="s">
        <v>21</v>
      </c>
      <c r="E541">
        <v>1430</v>
      </c>
      <c r="F541" t="s">
        <v>329</v>
      </c>
      <c r="G541" t="s">
        <v>29</v>
      </c>
      <c r="H541">
        <v>15.6517</v>
      </c>
      <c r="I541">
        <v>0</v>
      </c>
      <c r="J541">
        <v>0</v>
      </c>
      <c r="K541">
        <v>0</v>
      </c>
      <c r="L541" t="s">
        <v>18</v>
      </c>
      <c r="M541">
        <v>0</v>
      </c>
      <c r="N541">
        <v>15.6517</v>
      </c>
      <c r="O541" t="s">
        <v>19</v>
      </c>
      <c r="P541">
        <v>4</v>
      </c>
    </row>
    <row r="542" spans="2:16" x14ac:dyDescent="0.25">
      <c r="B542">
        <v>92</v>
      </c>
      <c r="C542" t="s">
        <v>298</v>
      </c>
      <c r="D542" t="s">
        <v>21</v>
      </c>
      <c r="E542">
        <v>1430</v>
      </c>
      <c r="F542" t="s">
        <v>299</v>
      </c>
      <c r="G542" t="s">
        <v>29</v>
      </c>
      <c r="H542">
        <v>15.9475</v>
      </c>
      <c r="I542">
        <v>-1.02494</v>
      </c>
      <c r="J542">
        <v>0</v>
      </c>
      <c r="K542">
        <v>0</v>
      </c>
      <c r="L542" t="s">
        <v>18</v>
      </c>
      <c r="M542">
        <v>0</v>
      </c>
      <c r="N542">
        <v>15.6913</v>
      </c>
      <c r="O542" t="s">
        <v>19</v>
      </c>
      <c r="P542">
        <v>2</v>
      </c>
    </row>
    <row r="543" spans="2:16" x14ac:dyDescent="0.25">
      <c r="B543">
        <v>703</v>
      </c>
      <c r="C543" t="s">
        <v>298</v>
      </c>
      <c r="D543" t="s">
        <v>21</v>
      </c>
      <c r="E543">
        <v>1361</v>
      </c>
      <c r="F543" t="s">
        <v>318</v>
      </c>
      <c r="G543" t="s">
        <v>2232</v>
      </c>
      <c r="H543">
        <v>14.3729</v>
      </c>
      <c r="I543">
        <v>0</v>
      </c>
      <c r="J543">
        <v>0</v>
      </c>
      <c r="K543">
        <v>0</v>
      </c>
      <c r="L543" t="s">
        <v>18</v>
      </c>
      <c r="M543">
        <v>0</v>
      </c>
      <c r="N543">
        <v>14.3729</v>
      </c>
      <c r="O543" t="s">
        <v>19</v>
      </c>
      <c r="P543">
        <v>6</v>
      </c>
    </row>
    <row r="544" spans="2:16" x14ac:dyDescent="0.25">
      <c r="B544">
        <v>113</v>
      </c>
      <c r="C544" t="s">
        <v>349</v>
      </c>
      <c r="D544" t="s">
        <v>50</v>
      </c>
      <c r="E544">
        <v>1180</v>
      </c>
      <c r="F544" t="s">
        <v>350</v>
      </c>
      <c r="G544" t="s">
        <v>67</v>
      </c>
      <c r="H544">
        <v>16.385400000000001</v>
      </c>
      <c r="I544">
        <v>-2.51065</v>
      </c>
      <c r="J544">
        <v>-1.5913299999999999</v>
      </c>
      <c r="K544">
        <v>0</v>
      </c>
      <c r="L544" t="s">
        <v>18</v>
      </c>
      <c r="M544">
        <v>0</v>
      </c>
      <c r="N544">
        <v>15.598599999999999</v>
      </c>
      <c r="O544" t="s">
        <v>19</v>
      </c>
      <c r="P544">
        <v>10</v>
      </c>
    </row>
    <row r="545" spans="2:16" x14ac:dyDescent="0.25">
      <c r="B545">
        <v>969</v>
      </c>
      <c r="C545" t="s">
        <v>349</v>
      </c>
      <c r="D545" t="s">
        <v>50</v>
      </c>
      <c r="E545">
        <v>1147</v>
      </c>
      <c r="F545" t="s">
        <v>503</v>
      </c>
      <c r="G545" t="s">
        <v>2232</v>
      </c>
      <c r="H545">
        <v>14.105499999999999</v>
      </c>
      <c r="I545">
        <v>0</v>
      </c>
      <c r="J545">
        <v>0</v>
      </c>
      <c r="K545">
        <v>0</v>
      </c>
      <c r="L545" t="s">
        <v>18</v>
      </c>
      <c r="M545">
        <v>0</v>
      </c>
      <c r="N545">
        <v>14.105499999999999</v>
      </c>
      <c r="O545" t="s">
        <v>19</v>
      </c>
      <c r="P545">
        <v>10</v>
      </c>
    </row>
    <row r="546" spans="2:16" x14ac:dyDescent="0.25">
      <c r="B546">
        <v>801</v>
      </c>
      <c r="C546" t="s">
        <v>2529</v>
      </c>
      <c r="D546" t="s">
        <v>2525</v>
      </c>
      <c r="E546">
        <v>1139</v>
      </c>
      <c r="F546" t="s">
        <v>2530</v>
      </c>
      <c r="G546" t="s">
        <v>2523</v>
      </c>
      <c r="H546">
        <v>14.699199999999999</v>
      </c>
      <c r="I546">
        <v>0</v>
      </c>
      <c r="J546">
        <v>0</v>
      </c>
      <c r="K546">
        <v>-1.7434099999999999</v>
      </c>
      <c r="L546" t="s">
        <v>18</v>
      </c>
      <c r="M546">
        <v>0</v>
      </c>
      <c r="N546">
        <v>14.263299999999999</v>
      </c>
      <c r="O546" t="s">
        <v>19</v>
      </c>
      <c r="P546">
        <v>31</v>
      </c>
    </row>
    <row r="547" spans="2:16" x14ac:dyDescent="0.25">
      <c r="B547">
        <v>898</v>
      </c>
      <c r="C547" t="s">
        <v>154</v>
      </c>
      <c r="D547" t="s">
        <v>21</v>
      </c>
      <c r="E547">
        <v>1498</v>
      </c>
      <c r="F547" t="s">
        <v>2841</v>
      </c>
      <c r="G547" t="s">
        <v>26</v>
      </c>
      <c r="H547">
        <v>14.1655</v>
      </c>
      <c r="I547">
        <v>0</v>
      </c>
      <c r="J547">
        <v>0</v>
      </c>
      <c r="K547">
        <v>0</v>
      </c>
      <c r="L547" t="s">
        <v>18</v>
      </c>
      <c r="M547">
        <v>0</v>
      </c>
      <c r="N547">
        <v>14.1655</v>
      </c>
      <c r="O547" t="s">
        <v>19</v>
      </c>
      <c r="P547">
        <v>5</v>
      </c>
    </row>
    <row r="548" spans="2:16" x14ac:dyDescent="0.25">
      <c r="B548">
        <v>48</v>
      </c>
      <c r="C548" t="s">
        <v>154</v>
      </c>
      <c r="D548" t="s">
        <v>21</v>
      </c>
      <c r="E548">
        <v>1538</v>
      </c>
      <c r="F548" t="s">
        <v>37</v>
      </c>
      <c r="G548" t="s">
        <v>155</v>
      </c>
      <c r="H548">
        <v>16.385400000000001</v>
      </c>
      <c r="I548">
        <v>0</v>
      </c>
      <c r="J548">
        <v>0</v>
      </c>
      <c r="K548">
        <v>-1.6038600000000001</v>
      </c>
      <c r="L548" t="s">
        <v>18</v>
      </c>
      <c r="M548">
        <v>0</v>
      </c>
      <c r="N548">
        <v>15.984500000000001</v>
      </c>
      <c r="O548" t="s">
        <v>19</v>
      </c>
      <c r="P548">
        <v>6</v>
      </c>
    </row>
    <row r="549" spans="2:16" x14ac:dyDescent="0.25">
      <c r="B549">
        <v>260</v>
      </c>
      <c r="C549" t="s">
        <v>804</v>
      </c>
      <c r="D549" t="s">
        <v>805</v>
      </c>
      <c r="E549">
        <v>935</v>
      </c>
      <c r="F549" t="s">
        <v>803</v>
      </c>
      <c r="G549" t="s">
        <v>806</v>
      </c>
      <c r="H549">
        <v>15.7905</v>
      </c>
      <c r="I549">
        <v>-2.7233100000000001</v>
      </c>
      <c r="J549">
        <v>0</v>
      </c>
      <c r="K549">
        <v>0</v>
      </c>
      <c r="L549" t="s">
        <v>18</v>
      </c>
      <c r="M549">
        <v>0</v>
      </c>
      <c r="N549">
        <v>15.1096</v>
      </c>
      <c r="O549" t="s">
        <v>19</v>
      </c>
      <c r="P549">
        <v>1</v>
      </c>
    </row>
    <row r="550" spans="2:16" x14ac:dyDescent="0.25">
      <c r="B550">
        <v>148</v>
      </c>
      <c r="C550" t="s">
        <v>441</v>
      </c>
      <c r="D550" t="s">
        <v>257</v>
      </c>
      <c r="E550">
        <v>862</v>
      </c>
      <c r="F550" t="s">
        <v>442</v>
      </c>
      <c r="G550" t="s">
        <v>443</v>
      </c>
      <c r="H550">
        <v>15.7905</v>
      </c>
      <c r="I550">
        <v>0</v>
      </c>
      <c r="J550">
        <v>0</v>
      </c>
      <c r="K550">
        <v>-1.3015600000000001</v>
      </c>
      <c r="L550" t="s">
        <v>18</v>
      </c>
      <c r="M550">
        <v>0</v>
      </c>
      <c r="N550">
        <v>15.4651</v>
      </c>
      <c r="O550" t="s">
        <v>19</v>
      </c>
      <c r="P550">
        <v>13</v>
      </c>
    </row>
    <row r="551" spans="2:16" x14ac:dyDescent="0.25">
      <c r="B551">
        <v>105</v>
      </c>
      <c r="C551" t="s">
        <v>328</v>
      </c>
      <c r="D551" t="s">
        <v>21</v>
      </c>
      <c r="E551">
        <v>1438</v>
      </c>
      <c r="F551" t="s">
        <v>329</v>
      </c>
      <c r="G551" t="s">
        <v>26</v>
      </c>
      <c r="H551">
        <v>15.6517</v>
      </c>
      <c r="I551">
        <v>0</v>
      </c>
      <c r="J551">
        <v>0</v>
      </c>
      <c r="K551">
        <v>0</v>
      </c>
      <c r="L551" t="s">
        <v>18</v>
      </c>
      <c r="M551">
        <v>0</v>
      </c>
      <c r="N551">
        <v>15.6517</v>
      </c>
      <c r="O551" t="s">
        <v>19</v>
      </c>
      <c r="P551">
        <v>5</v>
      </c>
    </row>
    <row r="552" spans="2:16" x14ac:dyDescent="0.25">
      <c r="B552">
        <v>192</v>
      </c>
      <c r="C552" t="s">
        <v>425</v>
      </c>
      <c r="D552" t="s">
        <v>21</v>
      </c>
      <c r="E552">
        <v>1440</v>
      </c>
      <c r="F552" t="s">
        <v>299</v>
      </c>
      <c r="G552" t="s">
        <v>155</v>
      </c>
      <c r="H552">
        <v>15.9475</v>
      </c>
      <c r="I552">
        <v>-1.02494</v>
      </c>
      <c r="J552">
        <v>0</v>
      </c>
      <c r="K552">
        <v>-1.6038600000000001</v>
      </c>
      <c r="L552" t="s">
        <v>18</v>
      </c>
      <c r="M552">
        <v>0</v>
      </c>
      <c r="N552">
        <v>15.2903</v>
      </c>
      <c r="O552" t="s">
        <v>19</v>
      </c>
      <c r="P552">
        <v>3</v>
      </c>
    </row>
    <row r="553" spans="2:16" x14ac:dyDescent="0.25">
      <c r="B553">
        <v>141</v>
      </c>
      <c r="C553" t="s">
        <v>425</v>
      </c>
      <c r="D553" t="s">
        <v>21</v>
      </c>
      <c r="E553">
        <v>1393</v>
      </c>
      <c r="F553" t="s">
        <v>426</v>
      </c>
      <c r="G553" t="s">
        <v>71</v>
      </c>
      <c r="H553">
        <v>15.6517</v>
      </c>
      <c r="I553">
        <v>0</v>
      </c>
      <c r="J553">
        <v>-1.7279199999999999</v>
      </c>
      <c r="K553">
        <v>0</v>
      </c>
      <c r="L553" t="s">
        <v>18</v>
      </c>
      <c r="M553">
        <v>0</v>
      </c>
      <c r="N553">
        <v>15.478899999999999</v>
      </c>
      <c r="O553" t="s">
        <v>19</v>
      </c>
      <c r="P553">
        <v>3</v>
      </c>
    </row>
    <row r="554" spans="2:16" x14ac:dyDescent="0.25">
      <c r="B554">
        <v>129</v>
      </c>
      <c r="C554" t="s">
        <v>393</v>
      </c>
      <c r="D554" t="s">
        <v>21</v>
      </c>
      <c r="E554">
        <v>1444</v>
      </c>
      <c r="F554" t="s">
        <v>394</v>
      </c>
      <c r="G554" t="s">
        <v>67</v>
      </c>
      <c r="H554">
        <v>15.6517</v>
      </c>
      <c r="I554">
        <v>0</v>
      </c>
      <c r="J554">
        <v>-1.5913299999999999</v>
      </c>
      <c r="K554">
        <v>0</v>
      </c>
      <c r="L554" t="s">
        <v>18</v>
      </c>
      <c r="M554">
        <v>0</v>
      </c>
      <c r="N554">
        <v>15.4925</v>
      </c>
      <c r="O554" t="s">
        <v>19</v>
      </c>
      <c r="P554">
        <v>2</v>
      </c>
    </row>
    <row r="555" spans="2:16" x14ac:dyDescent="0.25">
      <c r="B555">
        <v>18</v>
      </c>
      <c r="C555" t="s">
        <v>68</v>
      </c>
      <c r="D555" t="s">
        <v>21</v>
      </c>
      <c r="E555">
        <v>1380</v>
      </c>
      <c r="F555" t="s">
        <v>31</v>
      </c>
      <c r="G555" t="s">
        <v>67</v>
      </c>
      <c r="H555">
        <v>16.385400000000001</v>
      </c>
      <c r="I555">
        <v>0</v>
      </c>
      <c r="J555">
        <v>-1.5913299999999999</v>
      </c>
      <c r="K555">
        <v>0</v>
      </c>
      <c r="L555" t="s">
        <v>18</v>
      </c>
      <c r="M555">
        <v>0</v>
      </c>
      <c r="N555">
        <v>16.226299999999998</v>
      </c>
      <c r="O555" t="s">
        <v>19</v>
      </c>
      <c r="P555">
        <v>1</v>
      </c>
    </row>
    <row r="556" spans="2:16" x14ac:dyDescent="0.25">
      <c r="B556">
        <v>800</v>
      </c>
      <c r="C556" t="s">
        <v>2527</v>
      </c>
      <c r="D556" t="s">
        <v>2525</v>
      </c>
      <c r="E556">
        <v>1143</v>
      </c>
      <c r="F556" t="s">
        <v>2528</v>
      </c>
      <c r="G556" t="s">
        <v>2523</v>
      </c>
      <c r="H556">
        <v>14.699199999999999</v>
      </c>
      <c r="I556">
        <v>0</v>
      </c>
      <c r="J556">
        <v>0</v>
      </c>
      <c r="K556">
        <v>-1.7434099999999999</v>
      </c>
      <c r="L556" t="s">
        <v>18</v>
      </c>
      <c r="M556">
        <v>0</v>
      </c>
      <c r="N556">
        <v>14.263299999999999</v>
      </c>
      <c r="O556" t="s">
        <v>19</v>
      </c>
      <c r="P556">
        <v>33</v>
      </c>
    </row>
    <row r="557" spans="2:16" x14ac:dyDescent="0.25">
      <c r="B557">
        <v>100</v>
      </c>
      <c r="C557" t="s">
        <v>317</v>
      </c>
      <c r="D557" t="s">
        <v>21</v>
      </c>
      <c r="E557">
        <v>1287</v>
      </c>
      <c r="F557" t="s">
        <v>318</v>
      </c>
      <c r="G557" t="s">
        <v>26</v>
      </c>
      <c r="H557">
        <v>15.6607</v>
      </c>
      <c r="I557">
        <v>0</v>
      </c>
      <c r="J557">
        <v>0</v>
      </c>
      <c r="K557">
        <v>0</v>
      </c>
      <c r="L557" t="s">
        <v>18</v>
      </c>
      <c r="M557">
        <v>0</v>
      </c>
      <c r="N557">
        <v>15.6607</v>
      </c>
      <c r="O557" t="s">
        <v>19</v>
      </c>
      <c r="P557">
        <v>2</v>
      </c>
    </row>
    <row r="558" spans="2:16" x14ac:dyDescent="0.25">
      <c r="B558">
        <v>405</v>
      </c>
      <c r="C558" t="s">
        <v>1258</v>
      </c>
      <c r="D558" t="s">
        <v>805</v>
      </c>
      <c r="E558">
        <v>951</v>
      </c>
      <c r="F558" t="s">
        <v>1259</v>
      </c>
      <c r="G558" t="s">
        <v>1260</v>
      </c>
      <c r="H558">
        <v>15.7905</v>
      </c>
      <c r="I558">
        <v>-2.6541600000000001</v>
      </c>
      <c r="J558">
        <v>0</v>
      </c>
      <c r="K558">
        <v>-1.3015600000000001</v>
      </c>
      <c r="L558" t="s">
        <v>18</v>
      </c>
      <c r="M558">
        <v>0</v>
      </c>
      <c r="N558">
        <v>14.801500000000001</v>
      </c>
      <c r="O558" t="s">
        <v>19</v>
      </c>
      <c r="P558">
        <v>1</v>
      </c>
    </row>
    <row r="559" spans="2:16" x14ac:dyDescent="0.25">
      <c r="B559">
        <v>799</v>
      </c>
      <c r="C559" t="s">
        <v>2524</v>
      </c>
      <c r="D559" t="s">
        <v>2525</v>
      </c>
      <c r="E559">
        <v>1114</v>
      </c>
      <c r="F559" t="s">
        <v>2526</v>
      </c>
      <c r="G559" t="s">
        <v>2523</v>
      </c>
      <c r="H559">
        <v>14.699199999999999</v>
      </c>
      <c r="I559">
        <v>0</v>
      </c>
      <c r="J559">
        <v>0</v>
      </c>
      <c r="K559">
        <v>-1.7434099999999999</v>
      </c>
      <c r="L559" t="s">
        <v>18</v>
      </c>
      <c r="M559">
        <v>0</v>
      </c>
      <c r="N559">
        <v>14.263299999999999</v>
      </c>
      <c r="O559" t="s">
        <v>19</v>
      </c>
      <c r="P559">
        <v>18</v>
      </c>
    </row>
    <row r="560" spans="2:16" x14ac:dyDescent="0.25">
      <c r="B560">
        <v>12</v>
      </c>
      <c r="C560" t="s">
        <v>49</v>
      </c>
      <c r="D560" t="s">
        <v>50</v>
      </c>
      <c r="E560">
        <v>1091</v>
      </c>
      <c r="F560" t="s">
        <v>51</v>
      </c>
      <c r="G560" t="s">
        <v>43</v>
      </c>
      <c r="H560">
        <v>16.3184</v>
      </c>
      <c r="I560">
        <v>0</v>
      </c>
      <c r="J560">
        <v>0</v>
      </c>
      <c r="K560">
        <v>0</v>
      </c>
      <c r="L560" t="s">
        <v>18</v>
      </c>
      <c r="M560">
        <v>0</v>
      </c>
      <c r="N560">
        <v>16.3184</v>
      </c>
      <c r="O560" t="s">
        <v>19</v>
      </c>
      <c r="P560">
        <v>6</v>
      </c>
    </row>
    <row r="561" spans="2:16" x14ac:dyDescent="0.25">
      <c r="B561">
        <v>601</v>
      </c>
      <c r="C561" t="s">
        <v>1891</v>
      </c>
      <c r="D561" t="s">
        <v>895</v>
      </c>
      <c r="E561">
        <v>32</v>
      </c>
      <c r="F561" t="s">
        <v>1892</v>
      </c>
      <c r="G561" t="s">
        <v>1893</v>
      </c>
      <c r="H561">
        <v>15.554500000000001</v>
      </c>
      <c r="I561">
        <v>0</v>
      </c>
      <c r="J561">
        <v>-3.3713799999999998</v>
      </c>
      <c r="K561">
        <v>-2.8801000000000001</v>
      </c>
      <c r="L561" t="s">
        <v>18</v>
      </c>
      <c r="M561">
        <v>0</v>
      </c>
      <c r="N561">
        <v>14.497400000000001</v>
      </c>
      <c r="O561" t="s">
        <v>19</v>
      </c>
      <c r="P561">
        <v>1</v>
      </c>
    </row>
    <row r="562" spans="2:16" x14ac:dyDescent="0.25">
      <c r="B562">
        <v>478</v>
      </c>
      <c r="C562" t="s">
        <v>1493</v>
      </c>
      <c r="D562" t="s">
        <v>1494</v>
      </c>
      <c r="E562">
        <v>366</v>
      </c>
      <c r="F562" t="s">
        <v>1495</v>
      </c>
      <c r="G562" t="s">
        <v>874</v>
      </c>
      <c r="H562">
        <v>15.538</v>
      </c>
      <c r="I562">
        <v>-3.4961199999999999</v>
      </c>
      <c r="J562">
        <v>0</v>
      </c>
      <c r="K562">
        <v>0</v>
      </c>
      <c r="L562" t="s">
        <v>18</v>
      </c>
      <c r="M562">
        <v>0</v>
      </c>
      <c r="N562">
        <v>14.664</v>
      </c>
      <c r="O562" t="s">
        <v>19</v>
      </c>
      <c r="P562">
        <v>2</v>
      </c>
    </row>
    <row r="563" spans="2:16" x14ac:dyDescent="0.25">
      <c r="B563">
        <v>54</v>
      </c>
      <c r="C563" t="s">
        <v>174</v>
      </c>
      <c r="D563" t="s">
        <v>175</v>
      </c>
      <c r="E563">
        <v>97</v>
      </c>
      <c r="F563" t="s">
        <v>176</v>
      </c>
      <c r="G563" t="s">
        <v>177</v>
      </c>
      <c r="H563">
        <v>16.3184</v>
      </c>
      <c r="I563">
        <v>-1.7017100000000001</v>
      </c>
      <c r="J563">
        <v>0</v>
      </c>
      <c r="K563">
        <v>0</v>
      </c>
      <c r="L563" t="s">
        <v>18</v>
      </c>
      <c r="M563">
        <v>0</v>
      </c>
      <c r="N563">
        <v>15.892899999999999</v>
      </c>
      <c r="O563" t="s">
        <v>19</v>
      </c>
      <c r="P563">
        <v>1</v>
      </c>
    </row>
    <row r="564" spans="2:16" x14ac:dyDescent="0.25">
      <c r="B564">
        <v>437</v>
      </c>
      <c r="C564" t="s">
        <v>1352</v>
      </c>
      <c r="D564" t="s">
        <v>1353</v>
      </c>
      <c r="E564">
        <v>24</v>
      </c>
      <c r="F564" t="s">
        <v>1252</v>
      </c>
      <c r="G564" t="s">
        <v>1354</v>
      </c>
      <c r="H564">
        <v>15.5158</v>
      </c>
      <c r="I564">
        <v>0</v>
      </c>
      <c r="J564">
        <v>-2.91561</v>
      </c>
      <c r="K564">
        <v>-1.9369700000000001</v>
      </c>
      <c r="L564" t="s">
        <v>18</v>
      </c>
      <c r="M564">
        <v>0</v>
      </c>
      <c r="N564">
        <v>14.74</v>
      </c>
      <c r="O564" t="s">
        <v>19</v>
      </c>
      <c r="P564">
        <v>5</v>
      </c>
    </row>
    <row r="565" spans="2:16" x14ac:dyDescent="0.25">
      <c r="B565">
        <v>489</v>
      </c>
      <c r="C565" t="s">
        <v>1536</v>
      </c>
      <c r="D565" t="s">
        <v>1537</v>
      </c>
      <c r="E565">
        <v>15</v>
      </c>
      <c r="F565" t="s">
        <v>1538</v>
      </c>
      <c r="G565" t="s">
        <v>1539</v>
      </c>
      <c r="H565">
        <v>14.6486</v>
      </c>
      <c r="I565">
        <v>0</v>
      </c>
      <c r="J565">
        <v>0</v>
      </c>
      <c r="K565">
        <v>0</v>
      </c>
      <c r="L565" t="s">
        <v>18</v>
      </c>
      <c r="M565">
        <v>0</v>
      </c>
      <c r="N565">
        <v>14.6486</v>
      </c>
      <c r="O565" t="s">
        <v>19</v>
      </c>
      <c r="P565">
        <v>2</v>
      </c>
    </row>
    <row r="566" spans="2:16" x14ac:dyDescent="0.25">
      <c r="B566">
        <v>756</v>
      </c>
      <c r="C566" t="s">
        <v>2393</v>
      </c>
      <c r="D566" t="s">
        <v>2394</v>
      </c>
      <c r="E566">
        <v>237</v>
      </c>
      <c r="F566" t="s">
        <v>2395</v>
      </c>
      <c r="G566" t="s">
        <v>2396</v>
      </c>
      <c r="H566">
        <v>15.8681</v>
      </c>
      <c r="I566">
        <v>-4.8040399999999996</v>
      </c>
      <c r="J566">
        <v>0</v>
      </c>
      <c r="K566">
        <v>-1.4620899999999999</v>
      </c>
      <c r="L566" t="s">
        <v>18</v>
      </c>
      <c r="M566">
        <v>0</v>
      </c>
      <c r="N566">
        <v>14.301600000000001</v>
      </c>
      <c r="O566" t="s">
        <v>19</v>
      </c>
      <c r="P566">
        <v>3</v>
      </c>
    </row>
    <row r="567" spans="2:16" x14ac:dyDescent="0.25">
      <c r="B567">
        <v>715</v>
      </c>
      <c r="C567" t="s">
        <v>2259</v>
      </c>
      <c r="D567" t="s">
        <v>838</v>
      </c>
      <c r="E567">
        <v>106</v>
      </c>
      <c r="F567" t="s">
        <v>2260</v>
      </c>
      <c r="G567" t="s">
        <v>2261</v>
      </c>
      <c r="H567">
        <v>14.5101</v>
      </c>
      <c r="I567">
        <v>0</v>
      </c>
      <c r="J567">
        <v>-1.53505</v>
      </c>
      <c r="K567">
        <v>0</v>
      </c>
      <c r="L567" t="s">
        <v>18</v>
      </c>
      <c r="M567">
        <v>0</v>
      </c>
      <c r="N567">
        <v>14.3566</v>
      </c>
      <c r="O567" t="s">
        <v>19</v>
      </c>
      <c r="P567">
        <v>1</v>
      </c>
    </row>
    <row r="568" spans="2:16" x14ac:dyDescent="0.25">
      <c r="B568">
        <v>60</v>
      </c>
      <c r="C568" t="s">
        <v>195</v>
      </c>
      <c r="D568" t="s">
        <v>196</v>
      </c>
      <c r="E568">
        <v>477</v>
      </c>
      <c r="F568" t="s">
        <v>197</v>
      </c>
      <c r="G568" t="s">
        <v>189</v>
      </c>
      <c r="H568">
        <v>16.385400000000001</v>
      </c>
      <c r="I568">
        <v>0</v>
      </c>
      <c r="J568">
        <v>-1.17031</v>
      </c>
      <c r="K568">
        <v>-1.62483</v>
      </c>
      <c r="L568" t="s">
        <v>18</v>
      </c>
      <c r="M568">
        <v>0</v>
      </c>
      <c r="N568">
        <v>15.8622</v>
      </c>
      <c r="O568" t="s">
        <v>19</v>
      </c>
      <c r="P568">
        <v>1</v>
      </c>
    </row>
    <row r="569" spans="2:16" x14ac:dyDescent="0.25">
      <c r="B569">
        <v>434</v>
      </c>
      <c r="C569" t="s">
        <v>1345</v>
      </c>
      <c r="D569" t="s">
        <v>1346</v>
      </c>
      <c r="E569">
        <v>32</v>
      </c>
      <c r="F569" t="s">
        <v>1347</v>
      </c>
      <c r="G569" t="s">
        <v>1348</v>
      </c>
      <c r="H569">
        <v>14.890499999999999</v>
      </c>
      <c r="I569">
        <v>0</v>
      </c>
      <c r="J569">
        <v>-1.41771</v>
      </c>
      <c r="K569">
        <v>0</v>
      </c>
      <c r="L569" t="s">
        <v>18</v>
      </c>
      <c r="M569">
        <v>0</v>
      </c>
      <c r="N569">
        <v>14.748799999999999</v>
      </c>
      <c r="O569" t="s">
        <v>19</v>
      </c>
      <c r="P569">
        <v>1</v>
      </c>
    </row>
    <row r="570" spans="2:16" x14ac:dyDescent="0.25">
      <c r="B570">
        <v>410</v>
      </c>
      <c r="C570" t="s">
        <v>1273</v>
      </c>
      <c r="D570" t="s">
        <v>1274</v>
      </c>
      <c r="E570">
        <v>79</v>
      </c>
      <c r="F570" t="s">
        <v>1275</v>
      </c>
      <c r="G570" t="s">
        <v>1276</v>
      </c>
      <c r="H570">
        <v>16.024100000000001</v>
      </c>
      <c r="I570">
        <v>-4.4531200000000002</v>
      </c>
      <c r="J570">
        <v>-1.2014499999999999</v>
      </c>
      <c r="K570">
        <v>0</v>
      </c>
      <c r="L570" t="s">
        <v>18</v>
      </c>
      <c r="M570">
        <v>0</v>
      </c>
      <c r="N570">
        <v>14.790699999999999</v>
      </c>
      <c r="O570" t="s">
        <v>19</v>
      </c>
      <c r="P570">
        <v>1</v>
      </c>
    </row>
    <row r="571" spans="2:16" x14ac:dyDescent="0.25">
      <c r="B571">
        <v>556</v>
      </c>
      <c r="C571" t="s">
        <v>1743</v>
      </c>
      <c r="D571" t="s">
        <v>1106</v>
      </c>
      <c r="E571">
        <v>8</v>
      </c>
      <c r="F571" t="e">
        <f>------MKSKRKKR</f>
        <v>#NAME?</v>
      </c>
      <c r="G571" t="s">
        <v>1744</v>
      </c>
      <c r="H571">
        <v>14.574</v>
      </c>
      <c r="I571">
        <v>0</v>
      </c>
      <c r="J571">
        <v>0</v>
      </c>
      <c r="K571">
        <v>0</v>
      </c>
      <c r="L571" t="s">
        <v>18</v>
      </c>
      <c r="M571">
        <v>0</v>
      </c>
      <c r="N571">
        <v>14.574</v>
      </c>
      <c r="O571" t="s">
        <v>19</v>
      </c>
      <c r="P571">
        <v>3</v>
      </c>
    </row>
    <row r="572" spans="2:16" x14ac:dyDescent="0.25">
      <c r="B572">
        <v>626</v>
      </c>
      <c r="C572" t="s">
        <v>1977</v>
      </c>
      <c r="D572" t="s">
        <v>1978</v>
      </c>
      <c r="E572">
        <v>18</v>
      </c>
      <c r="F572" t="s">
        <v>1979</v>
      </c>
      <c r="G572" t="s">
        <v>1980</v>
      </c>
      <c r="H572">
        <v>15.5078</v>
      </c>
      <c r="I572">
        <v>-1.96499</v>
      </c>
      <c r="J572">
        <v>-1.6199699999999999</v>
      </c>
      <c r="K572">
        <v>-1.6038600000000001</v>
      </c>
      <c r="L572" t="s">
        <v>18</v>
      </c>
      <c r="M572">
        <v>0</v>
      </c>
      <c r="N572">
        <v>14.4536</v>
      </c>
      <c r="O572" t="s">
        <v>19</v>
      </c>
      <c r="P572">
        <v>1</v>
      </c>
    </row>
    <row r="573" spans="2:16" x14ac:dyDescent="0.25">
      <c r="B573">
        <v>115</v>
      </c>
      <c r="C573" t="s">
        <v>353</v>
      </c>
      <c r="D573" t="s">
        <v>21</v>
      </c>
      <c r="E573">
        <v>1465</v>
      </c>
      <c r="F573" t="s">
        <v>354</v>
      </c>
      <c r="G573" t="s">
        <v>147</v>
      </c>
      <c r="H573">
        <v>16.215</v>
      </c>
      <c r="I573">
        <v>-1.02494</v>
      </c>
      <c r="J573">
        <v>0</v>
      </c>
      <c r="K573">
        <v>-1.6038600000000001</v>
      </c>
      <c r="L573" t="s">
        <v>18</v>
      </c>
      <c r="M573">
        <v>0</v>
      </c>
      <c r="N573">
        <v>15.5578</v>
      </c>
      <c r="O573" t="s">
        <v>19</v>
      </c>
      <c r="P573">
        <v>3</v>
      </c>
    </row>
    <row r="574" spans="2:16" x14ac:dyDescent="0.25">
      <c r="B574">
        <v>139</v>
      </c>
      <c r="C574" t="s">
        <v>353</v>
      </c>
      <c r="D574" t="s">
        <v>21</v>
      </c>
      <c r="E574">
        <v>1371</v>
      </c>
      <c r="F574" t="s">
        <v>422</v>
      </c>
      <c r="G574" t="s">
        <v>71</v>
      </c>
      <c r="H574">
        <v>15.6517</v>
      </c>
      <c r="I574">
        <v>0</v>
      </c>
      <c r="J574">
        <v>-1.7279199999999999</v>
      </c>
      <c r="K574">
        <v>0</v>
      </c>
      <c r="L574" t="s">
        <v>18</v>
      </c>
      <c r="M574">
        <v>0</v>
      </c>
      <c r="N574">
        <v>15.478899999999999</v>
      </c>
      <c r="O574" t="s">
        <v>19</v>
      </c>
      <c r="P574">
        <v>1</v>
      </c>
    </row>
    <row r="575" spans="2:16" x14ac:dyDescent="0.25">
      <c r="B575">
        <v>442</v>
      </c>
      <c r="C575" t="s">
        <v>1368</v>
      </c>
      <c r="D575" t="s">
        <v>1369</v>
      </c>
      <c r="E575">
        <v>267</v>
      </c>
      <c r="F575" t="s">
        <v>1366</v>
      </c>
      <c r="G575" t="s">
        <v>1370</v>
      </c>
      <c r="H575">
        <v>14.7263</v>
      </c>
      <c r="I575">
        <v>0</v>
      </c>
      <c r="J575">
        <v>0</v>
      </c>
      <c r="K575">
        <v>0</v>
      </c>
      <c r="L575" t="s">
        <v>18</v>
      </c>
      <c r="M575">
        <v>0</v>
      </c>
      <c r="N575">
        <v>14.7263</v>
      </c>
      <c r="O575" t="s">
        <v>19</v>
      </c>
      <c r="P575">
        <v>26</v>
      </c>
    </row>
    <row r="576" spans="2:16" x14ac:dyDescent="0.25">
      <c r="B576">
        <v>653</v>
      </c>
      <c r="C576" t="s">
        <v>2067</v>
      </c>
      <c r="D576" t="s">
        <v>858</v>
      </c>
      <c r="E576">
        <v>281</v>
      </c>
      <c r="F576" t="s">
        <v>2068</v>
      </c>
      <c r="G576" t="s">
        <v>1176</v>
      </c>
      <c r="H576">
        <v>14.6698</v>
      </c>
      <c r="I576">
        <v>0</v>
      </c>
      <c r="J576">
        <v>0</v>
      </c>
      <c r="K576">
        <v>-1.00197</v>
      </c>
      <c r="L576" t="s">
        <v>18</v>
      </c>
      <c r="M576">
        <v>0</v>
      </c>
      <c r="N576">
        <v>14.4193</v>
      </c>
      <c r="O576" t="s">
        <v>19</v>
      </c>
      <c r="P576">
        <v>1</v>
      </c>
    </row>
    <row r="577" spans="2:16" x14ac:dyDescent="0.25">
      <c r="B577">
        <v>378</v>
      </c>
      <c r="C577" t="s">
        <v>1187</v>
      </c>
      <c r="D577" t="s">
        <v>858</v>
      </c>
      <c r="E577">
        <v>282</v>
      </c>
      <c r="F577" t="s">
        <v>1188</v>
      </c>
      <c r="G577" t="s">
        <v>1189</v>
      </c>
      <c r="H577">
        <v>15.081899999999999</v>
      </c>
      <c r="I577">
        <v>0</v>
      </c>
      <c r="J577">
        <v>0</v>
      </c>
      <c r="K577">
        <v>-1.00197</v>
      </c>
      <c r="L577" t="s">
        <v>18</v>
      </c>
      <c r="M577">
        <v>0</v>
      </c>
      <c r="N577">
        <v>14.8314</v>
      </c>
      <c r="O577" t="s">
        <v>19</v>
      </c>
      <c r="P577">
        <v>2</v>
      </c>
    </row>
    <row r="578" spans="2:16" x14ac:dyDescent="0.25">
      <c r="B578">
        <v>372</v>
      </c>
      <c r="C578" t="s">
        <v>1174</v>
      </c>
      <c r="D578" t="s">
        <v>858</v>
      </c>
      <c r="E578">
        <v>281</v>
      </c>
      <c r="F578" t="s">
        <v>1175</v>
      </c>
      <c r="G578" t="s">
        <v>1176</v>
      </c>
      <c r="H578">
        <v>15.081899999999999</v>
      </c>
      <c r="I578">
        <v>0</v>
      </c>
      <c r="J578">
        <v>0</v>
      </c>
      <c r="K578">
        <v>-1.00197</v>
      </c>
      <c r="L578" t="s">
        <v>18</v>
      </c>
      <c r="M578">
        <v>0</v>
      </c>
      <c r="N578">
        <v>14.8314</v>
      </c>
      <c r="O578" t="s">
        <v>19</v>
      </c>
      <c r="P578">
        <v>1</v>
      </c>
    </row>
    <row r="579" spans="2:16" x14ac:dyDescent="0.25">
      <c r="B579">
        <v>511</v>
      </c>
      <c r="C579" t="s">
        <v>1612</v>
      </c>
      <c r="D579" t="s">
        <v>1613</v>
      </c>
      <c r="E579">
        <v>260</v>
      </c>
      <c r="F579" t="s">
        <v>1366</v>
      </c>
      <c r="G579" t="s">
        <v>1614</v>
      </c>
      <c r="H579">
        <v>14.7263</v>
      </c>
      <c r="I579">
        <v>0</v>
      </c>
      <c r="J579">
        <v>-1.18581</v>
      </c>
      <c r="K579">
        <v>0</v>
      </c>
      <c r="L579" t="s">
        <v>18</v>
      </c>
      <c r="M579">
        <v>0</v>
      </c>
      <c r="N579">
        <v>14.607699999999999</v>
      </c>
      <c r="O579" t="s">
        <v>19</v>
      </c>
      <c r="P579">
        <v>2</v>
      </c>
    </row>
    <row r="580" spans="2:16" x14ac:dyDescent="0.25">
      <c r="B580">
        <v>702</v>
      </c>
      <c r="C580" t="s">
        <v>2228</v>
      </c>
      <c r="D580" t="s">
        <v>2229</v>
      </c>
      <c r="E580">
        <v>129</v>
      </c>
      <c r="F580" t="s">
        <v>2230</v>
      </c>
      <c r="G580" t="s">
        <v>2231</v>
      </c>
      <c r="H580">
        <v>14.373699999999999</v>
      </c>
      <c r="I580">
        <v>0</v>
      </c>
      <c r="J580">
        <v>0</v>
      </c>
      <c r="K580">
        <v>0</v>
      </c>
      <c r="L580" t="s">
        <v>18</v>
      </c>
      <c r="M580">
        <v>0</v>
      </c>
      <c r="N580">
        <v>14.373699999999999</v>
      </c>
      <c r="O580" t="s">
        <v>19</v>
      </c>
      <c r="P580">
        <v>3</v>
      </c>
    </row>
    <row r="581" spans="2:16" x14ac:dyDescent="0.25">
      <c r="B581">
        <v>545</v>
      </c>
      <c r="C581" t="s">
        <v>1710</v>
      </c>
      <c r="D581" t="s">
        <v>901</v>
      </c>
      <c r="E581">
        <v>722</v>
      </c>
      <c r="F581" t="s">
        <v>1711</v>
      </c>
      <c r="G581" t="s">
        <v>1712</v>
      </c>
      <c r="H581">
        <v>15.0061</v>
      </c>
      <c r="I581">
        <v>-1.7017100000000001</v>
      </c>
      <c r="J581">
        <v>0</v>
      </c>
      <c r="K581">
        <v>0</v>
      </c>
      <c r="L581" t="s">
        <v>18</v>
      </c>
      <c r="M581">
        <v>0</v>
      </c>
      <c r="N581">
        <v>14.5807</v>
      </c>
      <c r="O581" t="s">
        <v>19</v>
      </c>
      <c r="P581">
        <v>2</v>
      </c>
    </row>
    <row r="582" spans="2:16" x14ac:dyDescent="0.25">
      <c r="B582">
        <v>13</v>
      </c>
      <c r="C582" t="s">
        <v>52</v>
      </c>
      <c r="D582" t="s">
        <v>21</v>
      </c>
      <c r="E582">
        <v>1419</v>
      </c>
      <c r="F582" t="s">
        <v>53</v>
      </c>
      <c r="G582" t="s">
        <v>43</v>
      </c>
      <c r="H582">
        <v>16.3184</v>
      </c>
      <c r="I582">
        <v>0</v>
      </c>
      <c r="J582">
        <v>0</v>
      </c>
      <c r="K582">
        <v>0</v>
      </c>
      <c r="L582" t="s">
        <v>18</v>
      </c>
      <c r="M582">
        <v>0</v>
      </c>
      <c r="N582">
        <v>16.3184</v>
      </c>
      <c r="O582" t="s">
        <v>19</v>
      </c>
      <c r="P582">
        <v>5</v>
      </c>
    </row>
    <row r="583" spans="2:16" x14ac:dyDescent="0.25">
      <c r="B583">
        <v>513</v>
      </c>
      <c r="C583" t="s">
        <v>1617</v>
      </c>
      <c r="D583" t="s">
        <v>901</v>
      </c>
      <c r="E583">
        <v>697</v>
      </c>
      <c r="F583" t="s">
        <v>1618</v>
      </c>
      <c r="G583" t="s">
        <v>903</v>
      </c>
      <c r="H583">
        <v>15.040800000000001</v>
      </c>
      <c r="I583">
        <v>-1.7332700000000001</v>
      </c>
      <c r="J583">
        <v>0</v>
      </c>
      <c r="K583">
        <v>0</v>
      </c>
      <c r="L583" t="s">
        <v>18</v>
      </c>
      <c r="M583">
        <v>0</v>
      </c>
      <c r="N583">
        <v>14.6074</v>
      </c>
      <c r="O583" t="s">
        <v>19</v>
      </c>
      <c r="P583">
        <v>6</v>
      </c>
    </row>
    <row r="584" spans="2:16" x14ac:dyDescent="0.25">
      <c r="B584">
        <v>11</v>
      </c>
      <c r="C584" t="s">
        <v>46</v>
      </c>
      <c r="D584" t="s">
        <v>21</v>
      </c>
      <c r="E584">
        <v>1442</v>
      </c>
      <c r="F584" t="s">
        <v>47</v>
      </c>
      <c r="G584" t="s">
        <v>48</v>
      </c>
      <c r="H584">
        <v>16.3184</v>
      </c>
      <c r="I584">
        <v>0</v>
      </c>
      <c r="J584">
        <v>0</v>
      </c>
      <c r="K584">
        <v>0</v>
      </c>
      <c r="L584" t="s">
        <v>18</v>
      </c>
      <c r="M584">
        <v>0</v>
      </c>
      <c r="N584">
        <v>16.3184</v>
      </c>
      <c r="O584" t="s">
        <v>19</v>
      </c>
      <c r="P584">
        <v>1</v>
      </c>
    </row>
    <row r="585" spans="2:16" x14ac:dyDescent="0.25">
      <c r="B585">
        <v>346</v>
      </c>
      <c r="C585" t="s">
        <v>1085</v>
      </c>
      <c r="D585" t="s">
        <v>1086</v>
      </c>
      <c r="E585">
        <v>461</v>
      </c>
      <c r="F585" t="s">
        <v>1087</v>
      </c>
      <c r="G585" t="s">
        <v>1088</v>
      </c>
      <c r="H585">
        <v>14.890499999999999</v>
      </c>
      <c r="I585">
        <v>0</v>
      </c>
      <c r="J585">
        <v>0</v>
      </c>
      <c r="K585">
        <v>0</v>
      </c>
      <c r="L585" t="s">
        <v>18</v>
      </c>
      <c r="M585">
        <v>0</v>
      </c>
      <c r="N585">
        <v>14.890499999999999</v>
      </c>
      <c r="O585" t="s">
        <v>19</v>
      </c>
      <c r="P585">
        <v>2</v>
      </c>
    </row>
    <row r="586" spans="2:16" x14ac:dyDescent="0.25">
      <c r="B586">
        <v>743</v>
      </c>
      <c r="C586" t="s">
        <v>2348</v>
      </c>
      <c r="D586" t="s">
        <v>2349</v>
      </c>
      <c r="E586">
        <v>549</v>
      </c>
      <c r="F586" t="s">
        <v>2350</v>
      </c>
      <c r="G586" t="s">
        <v>2351</v>
      </c>
      <c r="H586">
        <v>16.151900000000001</v>
      </c>
      <c r="I586">
        <v>-6.8140499999999999</v>
      </c>
      <c r="J586">
        <v>-1.2735799999999999</v>
      </c>
      <c r="K586">
        <v>0</v>
      </c>
      <c r="L586" t="s">
        <v>18</v>
      </c>
      <c r="M586">
        <v>0</v>
      </c>
      <c r="N586">
        <v>14.321</v>
      </c>
      <c r="O586" t="s">
        <v>19</v>
      </c>
      <c r="P586">
        <v>1</v>
      </c>
    </row>
    <row r="587" spans="2:16" x14ac:dyDescent="0.25">
      <c r="B587">
        <v>625</v>
      </c>
      <c r="C587" t="s">
        <v>1973</v>
      </c>
      <c r="D587" t="s">
        <v>1974</v>
      </c>
      <c r="E587">
        <v>69</v>
      </c>
      <c r="F587" t="s">
        <v>1975</v>
      </c>
      <c r="G587" t="s">
        <v>1976</v>
      </c>
      <c r="H587">
        <v>14.671099999999999</v>
      </c>
      <c r="I587">
        <v>0</v>
      </c>
      <c r="J587">
        <v>-2.1716799999999998</v>
      </c>
      <c r="K587">
        <v>0</v>
      </c>
      <c r="L587" t="s">
        <v>18</v>
      </c>
      <c r="M587">
        <v>0</v>
      </c>
      <c r="N587">
        <v>14.453900000000001</v>
      </c>
      <c r="O587" t="s">
        <v>19</v>
      </c>
      <c r="P587">
        <v>1</v>
      </c>
    </row>
    <row r="588" spans="2:16" x14ac:dyDescent="0.25">
      <c r="B588">
        <v>36</v>
      </c>
      <c r="C588" t="s">
        <v>123</v>
      </c>
      <c r="D588" t="s">
        <v>21</v>
      </c>
      <c r="E588">
        <v>1512</v>
      </c>
      <c r="F588" t="s">
        <v>47</v>
      </c>
      <c r="G588" t="s">
        <v>124</v>
      </c>
      <c r="H588">
        <v>16.024100000000001</v>
      </c>
      <c r="I588">
        <v>0</v>
      </c>
      <c r="J588">
        <v>0</v>
      </c>
      <c r="K588">
        <v>0</v>
      </c>
      <c r="L588" t="s">
        <v>18</v>
      </c>
      <c r="M588">
        <v>0</v>
      </c>
      <c r="N588">
        <v>16.024100000000001</v>
      </c>
      <c r="O588" t="s">
        <v>19</v>
      </c>
      <c r="P588">
        <v>1</v>
      </c>
    </row>
    <row r="589" spans="2:16" x14ac:dyDescent="0.25">
      <c r="B589">
        <v>19</v>
      </c>
      <c r="C589" t="s">
        <v>69</v>
      </c>
      <c r="D589" t="s">
        <v>21</v>
      </c>
      <c r="E589">
        <v>1436</v>
      </c>
      <c r="F589" t="s">
        <v>70</v>
      </c>
      <c r="G589" t="s">
        <v>71</v>
      </c>
      <c r="H589">
        <v>16.385400000000001</v>
      </c>
      <c r="I589">
        <v>0</v>
      </c>
      <c r="J589">
        <v>-1.7279199999999999</v>
      </c>
      <c r="K589">
        <v>0</v>
      </c>
      <c r="L589" t="s">
        <v>18</v>
      </c>
      <c r="M589">
        <v>0</v>
      </c>
      <c r="N589">
        <v>16.212599999999998</v>
      </c>
      <c r="O589" t="s">
        <v>19</v>
      </c>
      <c r="P589">
        <v>4</v>
      </c>
    </row>
    <row r="590" spans="2:16" x14ac:dyDescent="0.25">
      <c r="B590">
        <v>395</v>
      </c>
      <c r="C590" t="s">
        <v>1228</v>
      </c>
      <c r="D590" t="s">
        <v>21</v>
      </c>
      <c r="E590">
        <v>1385</v>
      </c>
      <c r="F590" t="s">
        <v>640</v>
      </c>
      <c r="G590" t="s">
        <v>1229</v>
      </c>
      <c r="H590">
        <v>15.213800000000001</v>
      </c>
      <c r="I590">
        <v>0</v>
      </c>
      <c r="J590">
        <v>0</v>
      </c>
      <c r="K590">
        <v>-1.6038600000000001</v>
      </c>
      <c r="L590" t="s">
        <v>18</v>
      </c>
      <c r="M590">
        <v>0</v>
      </c>
      <c r="N590">
        <v>14.812799999999999</v>
      </c>
      <c r="O590" t="s">
        <v>19</v>
      </c>
      <c r="P590">
        <v>2</v>
      </c>
    </row>
    <row r="591" spans="2:16" x14ac:dyDescent="0.25">
      <c r="B591">
        <v>967</v>
      </c>
      <c r="C591" t="s">
        <v>30</v>
      </c>
      <c r="D591" t="s">
        <v>21</v>
      </c>
      <c r="E591">
        <v>1395</v>
      </c>
      <c r="F591" t="s">
        <v>3060</v>
      </c>
      <c r="G591" t="s">
        <v>26</v>
      </c>
      <c r="H591">
        <v>14.381600000000001</v>
      </c>
      <c r="I591">
        <v>-1.0932500000000001</v>
      </c>
      <c r="J591">
        <v>0</v>
      </c>
      <c r="K591">
        <v>0</v>
      </c>
      <c r="L591" t="s">
        <v>18</v>
      </c>
      <c r="M591">
        <v>0</v>
      </c>
      <c r="N591">
        <v>14.1083</v>
      </c>
      <c r="O591" t="s">
        <v>19</v>
      </c>
      <c r="P591">
        <v>1</v>
      </c>
    </row>
    <row r="592" spans="2:16" x14ac:dyDescent="0.25">
      <c r="B592">
        <v>93</v>
      </c>
      <c r="C592" t="s">
        <v>30</v>
      </c>
      <c r="D592" t="s">
        <v>21</v>
      </c>
      <c r="E592">
        <v>1433</v>
      </c>
      <c r="F592" t="s">
        <v>299</v>
      </c>
      <c r="G592" t="s">
        <v>26</v>
      </c>
      <c r="H592">
        <v>15.9475</v>
      </c>
      <c r="I592">
        <v>-1.02494</v>
      </c>
      <c r="J592">
        <v>0</v>
      </c>
      <c r="K592">
        <v>0</v>
      </c>
      <c r="L592" t="s">
        <v>18</v>
      </c>
      <c r="M592">
        <v>0</v>
      </c>
      <c r="N592">
        <v>15.6913</v>
      </c>
      <c r="O592" t="s">
        <v>19</v>
      </c>
      <c r="P592">
        <v>5</v>
      </c>
    </row>
    <row r="593" spans="2:16" x14ac:dyDescent="0.25">
      <c r="B593">
        <v>5</v>
      </c>
      <c r="C593" t="s">
        <v>30</v>
      </c>
      <c r="D593" t="s">
        <v>21</v>
      </c>
      <c r="E593">
        <v>1504</v>
      </c>
      <c r="F593" t="s">
        <v>31</v>
      </c>
      <c r="G593" t="s">
        <v>32</v>
      </c>
      <c r="H593">
        <v>16.385400000000001</v>
      </c>
      <c r="I593">
        <v>0</v>
      </c>
      <c r="J593">
        <v>0</v>
      </c>
      <c r="K593">
        <v>0</v>
      </c>
      <c r="L593" t="s">
        <v>18</v>
      </c>
      <c r="M593">
        <v>0</v>
      </c>
      <c r="N593">
        <v>16.385400000000001</v>
      </c>
      <c r="O593" t="s">
        <v>19</v>
      </c>
      <c r="P593">
        <v>6</v>
      </c>
    </row>
    <row r="594" spans="2:16" x14ac:dyDescent="0.25">
      <c r="B594">
        <v>897</v>
      </c>
      <c r="C594" t="s">
        <v>2839</v>
      </c>
      <c r="D594" t="s">
        <v>21</v>
      </c>
      <c r="E594">
        <v>1441</v>
      </c>
      <c r="F594" t="s">
        <v>2840</v>
      </c>
      <c r="G594" t="s">
        <v>26</v>
      </c>
      <c r="H594">
        <v>14.1655</v>
      </c>
      <c r="I594">
        <v>0</v>
      </c>
      <c r="J594">
        <v>0</v>
      </c>
      <c r="K594">
        <v>0</v>
      </c>
      <c r="L594" t="s">
        <v>18</v>
      </c>
      <c r="M594">
        <v>0</v>
      </c>
      <c r="N594">
        <v>14.1655</v>
      </c>
      <c r="O594" t="s">
        <v>19</v>
      </c>
      <c r="P594">
        <v>4</v>
      </c>
    </row>
    <row r="595" spans="2:16" x14ac:dyDescent="0.25">
      <c r="B595">
        <v>140</v>
      </c>
      <c r="C595" t="s">
        <v>423</v>
      </c>
      <c r="D595" t="s">
        <v>21</v>
      </c>
      <c r="E595">
        <v>1438</v>
      </c>
      <c r="F595" t="s">
        <v>424</v>
      </c>
      <c r="G595" t="s">
        <v>71</v>
      </c>
      <c r="H595">
        <v>15.6517</v>
      </c>
      <c r="I595">
        <v>0</v>
      </c>
      <c r="J595">
        <v>-1.7279199999999999</v>
      </c>
      <c r="K595">
        <v>0</v>
      </c>
      <c r="L595" t="s">
        <v>18</v>
      </c>
      <c r="M595">
        <v>0</v>
      </c>
      <c r="N595">
        <v>15.478899999999999</v>
      </c>
      <c r="O595" t="s">
        <v>19</v>
      </c>
      <c r="P595">
        <v>1</v>
      </c>
    </row>
    <row r="596" spans="2:16" x14ac:dyDescent="0.25">
      <c r="B596">
        <v>10</v>
      </c>
      <c r="C596" t="s">
        <v>44</v>
      </c>
      <c r="D596" t="s">
        <v>21</v>
      </c>
      <c r="E596">
        <v>1425</v>
      </c>
      <c r="F596" t="s">
        <v>45</v>
      </c>
      <c r="G596" t="s">
        <v>43</v>
      </c>
      <c r="H596">
        <v>16.3184</v>
      </c>
      <c r="I596">
        <v>0</v>
      </c>
      <c r="J596">
        <v>0</v>
      </c>
      <c r="K596">
        <v>0</v>
      </c>
      <c r="L596" t="s">
        <v>18</v>
      </c>
      <c r="M596">
        <v>0</v>
      </c>
      <c r="N596">
        <v>16.3184</v>
      </c>
      <c r="O596" t="s">
        <v>19</v>
      </c>
      <c r="P596">
        <v>9</v>
      </c>
    </row>
    <row r="597" spans="2:16" x14ac:dyDescent="0.25">
      <c r="B597">
        <v>94</v>
      </c>
      <c r="C597" t="s">
        <v>300</v>
      </c>
      <c r="D597" t="s">
        <v>21</v>
      </c>
      <c r="E597">
        <v>1409</v>
      </c>
      <c r="F597" t="s">
        <v>218</v>
      </c>
      <c r="G597" t="s">
        <v>71</v>
      </c>
      <c r="H597">
        <v>16.385400000000001</v>
      </c>
      <c r="I597">
        <v>-2.1180699999999999</v>
      </c>
      <c r="J597">
        <v>-1.7279199999999999</v>
      </c>
      <c r="K597">
        <v>0</v>
      </c>
      <c r="L597" t="s">
        <v>18</v>
      </c>
      <c r="M597">
        <v>0</v>
      </c>
      <c r="N597">
        <v>15.6831</v>
      </c>
      <c r="O597" t="s">
        <v>19</v>
      </c>
      <c r="P597">
        <v>7</v>
      </c>
    </row>
    <row r="598" spans="2:16" x14ac:dyDescent="0.25">
      <c r="B598">
        <v>515</v>
      </c>
      <c r="C598" t="s">
        <v>1622</v>
      </c>
      <c r="D598" t="s">
        <v>257</v>
      </c>
      <c r="E598">
        <v>846</v>
      </c>
      <c r="F598" t="s">
        <v>1623</v>
      </c>
      <c r="G598" t="s">
        <v>443</v>
      </c>
      <c r="H598">
        <v>15.7905</v>
      </c>
      <c r="I598">
        <v>-3.4411499999999999</v>
      </c>
      <c r="J598">
        <v>0</v>
      </c>
      <c r="K598">
        <v>-1.3015600000000001</v>
      </c>
      <c r="L598" t="s">
        <v>18</v>
      </c>
      <c r="M598">
        <v>0</v>
      </c>
      <c r="N598">
        <v>14.604799999999999</v>
      </c>
      <c r="O598" t="s">
        <v>19</v>
      </c>
      <c r="P598">
        <v>1</v>
      </c>
    </row>
    <row r="599" spans="2:16" x14ac:dyDescent="0.25">
      <c r="B599">
        <v>47</v>
      </c>
      <c r="C599" t="s">
        <v>152</v>
      </c>
      <c r="D599" t="s">
        <v>21</v>
      </c>
      <c r="E599">
        <v>1499</v>
      </c>
      <c r="F599" t="s">
        <v>153</v>
      </c>
      <c r="G599" t="s">
        <v>147</v>
      </c>
      <c r="H599">
        <v>16.385400000000001</v>
      </c>
      <c r="I599">
        <v>0</v>
      </c>
      <c r="J599">
        <v>0</v>
      </c>
      <c r="K599">
        <v>-1.6038600000000001</v>
      </c>
      <c r="L599" t="s">
        <v>18</v>
      </c>
      <c r="M599">
        <v>0</v>
      </c>
      <c r="N599">
        <v>15.984500000000001</v>
      </c>
      <c r="O599" t="s">
        <v>19</v>
      </c>
      <c r="P599">
        <v>5</v>
      </c>
    </row>
    <row r="600" spans="2:16" x14ac:dyDescent="0.25">
      <c r="B600">
        <v>35</v>
      </c>
      <c r="C600" t="s">
        <v>121</v>
      </c>
      <c r="D600" t="s">
        <v>21</v>
      </c>
      <c r="E600">
        <v>1454</v>
      </c>
      <c r="F600" t="s">
        <v>122</v>
      </c>
      <c r="G600" t="s">
        <v>120</v>
      </c>
      <c r="H600">
        <v>16.024100000000001</v>
      </c>
      <c r="I600">
        <v>0</v>
      </c>
      <c r="J600">
        <v>0</v>
      </c>
      <c r="K600">
        <v>0</v>
      </c>
      <c r="L600" t="s">
        <v>18</v>
      </c>
      <c r="M600">
        <v>0</v>
      </c>
      <c r="N600">
        <v>16.024100000000001</v>
      </c>
      <c r="O600" t="s">
        <v>19</v>
      </c>
      <c r="P600">
        <v>3</v>
      </c>
    </row>
    <row r="601" spans="2:16" x14ac:dyDescent="0.25">
      <c r="B601">
        <v>704</v>
      </c>
      <c r="C601" t="s">
        <v>2233</v>
      </c>
      <c r="D601" t="s">
        <v>21</v>
      </c>
      <c r="E601">
        <v>1426</v>
      </c>
      <c r="F601" t="s">
        <v>2234</v>
      </c>
      <c r="G601" t="s">
        <v>2232</v>
      </c>
      <c r="H601">
        <v>14.3729</v>
      </c>
      <c r="I601">
        <v>0</v>
      </c>
      <c r="J601">
        <v>0</v>
      </c>
      <c r="K601">
        <v>0</v>
      </c>
      <c r="L601" t="s">
        <v>18</v>
      </c>
      <c r="M601">
        <v>0</v>
      </c>
      <c r="N601">
        <v>14.3729</v>
      </c>
      <c r="O601" t="s">
        <v>19</v>
      </c>
      <c r="P601">
        <v>3</v>
      </c>
    </row>
    <row r="602" spans="2:16" x14ac:dyDescent="0.25">
      <c r="B602">
        <v>168</v>
      </c>
      <c r="C602" t="s">
        <v>500</v>
      </c>
      <c r="D602" t="s">
        <v>21</v>
      </c>
      <c r="E602">
        <v>1543</v>
      </c>
      <c r="F602" t="s">
        <v>501</v>
      </c>
      <c r="G602" t="s">
        <v>26</v>
      </c>
      <c r="H602">
        <v>15.3932</v>
      </c>
      <c r="I602">
        <v>0</v>
      </c>
      <c r="J602">
        <v>0</v>
      </c>
      <c r="K602">
        <v>0</v>
      </c>
      <c r="L602" t="s">
        <v>18</v>
      </c>
      <c r="M602">
        <v>0</v>
      </c>
      <c r="N602">
        <v>15.3932</v>
      </c>
      <c r="O602" t="s">
        <v>19</v>
      </c>
      <c r="P602">
        <v>1</v>
      </c>
    </row>
    <row r="603" spans="2:16" x14ac:dyDescent="0.25">
      <c r="B603">
        <v>121</v>
      </c>
      <c r="C603" t="s">
        <v>148</v>
      </c>
      <c r="D603" t="s">
        <v>21</v>
      </c>
      <c r="E603">
        <v>1356</v>
      </c>
      <c r="F603" t="s">
        <v>299</v>
      </c>
      <c r="G603" t="s">
        <v>71</v>
      </c>
      <c r="H603">
        <v>15.9475</v>
      </c>
      <c r="I603">
        <v>-1.02494</v>
      </c>
      <c r="J603">
        <v>-1.7279199999999999</v>
      </c>
      <c r="K603">
        <v>0</v>
      </c>
      <c r="L603" t="s">
        <v>18</v>
      </c>
      <c r="M603">
        <v>0</v>
      </c>
      <c r="N603">
        <v>15.5185</v>
      </c>
      <c r="O603" t="s">
        <v>19</v>
      </c>
      <c r="P603">
        <v>1</v>
      </c>
    </row>
    <row r="604" spans="2:16" x14ac:dyDescent="0.25">
      <c r="B604">
        <v>45</v>
      </c>
      <c r="C604" t="s">
        <v>148</v>
      </c>
      <c r="D604" t="s">
        <v>21</v>
      </c>
      <c r="E604">
        <v>1413</v>
      </c>
      <c r="F604" t="s">
        <v>31</v>
      </c>
      <c r="G604" t="s">
        <v>149</v>
      </c>
      <c r="H604">
        <v>16.385400000000001</v>
      </c>
      <c r="I604">
        <v>0</v>
      </c>
      <c r="J604">
        <v>0</v>
      </c>
      <c r="K604">
        <v>-1.6038600000000001</v>
      </c>
      <c r="L604" t="s">
        <v>18</v>
      </c>
      <c r="M604">
        <v>0</v>
      </c>
      <c r="N604">
        <v>15.984500000000001</v>
      </c>
      <c r="O604" t="s">
        <v>19</v>
      </c>
      <c r="P604">
        <v>1</v>
      </c>
    </row>
    <row r="605" spans="2:16" x14ac:dyDescent="0.25">
      <c r="B605">
        <v>280</v>
      </c>
      <c r="C605" t="s">
        <v>864</v>
      </c>
      <c r="D605" t="s">
        <v>865</v>
      </c>
      <c r="E605">
        <v>278</v>
      </c>
      <c r="F605" t="s">
        <v>866</v>
      </c>
      <c r="G605" t="s">
        <v>856</v>
      </c>
      <c r="H605">
        <v>15.081899999999999</v>
      </c>
      <c r="I605">
        <v>0</v>
      </c>
      <c r="J605">
        <v>0</v>
      </c>
      <c r="K605">
        <v>0</v>
      </c>
      <c r="L605" t="s">
        <v>18</v>
      </c>
      <c r="M605">
        <v>0</v>
      </c>
      <c r="N605">
        <v>15.081899999999999</v>
      </c>
      <c r="O605" t="s">
        <v>19</v>
      </c>
      <c r="P605">
        <v>16</v>
      </c>
    </row>
    <row r="606" spans="2:16" x14ac:dyDescent="0.25">
      <c r="B606">
        <v>574</v>
      </c>
      <c r="C606" t="s">
        <v>1801</v>
      </c>
      <c r="D606" t="s">
        <v>1802</v>
      </c>
      <c r="E606">
        <v>261</v>
      </c>
      <c r="F606" t="s">
        <v>1165</v>
      </c>
      <c r="G606" t="s">
        <v>1803</v>
      </c>
      <c r="H606">
        <v>15.2608</v>
      </c>
      <c r="I606">
        <v>0</v>
      </c>
      <c r="J606">
        <v>0</v>
      </c>
      <c r="K606">
        <v>-2.8686400000000001</v>
      </c>
      <c r="L606" t="s">
        <v>18</v>
      </c>
      <c r="M606">
        <v>0</v>
      </c>
      <c r="N606">
        <v>14.543699999999999</v>
      </c>
      <c r="O606" t="s">
        <v>19</v>
      </c>
      <c r="P606">
        <v>2</v>
      </c>
    </row>
    <row r="607" spans="2:16" x14ac:dyDescent="0.25">
      <c r="B607">
        <v>6</v>
      </c>
      <c r="C607" t="s">
        <v>33</v>
      </c>
      <c r="D607" t="s">
        <v>21</v>
      </c>
      <c r="E607">
        <v>1110</v>
      </c>
      <c r="F607" t="s">
        <v>31</v>
      </c>
      <c r="G607" t="s">
        <v>34</v>
      </c>
      <c r="H607">
        <v>16.385400000000001</v>
      </c>
      <c r="I607">
        <v>0</v>
      </c>
      <c r="J607">
        <v>0</v>
      </c>
      <c r="K607">
        <v>0</v>
      </c>
      <c r="L607" t="s">
        <v>18</v>
      </c>
      <c r="M607">
        <v>0</v>
      </c>
      <c r="N607">
        <v>16.385400000000001</v>
      </c>
      <c r="O607" t="s">
        <v>19</v>
      </c>
      <c r="P607">
        <v>5</v>
      </c>
    </row>
    <row r="608" spans="2:16" x14ac:dyDescent="0.25">
      <c r="B608">
        <v>26</v>
      </c>
      <c r="C608" t="s">
        <v>91</v>
      </c>
      <c r="D608" t="s">
        <v>21</v>
      </c>
      <c r="E608">
        <v>1481</v>
      </c>
      <c r="F608" t="s">
        <v>92</v>
      </c>
      <c r="G608" t="s">
        <v>48</v>
      </c>
      <c r="H608">
        <v>16.126999999999999</v>
      </c>
      <c r="I608">
        <v>0</v>
      </c>
      <c r="J608">
        <v>0</v>
      </c>
      <c r="K608">
        <v>0</v>
      </c>
      <c r="L608" t="s">
        <v>18</v>
      </c>
      <c r="M608">
        <v>0</v>
      </c>
      <c r="N608">
        <v>16.126999999999999</v>
      </c>
      <c r="O608" t="s">
        <v>19</v>
      </c>
      <c r="P608">
        <v>1</v>
      </c>
    </row>
    <row r="609" spans="2:16" x14ac:dyDescent="0.25">
      <c r="B609">
        <v>79</v>
      </c>
      <c r="C609" t="s">
        <v>256</v>
      </c>
      <c r="D609" t="s">
        <v>257</v>
      </c>
      <c r="E609">
        <v>846</v>
      </c>
      <c r="F609" t="s">
        <v>258</v>
      </c>
      <c r="G609" t="s">
        <v>259</v>
      </c>
      <c r="H609">
        <v>15.7905</v>
      </c>
      <c r="I609">
        <v>0</v>
      </c>
      <c r="J609">
        <v>0</v>
      </c>
      <c r="K609">
        <v>0</v>
      </c>
      <c r="L609" t="s">
        <v>18</v>
      </c>
      <c r="M609">
        <v>0</v>
      </c>
      <c r="N609">
        <v>15.7905</v>
      </c>
      <c r="O609" t="s">
        <v>19</v>
      </c>
      <c r="P609">
        <v>1</v>
      </c>
    </row>
    <row r="610" spans="2:16" x14ac:dyDescent="0.25">
      <c r="B610">
        <v>435</v>
      </c>
      <c r="C610" t="s">
        <v>1349</v>
      </c>
      <c r="D610" t="s">
        <v>257</v>
      </c>
      <c r="E610">
        <v>860</v>
      </c>
      <c r="F610" t="s">
        <v>1350</v>
      </c>
      <c r="G610" t="s">
        <v>440</v>
      </c>
      <c r="H610">
        <v>15.7905</v>
      </c>
      <c r="I610">
        <v>-2.8732799999999998</v>
      </c>
      <c r="J610">
        <v>0</v>
      </c>
      <c r="K610">
        <v>-1.3015600000000001</v>
      </c>
      <c r="L610" t="s">
        <v>18</v>
      </c>
      <c r="M610">
        <v>0</v>
      </c>
      <c r="N610">
        <v>14.7468</v>
      </c>
      <c r="O610" t="s">
        <v>19</v>
      </c>
      <c r="P610">
        <v>3</v>
      </c>
    </row>
    <row r="611" spans="2:16" x14ac:dyDescent="0.25">
      <c r="B611">
        <v>414</v>
      </c>
      <c r="C611" t="s">
        <v>1287</v>
      </c>
      <c r="D611" t="s">
        <v>257</v>
      </c>
      <c r="E611">
        <v>863</v>
      </c>
      <c r="F611" t="s">
        <v>803</v>
      </c>
      <c r="G611" t="s">
        <v>440</v>
      </c>
      <c r="H611">
        <v>15.7905</v>
      </c>
      <c r="I611">
        <v>-2.7233100000000001</v>
      </c>
      <c r="J611">
        <v>0</v>
      </c>
      <c r="K611">
        <v>-1.3015600000000001</v>
      </c>
      <c r="L611" t="s">
        <v>18</v>
      </c>
      <c r="M611">
        <v>0</v>
      </c>
      <c r="N611">
        <v>14.7843</v>
      </c>
      <c r="O611" t="s">
        <v>19</v>
      </c>
      <c r="P611">
        <v>3</v>
      </c>
    </row>
    <row r="612" spans="2:16" x14ac:dyDescent="0.25">
      <c r="B612">
        <v>963</v>
      </c>
      <c r="C612" t="s">
        <v>3046</v>
      </c>
      <c r="D612" t="s">
        <v>3047</v>
      </c>
      <c r="E612">
        <v>166</v>
      </c>
      <c r="F612" t="s">
        <v>3048</v>
      </c>
      <c r="G612" t="s">
        <v>1358</v>
      </c>
      <c r="H612">
        <v>14.583600000000001</v>
      </c>
      <c r="I612">
        <v>0</v>
      </c>
      <c r="J612">
        <v>0</v>
      </c>
      <c r="K612">
        <v>-1.8907400000000001</v>
      </c>
      <c r="L612" t="s">
        <v>18</v>
      </c>
      <c r="M612">
        <v>0</v>
      </c>
      <c r="N612">
        <v>14.110900000000001</v>
      </c>
      <c r="O612" t="s">
        <v>19</v>
      </c>
      <c r="P612">
        <v>3</v>
      </c>
    </row>
    <row r="613" spans="2:16" x14ac:dyDescent="0.25">
      <c r="B613">
        <v>751</v>
      </c>
      <c r="C613" t="s">
        <v>2376</v>
      </c>
      <c r="D613" t="s">
        <v>2377</v>
      </c>
      <c r="E613">
        <v>9</v>
      </c>
      <c r="F613" t="e">
        <f>-----MSETRRTRR</f>
        <v>#NAME?</v>
      </c>
      <c r="G613" t="s">
        <v>2378</v>
      </c>
      <c r="H613">
        <v>14.7727</v>
      </c>
      <c r="I613">
        <v>0</v>
      </c>
      <c r="J613">
        <v>-1.60084</v>
      </c>
      <c r="K613">
        <v>-1.2303200000000001</v>
      </c>
      <c r="L613" t="s">
        <v>18</v>
      </c>
      <c r="M613">
        <v>0</v>
      </c>
      <c r="N613">
        <v>14.305099999999999</v>
      </c>
      <c r="O613" t="s">
        <v>19</v>
      </c>
      <c r="P613">
        <v>6</v>
      </c>
    </row>
    <row r="614" spans="2:16" x14ac:dyDescent="0.25">
      <c r="B614">
        <v>950</v>
      </c>
      <c r="C614" t="s">
        <v>3005</v>
      </c>
      <c r="D614" t="s">
        <v>3006</v>
      </c>
      <c r="E614">
        <v>798</v>
      </c>
      <c r="F614" t="s">
        <v>3007</v>
      </c>
      <c r="G614" t="s">
        <v>3008</v>
      </c>
      <c r="H614">
        <v>14.593</v>
      </c>
      <c r="I614">
        <v>0</v>
      </c>
      <c r="J614">
        <v>-2.1600600000000001</v>
      </c>
      <c r="K614">
        <v>-1.0404</v>
      </c>
      <c r="L614" t="s">
        <v>18</v>
      </c>
      <c r="M614">
        <v>0</v>
      </c>
      <c r="N614">
        <v>14.116899999999999</v>
      </c>
      <c r="O614" t="s">
        <v>19</v>
      </c>
      <c r="P614">
        <v>1</v>
      </c>
    </row>
    <row r="615" spans="2:16" x14ac:dyDescent="0.25">
      <c r="B615">
        <v>884</v>
      </c>
      <c r="C615" t="s">
        <v>2794</v>
      </c>
      <c r="D615" t="s">
        <v>2795</v>
      </c>
      <c r="E615">
        <v>7</v>
      </c>
      <c r="F615" t="e">
        <f>-------MSKRTRR</f>
        <v>#NAME?</v>
      </c>
      <c r="G615" t="s">
        <v>2796</v>
      </c>
      <c r="H615">
        <v>14.175599999999999</v>
      </c>
      <c r="I615">
        <v>0</v>
      </c>
      <c r="J615">
        <v>0</v>
      </c>
      <c r="K615">
        <v>0</v>
      </c>
      <c r="L615" t="s">
        <v>18</v>
      </c>
      <c r="M615">
        <v>0</v>
      </c>
      <c r="N615">
        <v>14.175599999999999</v>
      </c>
      <c r="O615" t="s">
        <v>19</v>
      </c>
      <c r="P615">
        <v>1</v>
      </c>
    </row>
    <row r="616" spans="2:16" x14ac:dyDescent="0.25">
      <c r="B616">
        <v>358</v>
      </c>
      <c r="C616" t="s">
        <v>1127</v>
      </c>
      <c r="D616" t="s">
        <v>1128</v>
      </c>
      <c r="E616">
        <v>12</v>
      </c>
      <c r="F616" t="e">
        <f>--MTRRGERSRRRR</f>
        <v>#NAME?</v>
      </c>
      <c r="G616" t="s">
        <v>1129</v>
      </c>
      <c r="H616">
        <v>15.6007</v>
      </c>
      <c r="I616">
        <v>0</v>
      </c>
      <c r="J616">
        <v>-2.6830699999999998</v>
      </c>
      <c r="K616">
        <v>-1.9140999999999999</v>
      </c>
      <c r="L616" t="s">
        <v>18</v>
      </c>
      <c r="M616">
        <v>0</v>
      </c>
      <c r="N616">
        <v>14.853899999999999</v>
      </c>
      <c r="O616" t="s">
        <v>19</v>
      </c>
      <c r="P616">
        <v>1</v>
      </c>
    </row>
    <row r="617" spans="2:16" x14ac:dyDescent="0.25">
      <c r="B617">
        <v>135</v>
      </c>
      <c r="C617" t="s">
        <v>409</v>
      </c>
      <c r="D617" t="s">
        <v>410</v>
      </c>
      <c r="E617">
        <v>450</v>
      </c>
      <c r="F617" t="s">
        <v>411</v>
      </c>
      <c r="G617" t="s">
        <v>412</v>
      </c>
      <c r="H617">
        <v>15.4876</v>
      </c>
      <c r="I617">
        <v>0</v>
      </c>
      <c r="J617">
        <v>0</v>
      </c>
      <c r="K617">
        <v>0</v>
      </c>
      <c r="L617" t="s">
        <v>18</v>
      </c>
      <c r="M617">
        <v>0</v>
      </c>
      <c r="N617">
        <v>15.4876</v>
      </c>
      <c r="O617" t="s">
        <v>19</v>
      </c>
      <c r="P617">
        <v>1</v>
      </c>
    </row>
    <row r="618" spans="2:16" x14ac:dyDescent="0.25">
      <c r="B618">
        <v>564</v>
      </c>
      <c r="C618" t="s">
        <v>1768</v>
      </c>
      <c r="D618" t="s">
        <v>1769</v>
      </c>
      <c r="E618">
        <v>15</v>
      </c>
      <c r="F618" t="s">
        <v>1770</v>
      </c>
      <c r="G618" t="s">
        <v>1771</v>
      </c>
      <c r="H618">
        <v>15.277100000000001</v>
      </c>
      <c r="I618">
        <v>0</v>
      </c>
      <c r="J618">
        <v>-3.20492</v>
      </c>
      <c r="K618">
        <v>-1.5522199999999999</v>
      </c>
      <c r="L618" t="s">
        <v>18</v>
      </c>
      <c r="M618">
        <v>0</v>
      </c>
      <c r="N618">
        <v>14.5686</v>
      </c>
      <c r="O618" t="s">
        <v>19</v>
      </c>
      <c r="P618">
        <v>1</v>
      </c>
    </row>
    <row r="619" spans="2:16" x14ac:dyDescent="0.25">
      <c r="B619">
        <v>78</v>
      </c>
      <c r="C619" t="s">
        <v>253</v>
      </c>
      <c r="D619" t="s">
        <v>254</v>
      </c>
      <c r="E619">
        <v>153</v>
      </c>
      <c r="F619" t="s">
        <v>161</v>
      </c>
      <c r="G619" t="s">
        <v>255</v>
      </c>
      <c r="H619">
        <v>16.270600000000002</v>
      </c>
      <c r="I619">
        <v>0</v>
      </c>
      <c r="J619">
        <v>0</v>
      </c>
      <c r="K619">
        <v>-1.9140999999999999</v>
      </c>
      <c r="L619" t="s">
        <v>18</v>
      </c>
      <c r="M619">
        <v>0</v>
      </c>
      <c r="N619">
        <v>15.7921</v>
      </c>
      <c r="O619" t="s">
        <v>19</v>
      </c>
      <c r="P619">
        <v>2</v>
      </c>
    </row>
    <row r="620" spans="2:16" x14ac:dyDescent="0.25">
      <c r="B620">
        <v>3</v>
      </c>
      <c r="C620" t="s">
        <v>24</v>
      </c>
      <c r="D620" t="s">
        <v>21</v>
      </c>
      <c r="E620">
        <v>1348</v>
      </c>
      <c r="F620" t="s">
        <v>25</v>
      </c>
      <c r="G620" t="s">
        <v>26</v>
      </c>
      <c r="H620">
        <v>16.385400000000001</v>
      </c>
      <c r="I620">
        <v>0</v>
      </c>
      <c r="J620">
        <v>0</v>
      </c>
      <c r="K620">
        <v>0</v>
      </c>
      <c r="L620" t="s">
        <v>18</v>
      </c>
      <c r="M620">
        <v>0</v>
      </c>
      <c r="N620">
        <v>16.385400000000001</v>
      </c>
      <c r="O620" t="s">
        <v>19</v>
      </c>
      <c r="P620">
        <v>2</v>
      </c>
    </row>
    <row r="621" spans="2:16" x14ac:dyDescent="0.25">
      <c r="B621">
        <v>402</v>
      </c>
      <c r="C621" t="s">
        <v>1247</v>
      </c>
      <c r="D621" t="s">
        <v>21</v>
      </c>
      <c r="E621">
        <v>1179</v>
      </c>
      <c r="F621" t="s">
        <v>1248</v>
      </c>
      <c r="G621" t="s">
        <v>1249</v>
      </c>
      <c r="H621">
        <v>15.3932</v>
      </c>
      <c r="I621">
        <v>-2.3596599999999999</v>
      </c>
      <c r="J621">
        <v>0</v>
      </c>
      <c r="K621">
        <v>0</v>
      </c>
      <c r="L621" t="s">
        <v>18</v>
      </c>
      <c r="M621">
        <v>0</v>
      </c>
      <c r="N621">
        <v>14.8033</v>
      </c>
      <c r="O621" t="s">
        <v>19</v>
      </c>
      <c r="P621">
        <v>1</v>
      </c>
    </row>
    <row r="622" spans="2:16" x14ac:dyDescent="0.25">
      <c r="B622">
        <v>2</v>
      </c>
      <c r="C622" t="s">
        <v>20</v>
      </c>
      <c r="D622" t="s">
        <v>21</v>
      </c>
      <c r="E622">
        <v>1445</v>
      </c>
      <c r="F622" t="s">
        <v>22</v>
      </c>
      <c r="G622" t="s">
        <v>23</v>
      </c>
      <c r="H622">
        <v>16.585799999999999</v>
      </c>
      <c r="I622">
        <v>0</v>
      </c>
      <c r="J622">
        <v>-1.4531499999999999</v>
      </c>
      <c r="K622">
        <v>0</v>
      </c>
      <c r="L622" t="s">
        <v>18</v>
      </c>
      <c r="M622">
        <v>0</v>
      </c>
      <c r="N622">
        <v>16.4405</v>
      </c>
      <c r="O622" t="s">
        <v>19</v>
      </c>
      <c r="P622">
        <v>1</v>
      </c>
    </row>
    <row r="623" spans="2:16" x14ac:dyDescent="0.25">
      <c r="B623">
        <v>409</v>
      </c>
      <c r="C623" t="s">
        <v>1270</v>
      </c>
      <c r="D623" t="s">
        <v>1271</v>
      </c>
      <c r="E623">
        <v>658</v>
      </c>
      <c r="F623" t="s">
        <v>1272</v>
      </c>
      <c r="G623" t="s">
        <v>1223</v>
      </c>
      <c r="H623">
        <v>15.5329</v>
      </c>
      <c r="I623">
        <v>-2.9641500000000001</v>
      </c>
      <c r="J623">
        <v>0</v>
      </c>
      <c r="K623">
        <v>0</v>
      </c>
      <c r="L623" t="s">
        <v>18</v>
      </c>
      <c r="M623">
        <v>0</v>
      </c>
      <c r="N623">
        <v>14.7918</v>
      </c>
      <c r="O623" t="s">
        <v>19</v>
      </c>
      <c r="P623">
        <v>33</v>
      </c>
    </row>
    <row r="624" spans="2:16" x14ac:dyDescent="0.25">
      <c r="B624">
        <v>273</v>
      </c>
      <c r="C624" t="s">
        <v>844</v>
      </c>
      <c r="D624" t="s">
        <v>94</v>
      </c>
      <c r="E624">
        <v>56</v>
      </c>
      <c r="F624" t="s">
        <v>643</v>
      </c>
      <c r="G624" t="s">
        <v>843</v>
      </c>
      <c r="H624">
        <v>15.209300000000001</v>
      </c>
      <c r="I624">
        <v>0</v>
      </c>
      <c r="J624">
        <v>-1.18581</v>
      </c>
      <c r="K624">
        <v>0</v>
      </c>
      <c r="L624" t="s">
        <v>18</v>
      </c>
      <c r="M624">
        <v>0</v>
      </c>
      <c r="N624">
        <v>15.0907</v>
      </c>
      <c r="O624" t="s">
        <v>19</v>
      </c>
      <c r="P624">
        <v>6</v>
      </c>
    </row>
    <row r="625" spans="2:16" x14ac:dyDescent="0.25">
      <c r="B625">
        <v>287</v>
      </c>
      <c r="C625" t="s">
        <v>885</v>
      </c>
      <c r="D625" t="s">
        <v>94</v>
      </c>
      <c r="E625">
        <v>56</v>
      </c>
      <c r="F625" t="s">
        <v>643</v>
      </c>
      <c r="G625" t="s">
        <v>886</v>
      </c>
      <c r="H625">
        <v>15.209300000000001</v>
      </c>
      <c r="I625">
        <v>0</v>
      </c>
      <c r="J625">
        <v>-1.54434</v>
      </c>
      <c r="K625">
        <v>0</v>
      </c>
      <c r="L625" t="s">
        <v>18</v>
      </c>
      <c r="M625">
        <v>0</v>
      </c>
      <c r="N625">
        <v>15.0549</v>
      </c>
      <c r="O625" t="s">
        <v>19</v>
      </c>
      <c r="P625">
        <v>1</v>
      </c>
    </row>
    <row r="626" spans="2:16" x14ac:dyDescent="0.25">
      <c r="B626">
        <v>272</v>
      </c>
      <c r="C626" t="s">
        <v>841</v>
      </c>
      <c r="D626" t="s">
        <v>94</v>
      </c>
      <c r="E626">
        <v>56</v>
      </c>
      <c r="F626" t="s">
        <v>842</v>
      </c>
      <c r="G626" t="s">
        <v>843</v>
      </c>
      <c r="H626">
        <v>15.209300000000001</v>
      </c>
      <c r="I626">
        <v>0</v>
      </c>
      <c r="J626">
        <v>-1.18581</v>
      </c>
      <c r="K626">
        <v>0</v>
      </c>
      <c r="L626" t="s">
        <v>18</v>
      </c>
      <c r="M626">
        <v>0</v>
      </c>
      <c r="N626">
        <v>15.0907</v>
      </c>
      <c r="O626" t="s">
        <v>19</v>
      </c>
      <c r="P626">
        <v>2</v>
      </c>
    </row>
    <row r="627" spans="2:16" x14ac:dyDescent="0.25">
      <c r="B627">
        <v>267</v>
      </c>
      <c r="C627" t="s">
        <v>826</v>
      </c>
      <c r="D627" t="s">
        <v>94</v>
      </c>
      <c r="E627">
        <v>56</v>
      </c>
      <c r="F627" t="s">
        <v>643</v>
      </c>
      <c r="G627" t="s">
        <v>96</v>
      </c>
      <c r="H627">
        <v>15.209300000000001</v>
      </c>
      <c r="I627">
        <v>0</v>
      </c>
      <c r="J627">
        <v>-1.0441100000000001</v>
      </c>
      <c r="K627">
        <v>0</v>
      </c>
      <c r="L627" t="s">
        <v>18</v>
      </c>
      <c r="M627">
        <v>0</v>
      </c>
      <c r="N627">
        <v>15.104900000000001</v>
      </c>
      <c r="O627" t="s">
        <v>19</v>
      </c>
      <c r="P627">
        <v>1</v>
      </c>
    </row>
    <row r="628" spans="2:16" x14ac:dyDescent="0.25">
      <c r="B628">
        <v>978</v>
      </c>
      <c r="C628" t="s">
        <v>3090</v>
      </c>
      <c r="D628" t="s">
        <v>94</v>
      </c>
      <c r="E628">
        <v>56</v>
      </c>
      <c r="F628" t="s">
        <v>643</v>
      </c>
      <c r="G628" t="s">
        <v>3091</v>
      </c>
      <c r="H628">
        <v>14.2158</v>
      </c>
      <c r="I628">
        <v>0</v>
      </c>
      <c r="J628">
        <v>-1.18581</v>
      </c>
      <c r="K628">
        <v>0</v>
      </c>
      <c r="L628" t="s">
        <v>18</v>
      </c>
      <c r="M628">
        <v>0</v>
      </c>
      <c r="N628">
        <v>14.097200000000001</v>
      </c>
      <c r="O628" t="s">
        <v>19</v>
      </c>
      <c r="P628">
        <v>2</v>
      </c>
    </row>
    <row r="629" spans="2:16" x14ac:dyDescent="0.25">
      <c r="B629">
        <v>561</v>
      </c>
      <c r="C629" t="s">
        <v>1759</v>
      </c>
      <c r="D629" t="s">
        <v>1760</v>
      </c>
      <c r="E629">
        <v>444</v>
      </c>
      <c r="F629" t="s">
        <v>1761</v>
      </c>
      <c r="G629" t="s">
        <v>1762</v>
      </c>
      <c r="H629">
        <v>14.971299999999999</v>
      </c>
      <c r="I629">
        <v>0</v>
      </c>
      <c r="J629">
        <v>0</v>
      </c>
      <c r="K629">
        <v>-1.6038600000000001</v>
      </c>
      <c r="L629" t="s">
        <v>18</v>
      </c>
      <c r="M629">
        <v>0</v>
      </c>
      <c r="N629">
        <v>14.5703</v>
      </c>
      <c r="O629" t="s">
        <v>19</v>
      </c>
      <c r="P629">
        <v>1</v>
      </c>
    </row>
    <row r="630" spans="2:16" x14ac:dyDescent="0.25">
      <c r="B630">
        <v>374</v>
      </c>
      <c r="C630" t="s">
        <v>1179</v>
      </c>
      <c r="D630" t="s">
        <v>858</v>
      </c>
      <c r="E630">
        <v>284</v>
      </c>
      <c r="F630" t="s">
        <v>859</v>
      </c>
      <c r="G630" t="s">
        <v>1180</v>
      </c>
      <c r="H630">
        <v>15.081899999999999</v>
      </c>
      <c r="I630">
        <v>0</v>
      </c>
      <c r="J630">
        <v>0</v>
      </c>
      <c r="K630">
        <v>-1.00197</v>
      </c>
      <c r="L630" t="s">
        <v>18</v>
      </c>
      <c r="M630">
        <v>0</v>
      </c>
      <c r="N630">
        <v>14.8314</v>
      </c>
      <c r="O630" t="s">
        <v>19</v>
      </c>
      <c r="P630">
        <v>1</v>
      </c>
    </row>
    <row r="631" spans="2:16" x14ac:dyDescent="0.25">
      <c r="B631">
        <v>27</v>
      </c>
      <c r="C631" t="s">
        <v>93</v>
      </c>
      <c r="D631" t="s">
        <v>94</v>
      </c>
      <c r="E631">
        <v>56</v>
      </c>
      <c r="F631" t="s">
        <v>95</v>
      </c>
      <c r="G631" t="s">
        <v>96</v>
      </c>
      <c r="H631">
        <v>16.2028</v>
      </c>
      <c r="I631">
        <v>0</v>
      </c>
      <c r="J631">
        <v>-1.0441100000000001</v>
      </c>
      <c r="K631">
        <v>0</v>
      </c>
      <c r="L631" t="s">
        <v>18</v>
      </c>
      <c r="M631">
        <v>0</v>
      </c>
      <c r="N631">
        <v>16.098400000000002</v>
      </c>
      <c r="O631" t="s">
        <v>19</v>
      </c>
      <c r="P631">
        <v>1</v>
      </c>
    </row>
    <row r="632" spans="2:16" x14ac:dyDescent="0.25">
      <c r="B632">
        <v>212</v>
      </c>
      <c r="C632" t="s">
        <v>645</v>
      </c>
      <c r="D632" t="s">
        <v>94</v>
      </c>
      <c r="E632">
        <v>56</v>
      </c>
      <c r="F632" t="s">
        <v>643</v>
      </c>
      <c r="G632" t="s">
        <v>646</v>
      </c>
      <c r="H632">
        <v>15.209300000000001</v>
      </c>
      <c r="I632">
        <v>0</v>
      </c>
      <c r="J632">
        <v>0</v>
      </c>
      <c r="K632">
        <v>0</v>
      </c>
      <c r="L632" t="s">
        <v>18</v>
      </c>
      <c r="M632">
        <v>0</v>
      </c>
      <c r="N632">
        <v>15.209300000000001</v>
      </c>
      <c r="O632" t="s">
        <v>19</v>
      </c>
      <c r="P632">
        <v>1</v>
      </c>
    </row>
    <row r="633" spans="2:16" x14ac:dyDescent="0.25">
      <c r="B633">
        <v>439</v>
      </c>
      <c r="C633" t="s">
        <v>1359</v>
      </c>
      <c r="D633" t="s">
        <v>164</v>
      </c>
      <c r="E633">
        <v>171</v>
      </c>
      <c r="F633" t="s">
        <v>1360</v>
      </c>
      <c r="G633" t="s">
        <v>1358</v>
      </c>
      <c r="H633">
        <v>15.200900000000001</v>
      </c>
      <c r="I633">
        <v>0</v>
      </c>
      <c r="J633">
        <v>0</v>
      </c>
      <c r="K633">
        <v>-1.8907400000000001</v>
      </c>
      <c r="L633" t="s">
        <v>18</v>
      </c>
      <c r="M633">
        <v>0</v>
      </c>
      <c r="N633">
        <v>14.728199999999999</v>
      </c>
      <c r="O633" t="s">
        <v>19</v>
      </c>
      <c r="P633">
        <v>2</v>
      </c>
    </row>
    <row r="634" spans="2:16" x14ac:dyDescent="0.25">
      <c r="B634">
        <v>34</v>
      </c>
      <c r="C634" t="s">
        <v>119</v>
      </c>
      <c r="D634" t="s">
        <v>21</v>
      </c>
      <c r="E634">
        <v>1446</v>
      </c>
      <c r="F634" t="s">
        <v>47</v>
      </c>
      <c r="G634" t="s">
        <v>120</v>
      </c>
      <c r="H634">
        <v>16.024100000000001</v>
      </c>
      <c r="I634">
        <v>0</v>
      </c>
      <c r="J634">
        <v>0</v>
      </c>
      <c r="K634">
        <v>0</v>
      </c>
      <c r="L634" t="s">
        <v>18</v>
      </c>
      <c r="M634">
        <v>0</v>
      </c>
      <c r="N634">
        <v>16.024100000000001</v>
      </c>
      <c r="O634" t="s">
        <v>19</v>
      </c>
      <c r="P634">
        <v>2</v>
      </c>
    </row>
    <row r="635" spans="2:16" x14ac:dyDescent="0.25">
      <c r="B635">
        <v>17</v>
      </c>
      <c r="C635" t="s">
        <v>65</v>
      </c>
      <c r="D635" t="s">
        <v>21</v>
      </c>
      <c r="E635">
        <v>1531</v>
      </c>
      <c r="F635" t="s">
        <v>66</v>
      </c>
      <c r="G635" t="s">
        <v>67</v>
      </c>
      <c r="H635">
        <v>16.385400000000001</v>
      </c>
      <c r="I635">
        <v>0</v>
      </c>
      <c r="J635">
        <v>-1.5913299999999999</v>
      </c>
      <c r="K635">
        <v>0</v>
      </c>
      <c r="L635" t="s">
        <v>18</v>
      </c>
      <c r="M635">
        <v>0</v>
      </c>
      <c r="N635">
        <v>16.226299999999998</v>
      </c>
      <c r="O635" t="s">
        <v>19</v>
      </c>
      <c r="P635">
        <v>1</v>
      </c>
    </row>
    <row r="636" spans="2:16" x14ac:dyDescent="0.25">
      <c r="B636">
        <v>152</v>
      </c>
      <c r="C636" t="s">
        <v>146</v>
      </c>
      <c r="D636" t="s">
        <v>21</v>
      </c>
      <c r="E636">
        <v>1402</v>
      </c>
      <c r="F636" t="s">
        <v>218</v>
      </c>
      <c r="G636" t="s">
        <v>147</v>
      </c>
      <c r="H636">
        <v>16.385400000000001</v>
      </c>
      <c r="I636">
        <v>-2.1180699999999999</v>
      </c>
      <c r="J636">
        <v>0</v>
      </c>
      <c r="K636">
        <v>-1.6038600000000001</v>
      </c>
      <c r="L636" t="s">
        <v>18</v>
      </c>
      <c r="M636">
        <v>0</v>
      </c>
      <c r="N636">
        <v>15.4549</v>
      </c>
      <c r="O636" t="s">
        <v>19</v>
      </c>
      <c r="P636">
        <v>1</v>
      </c>
    </row>
    <row r="637" spans="2:16" x14ac:dyDescent="0.25">
      <c r="B637">
        <v>44</v>
      </c>
      <c r="C637" t="s">
        <v>146</v>
      </c>
      <c r="D637" t="s">
        <v>21</v>
      </c>
      <c r="E637">
        <v>1498</v>
      </c>
      <c r="F637" t="s">
        <v>31</v>
      </c>
      <c r="G637" t="s">
        <v>147</v>
      </c>
      <c r="H637">
        <v>16.385400000000001</v>
      </c>
      <c r="I637">
        <v>0</v>
      </c>
      <c r="J637">
        <v>0</v>
      </c>
      <c r="K637">
        <v>-1.6038600000000001</v>
      </c>
      <c r="L637" t="s">
        <v>18</v>
      </c>
      <c r="M637">
        <v>0</v>
      </c>
      <c r="N637">
        <v>15.984500000000001</v>
      </c>
      <c r="O637" t="s">
        <v>19</v>
      </c>
      <c r="P637">
        <v>2</v>
      </c>
    </row>
    <row r="638" spans="2:16" x14ac:dyDescent="0.25">
      <c r="B638">
        <v>99</v>
      </c>
      <c r="C638" t="s">
        <v>315</v>
      </c>
      <c r="D638" t="s">
        <v>21</v>
      </c>
      <c r="E638">
        <v>1316</v>
      </c>
      <c r="F638" t="s">
        <v>316</v>
      </c>
      <c r="G638" t="s">
        <v>29</v>
      </c>
      <c r="H638">
        <v>15.6607</v>
      </c>
      <c r="I638">
        <v>0</v>
      </c>
      <c r="J638">
        <v>0</v>
      </c>
      <c r="K638">
        <v>0</v>
      </c>
      <c r="L638" t="s">
        <v>18</v>
      </c>
      <c r="M638">
        <v>0</v>
      </c>
      <c r="N638">
        <v>15.6607</v>
      </c>
      <c r="O638" t="s">
        <v>19</v>
      </c>
      <c r="P638">
        <v>1</v>
      </c>
    </row>
    <row r="639" spans="2:16" x14ac:dyDescent="0.25">
      <c r="B639">
        <v>104</v>
      </c>
      <c r="C639" t="s">
        <v>326</v>
      </c>
      <c r="D639" t="s">
        <v>21</v>
      </c>
      <c r="E639">
        <v>1412</v>
      </c>
      <c r="F639" t="s">
        <v>327</v>
      </c>
      <c r="G639" t="s">
        <v>26</v>
      </c>
      <c r="H639">
        <v>15.6517</v>
      </c>
      <c r="I639">
        <v>0</v>
      </c>
      <c r="J639">
        <v>0</v>
      </c>
      <c r="K639">
        <v>0</v>
      </c>
      <c r="L639" t="s">
        <v>18</v>
      </c>
      <c r="M639">
        <v>0</v>
      </c>
      <c r="N639">
        <v>15.6517</v>
      </c>
      <c r="O639" t="s">
        <v>19</v>
      </c>
      <c r="P639">
        <v>1</v>
      </c>
    </row>
    <row r="640" spans="2:16" x14ac:dyDescent="0.25">
      <c r="B640">
        <v>210</v>
      </c>
      <c r="C640" t="s">
        <v>639</v>
      </c>
      <c r="D640" t="s">
        <v>21</v>
      </c>
      <c r="E640">
        <v>1429</v>
      </c>
      <c r="F640" t="s">
        <v>640</v>
      </c>
      <c r="G640" t="s">
        <v>26</v>
      </c>
      <c r="H640">
        <v>15.213800000000001</v>
      </c>
      <c r="I640">
        <v>0</v>
      </c>
      <c r="J640">
        <v>0</v>
      </c>
      <c r="K640">
        <v>0</v>
      </c>
      <c r="L640" t="s">
        <v>18</v>
      </c>
      <c r="M640">
        <v>0</v>
      </c>
      <c r="N640">
        <v>15.213800000000001</v>
      </c>
      <c r="O640" t="s">
        <v>19</v>
      </c>
      <c r="P640">
        <v>1</v>
      </c>
    </row>
    <row r="641" spans="2:16" x14ac:dyDescent="0.25">
      <c r="B641">
        <v>233</v>
      </c>
      <c r="C641" t="s">
        <v>717</v>
      </c>
      <c r="D641" t="s">
        <v>712</v>
      </c>
      <c r="E641">
        <v>302</v>
      </c>
      <c r="F641" t="s">
        <v>718</v>
      </c>
      <c r="G641" t="s">
        <v>714</v>
      </c>
      <c r="H641">
        <v>15.9085</v>
      </c>
      <c r="I641">
        <v>0</v>
      </c>
      <c r="J641">
        <v>-1.60084</v>
      </c>
      <c r="K641">
        <v>-2.4078400000000002</v>
      </c>
      <c r="L641" t="s">
        <v>18</v>
      </c>
      <c r="M641">
        <v>0</v>
      </c>
      <c r="N641">
        <v>15.1465</v>
      </c>
      <c r="O641" t="s">
        <v>19</v>
      </c>
      <c r="P641">
        <v>1</v>
      </c>
    </row>
    <row r="642" spans="2:16" x14ac:dyDescent="0.25">
      <c r="B642">
        <v>817</v>
      </c>
      <c r="C642" t="s">
        <v>2578</v>
      </c>
      <c r="D642" t="s">
        <v>712</v>
      </c>
      <c r="E642">
        <v>303</v>
      </c>
      <c r="F642" t="s">
        <v>2579</v>
      </c>
      <c r="G642" t="s">
        <v>714</v>
      </c>
      <c r="H642">
        <v>15.01</v>
      </c>
      <c r="I642">
        <v>0</v>
      </c>
      <c r="J642">
        <v>-1.60084</v>
      </c>
      <c r="K642">
        <v>-2.4078400000000002</v>
      </c>
      <c r="L642" t="s">
        <v>18</v>
      </c>
      <c r="M642">
        <v>0</v>
      </c>
      <c r="N642">
        <v>14.2479</v>
      </c>
      <c r="O642" t="s">
        <v>19</v>
      </c>
      <c r="P642">
        <v>1</v>
      </c>
    </row>
    <row r="643" spans="2:16" x14ac:dyDescent="0.25">
      <c r="B643">
        <v>147</v>
      </c>
      <c r="C643" t="s">
        <v>439</v>
      </c>
      <c r="D643" t="s">
        <v>257</v>
      </c>
      <c r="E643">
        <v>859</v>
      </c>
      <c r="F643" t="s">
        <v>258</v>
      </c>
      <c r="G643" t="s">
        <v>440</v>
      </c>
      <c r="H643">
        <v>15.7905</v>
      </c>
      <c r="I643">
        <v>0</v>
      </c>
      <c r="J643">
        <v>0</v>
      </c>
      <c r="K643">
        <v>-1.3015600000000001</v>
      </c>
      <c r="L643" t="s">
        <v>18</v>
      </c>
      <c r="M643">
        <v>0</v>
      </c>
      <c r="N643">
        <v>15.4651</v>
      </c>
      <c r="O643" t="s">
        <v>19</v>
      </c>
      <c r="P643">
        <v>1</v>
      </c>
    </row>
    <row r="644" spans="2:16" x14ac:dyDescent="0.25">
      <c r="B644">
        <v>563</v>
      </c>
      <c r="C644" t="s">
        <v>1766</v>
      </c>
      <c r="D644" t="s">
        <v>257</v>
      </c>
      <c r="E644">
        <v>864</v>
      </c>
      <c r="F644" t="s">
        <v>1767</v>
      </c>
      <c r="G644" t="s">
        <v>443</v>
      </c>
      <c r="H644">
        <v>15.7905</v>
      </c>
      <c r="I644">
        <v>-3.5827</v>
      </c>
      <c r="J644">
        <v>0</v>
      </c>
      <c r="K644">
        <v>-1.3015600000000001</v>
      </c>
      <c r="L644" t="s">
        <v>18</v>
      </c>
      <c r="M644">
        <v>0</v>
      </c>
      <c r="N644">
        <v>14.5694</v>
      </c>
      <c r="O644" t="s">
        <v>19</v>
      </c>
      <c r="P644">
        <v>9</v>
      </c>
    </row>
    <row r="645" spans="2:16" x14ac:dyDescent="0.25">
      <c r="B645">
        <v>987</v>
      </c>
      <c r="C645" t="s">
        <v>3117</v>
      </c>
      <c r="D645" t="s">
        <v>3118</v>
      </c>
      <c r="E645">
        <v>293</v>
      </c>
      <c r="F645" t="s">
        <v>3119</v>
      </c>
      <c r="G645" t="s">
        <v>3120</v>
      </c>
      <c r="H645">
        <v>14.4246</v>
      </c>
      <c r="I645">
        <v>0</v>
      </c>
      <c r="J645">
        <v>0</v>
      </c>
      <c r="K645">
        <v>-1.34128</v>
      </c>
      <c r="L645" t="s">
        <v>18</v>
      </c>
      <c r="M645">
        <v>0</v>
      </c>
      <c r="N645">
        <v>14.0893</v>
      </c>
      <c r="O645" t="s">
        <v>19</v>
      </c>
      <c r="P645">
        <v>2</v>
      </c>
    </row>
    <row r="646" spans="2:16" x14ac:dyDescent="0.25">
      <c r="B646">
        <v>858</v>
      </c>
      <c r="C646" t="s">
        <v>2706</v>
      </c>
      <c r="D646" t="s">
        <v>2707</v>
      </c>
      <c r="E646">
        <v>353</v>
      </c>
      <c r="F646" t="s">
        <v>2708</v>
      </c>
      <c r="G646" t="s">
        <v>2709</v>
      </c>
      <c r="H646">
        <v>14.5227</v>
      </c>
      <c r="I646">
        <v>0</v>
      </c>
      <c r="J646">
        <v>0</v>
      </c>
      <c r="K646">
        <v>-1.2303200000000001</v>
      </c>
      <c r="L646" t="s">
        <v>18</v>
      </c>
      <c r="M646">
        <v>0</v>
      </c>
      <c r="N646">
        <v>14.2151</v>
      </c>
      <c r="O646" t="s">
        <v>19</v>
      </c>
      <c r="P646">
        <v>1</v>
      </c>
    </row>
    <row r="647" spans="2:16" x14ac:dyDescent="0.25">
      <c r="B647">
        <v>411</v>
      </c>
      <c r="C647" t="s">
        <v>1277</v>
      </c>
      <c r="D647" t="s">
        <v>1065</v>
      </c>
      <c r="E647">
        <v>175</v>
      </c>
      <c r="F647" t="s">
        <v>1278</v>
      </c>
      <c r="G647" t="s">
        <v>1279</v>
      </c>
      <c r="H647">
        <v>14.8971</v>
      </c>
      <c r="I647">
        <v>0</v>
      </c>
      <c r="J647">
        <v>-1.0802</v>
      </c>
      <c r="K647">
        <v>0</v>
      </c>
      <c r="L647" t="s">
        <v>18</v>
      </c>
      <c r="M647">
        <v>0</v>
      </c>
      <c r="N647">
        <v>14.789099999999999</v>
      </c>
      <c r="O647" t="s">
        <v>19</v>
      </c>
      <c r="P647">
        <v>1</v>
      </c>
    </row>
    <row r="648" spans="2:16" x14ac:dyDescent="0.25">
      <c r="B648">
        <v>782</v>
      </c>
      <c r="C648" t="s">
        <v>2475</v>
      </c>
      <c r="D648" t="s">
        <v>2476</v>
      </c>
      <c r="E648">
        <v>222</v>
      </c>
      <c r="F648" t="s">
        <v>2477</v>
      </c>
      <c r="G648" t="s">
        <v>2385</v>
      </c>
      <c r="H648">
        <v>15.0214</v>
      </c>
      <c r="I648">
        <v>0</v>
      </c>
      <c r="J648">
        <v>-1.3915200000000001</v>
      </c>
      <c r="K648">
        <v>-2.3942600000000001</v>
      </c>
      <c r="L648" t="s">
        <v>18</v>
      </c>
      <c r="M648">
        <v>0</v>
      </c>
      <c r="N648">
        <v>14.2837</v>
      </c>
      <c r="O648" t="s">
        <v>19</v>
      </c>
      <c r="P648">
        <v>5</v>
      </c>
    </row>
    <row r="649" spans="2:16" x14ac:dyDescent="0.25">
      <c r="B649">
        <v>680</v>
      </c>
      <c r="C649" t="s">
        <v>2154</v>
      </c>
      <c r="D649" t="s">
        <v>2155</v>
      </c>
      <c r="E649">
        <v>25</v>
      </c>
      <c r="F649" t="s">
        <v>2156</v>
      </c>
      <c r="G649" t="s">
        <v>2157</v>
      </c>
      <c r="H649">
        <v>14.3935</v>
      </c>
      <c r="I649">
        <v>0</v>
      </c>
      <c r="J649">
        <v>0</v>
      </c>
      <c r="K649">
        <v>0</v>
      </c>
      <c r="L649" t="s">
        <v>18</v>
      </c>
      <c r="M649">
        <v>0</v>
      </c>
      <c r="N649">
        <v>14.3935</v>
      </c>
      <c r="O649" t="s">
        <v>19</v>
      </c>
      <c r="P649">
        <v>1</v>
      </c>
    </row>
    <row r="650" spans="2:16" x14ac:dyDescent="0.25">
      <c r="B650">
        <v>915</v>
      </c>
      <c r="C650" t="s">
        <v>2888</v>
      </c>
      <c r="D650" t="s">
        <v>2889</v>
      </c>
      <c r="E650">
        <v>35</v>
      </c>
      <c r="F650" t="s">
        <v>2890</v>
      </c>
      <c r="G650" t="s">
        <v>2891</v>
      </c>
      <c r="H650">
        <v>14.4785</v>
      </c>
      <c r="I650">
        <v>0</v>
      </c>
      <c r="J650">
        <v>-3.26484</v>
      </c>
      <c r="K650">
        <v>0</v>
      </c>
      <c r="L650" t="s">
        <v>18</v>
      </c>
      <c r="M650">
        <v>0</v>
      </c>
      <c r="N650">
        <v>14.151999999999999</v>
      </c>
      <c r="O650" t="s">
        <v>19</v>
      </c>
      <c r="P650">
        <v>2</v>
      </c>
    </row>
    <row r="651" spans="2:16" x14ac:dyDescent="0.25">
      <c r="B651">
        <v>1000</v>
      </c>
      <c r="C651" t="s">
        <v>3160</v>
      </c>
      <c r="D651" t="s">
        <v>3161</v>
      </c>
      <c r="E651">
        <v>371</v>
      </c>
      <c r="F651" t="s">
        <v>3162</v>
      </c>
      <c r="G651" t="s">
        <v>511</v>
      </c>
      <c r="H651">
        <v>16.0688</v>
      </c>
      <c r="I651">
        <v>-5.13591</v>
      </c>
      <c r="J651">
        <v>0</v>
      </c>
      <c r="K651">
        <v>-2.8383400000000001</v>
      </c>
      <c r="L651" t="s">
        <v>18</v>
      </c>
      <c r="M651">
        <v>0</v>
      </c>
      <c r="N651">
        <v>14.075200000000001</v>
      </c>
      <c r="O651" t="s">
        <v>19</v>
      </c>
      <c r="P651">
        <v>1</v>
      </c>
    </row>
    <row r="652" spans="2:16" x14ac:dyDescent="0.25">
      <c r="B652">
        <v>542</v>
      </c>
      <c r="C652" t="s">
        <v>1702</v>
      </c>
      <c r="D652" t="s">
        <v>1703</v>
      </c>
      <c r="E652">
        <v>68</v>
      </c>
      <c r="F652" t="s">
        <v>1704</v>
      </c>
      <c r="G652" t="s">
        <v>1705</v>
      </c>
      <c r="H652">
        <v>14.582100000000001</v>
      </c>
      <c r="I652">
        <v>0</v>
      </c>
      <c r="J652">
        <v>0</v>
      </c>
      <c r="K652">
        <v>0</v>
      </c>
      <c r="L652" t="s">
        <v>18</v>
      </c>
      <c r="M652">
        <v>0</v>
      </c>
      <c r="N652">
        <v>14.582100000000001</v>
      </c>
      <c r="O652" t="s">
        <v>19</v>
      </c>
      <c r="P652">
        <v>12</v>
      </c>
    </row>
    <row r="653" spans="2:16" x14ac:dyDescent="0.25">
      <c r="B653">
        <v>519</v>
      </c>
      <c r="C653" t="s">
        <v>1633</v>
      </c>
      <c r="D653" t="s">
        <v>1431</v>
      </c>
      <c r="E653">
        <v>27</v>
      </c>
      <c r="F653" t="s">
        <v>1629</v>
      </c>
      <c r="G653" t="s">
        <v>1634</v>
      </c>
      <c r="H653">
        <v>15.7819</v>
      </c>
      <c r="I653">
        <v>-4.7231100000000001</v>
      </c>
      <c r="J653">
        <v>0</v>
      </c>
      <c r="K653">
        <v>0</v>
      </c>
      <c r="L653" t="s">
        <v>18</v>
      </c>
      <c r="M653">
        <v>0</v>
      </c>
      <c r="N653">
        <v>14.601100000000001</v>
      </c>
      <c r="O653" t="s">
        <v>19</v>
      </c>
      <c r="P653">
        <v>1</v>
      </c>
    </row>
    <row r="654" spans="2:16" x14ac:dyDescent="0.25">
      <c r="B654">
        <v>600</v>
      </c>
      <c r="C654" t="s">
        <v>1887</v>
      </c>
      <c r="D654" t="s">
        <v>1888</v>
      </c>
      <c r="E654">
        <v>293</v>
      </c>
      <c r="F654" t="s">
        <v>1889</v>
      </c>
      <c r="G654" t="s">
        <v>1890</v>
      </c>
      <c r="H654">
        <v>14.8079</v>
      </c>
      <c r="I654">
        <v>0</v>
      </c>
      <c r="J654">
        <v>0</v>
      </c>
      <c r="K654">
        <v>-1.2303200000000001</v>
      </c>
      <c r="L654" t="s">
        <v>18</v>
      </c>
      <c r="M654">
        <v>0</v>
      </c>
      <c r="N654">
        <v>14.500299999999999</v>
      </c>
      <c r="O654" t="s">
        <v>19</v>
      </c>
      <c r="P654">
        <v>2</v>
      </c>
    </row>
    <row r="655" spans="2:16" x14ac:dyDescent="0.25">
      <c r="B655">
        <v>504</v>
      </c>
      <c r="C655" t="s">
        <v>1587</v>
      </c>
      <c r="D655" t="s">
        <v>1588</v>
      </c>
      <c r="E655">
        <v>381</v>
      </c>
      <c r="F655" t="s">
        <v>1589</v>
      </c>
      <c r="G655" t="s">
        <v>1590</v>
      </c>
      <c r="H655">
        <v>14.618600000000001</v>
      </c>
      <c r="I655">
        <v>0</v>
      </c>
      <c r="J655">
        <v>0</v>
      </c>
      <c r="K655">
        <v>0</v>
      </c>
      <c r="L655" t="s">
        <v>18</v>
      </c>
      <c r="M655">
        <v>0</v>
      </c>
      <c r="N655">
        <v>14.618600000000001</v>
      </c>
      <c r="O655" t="s">
        <v>19</v>
      </c>
      <c r="P655">
        <v>1</v>
      </c>
    </row>
    <row r="656" spans="2:16" x14ac:dyDescent="0.25">
      <c r="B656">
        <v>881</v>
      </c>
      <c r="C656" t="s">
        <v>2783</v>
      </c>
      <c r="D656" t="s">
        <v>2784</v>
      </c>
      <c r="E656">
        <v>38</v>
      </c>
      <c r="F656" t="s">
        <v>2785</v>
      </c>
      <c r="G656" t="s">
        <v>2786</v>
      </c>
      <c r="H656">
        <v>14.8605</v>
      </c>
      <c r="I656">
        <v>0</v>
      </c>
      <c r="J656">
        <v>-3.4176799999999998</v>
      </c>
      <c r="K656">
        <v>-1.3474699999999999</v>
      </c>
      <c r="L656" t="s">
        <v>18</v>
      </c>
      <c r="M656">
        <v>0</v>
      </c>
      <c r="N656">
        <v>14.181800000000001</v>
      </c>
      <c r="O656" t="s">
        <v>19</v>
      </c>
      <c r="P656">
        <v>2</v>
      </c>
    </row>
    <row r="657" spans="2:16" x14ac:dyDescent="0.25">
      <c r="B657">
        <v>73</v>
      </c>
      <c r="C657" t="s">
        <v>234</v>
      </c>
      <c r="D657" t="s">
        <v>235</v>
      </c>
      <c r="E657">
        <v>644</v>
      </c>
      <c r="F657" t="s">
        <v>236</v>
      </c>
      <c r="G657" t="s">
        <v>237</v>
      </c>
      <c r="H657">
        <v>15.831099999999999</v>
      </c>
      <c r="I657">
        <v>0</v>
      </c>
      <c r="J657">
        <v>0</v>
      </c>
      <c r="K657">
        <v>0</v>
      </c>
      <c r="L657" t="s">
        <v>18</v>
      </c>
      <c r="M657">
        <v>0</v>
      </c>
      <c r="N657">
        <v>15.831099999999999</v>
      </c>
      <c r="O657" t="s">
        <v>19</v>
      </c>
      <c r="P657">
        <v>1</v>
      </c>
    </row>
    <row r="658" spans="2:16" x14ac:dyDescent="0.25">
      <c r="B658">
        <v>784</v>
      </c>
      <c r="C658" t="s">
        <v>2481</v>
      </c>
      <c r="D658" t="s">
        <v>2482</v>
      </c>
      <c r="E658">
        <v>918</v>
      </c>
      <c r="F658" t="s">
        <v>2483</v>
      </c>
      <c r="G658" t="s">
        <v>2484</v>
      </c>
      <c r="H658">
        <v>14.574</v>
      </c>
      <c r="I658">
        <v>0</v>
      </c>
      <c r="J658">
        <v>0</v>
      </c>
      <c r="K658">
        <v>-1.16178</v>
      </c>
      <c r="L658" t="s">
        <v>18</v>
      </c>
      <c r="M658">
        <v>0</v>
      </c>
      <c r="N658">
        <v>14.2836</v>
      </c>
      <c r="O658" t="s">
        <v>19</v>
      </c>
      <c r="P658">
        <v>1</v>
      </c>
    </row>
    <row r="659" spans="2:16" x14ac:dyDescent="0.25">
      <c r="B659">
        <v>320</v>
      </c>
      <c r="C659" t="s">
        <v>994</v>
      </c>
      <c r="D659" t="s">
        <v>995</v>
      </c>
      <c r="E659">
        <v>167</v>
      </c>
      <c r="F659" t="s">
        <v>996</v>
      </c>
      <c r="G659" t="s">
        <v>997</v>
      </c>
      <c r="H659">
        <v>15.1524</v>
      </c>
      <c r="I659">
        <v>0</v>
      </c>
      <c r="J659">
        <v>-1.67828</v>
      </c>
      <c r="K659">
        <v>0</v>
      </c>
      <c r="L659" t="s">
        <v>18</v>
      </c>
      <c r="M659">
        <v>0</v>
      </c>
      <c r="N659">
        <v>14.9846</v>
      </c>
      <c r="O659" t="s">
        <v>19</v>
      </c>
      <c r="P659">
        <v>1</v>
      </c>
    </row>
    <row r="660" spans="2:16" x14ac:dyDescent="0.25">
      <c r="B660">
        <v>553</v>
      </c>
      <c r="C660" t="s">
        <v>1734</v>
      </c>
      <c r="D660" t="s">
        <v>1431</v>
      </c>
      <c r="E660">
        <v>27</v>
      </c>
      <c r="F660" t="s">
        <v>1735</v>
      </c>
      <c r="G660" t="s">
        <v>870</v>
      </c>
      <c r="H660">
        <v>15.7819</v>
      </c>
      <c r="I660">
        <v>-4.82639</v>
      </c>
      <c r="J660">
        <v>0</v>
      </c>
      <c r="K660">
        <v>0</v>
      </c>
      <c r="L660" t="s">
        <v>18</v>
      </c>
      <c r="M660">
        <v>0</v>
      </c>
      <c r="N660">
        <v>14.5753</v>
      </c>
      <c r="O660" t="s">
        <v>19</v>
      </c>
      <c r="P660">
        <v>1</v>
      </c>
    </row>
    <row r="661" spans="2:16" x14ac:dyDescent="0.25">
      <c r="B661">
        <v>526</v>
      </c>
      <c r="C661" t="s">
        <v>1650</v>
      </c>
      <c r="D661" t="s">
        <v>1651</v>
      </c>
      <c r="E661">
        <v>918</v>
      </c>
      <c r="F661" t="s">
        <v>1652</v>
      </c>
      <c r="G661" t="s">
        <v>1645</v>
      </c>
      <c r="H661">
        <v>15.9085</v>
      </c>
      <c r="I661">
        <v>0</v>
      </c>
      <c r="J661">
        <v>-2.5006699999999999</v>
      </c>
      <c r="K661">
        <v>-4.2507799999999998</v>
      </c>
      <c r="L661" t="s">
        <v>18</v>
      </c>
      <c r="M661">
        <v>0</v>
      </c>
      <c r="N661">
        <v>14.595800000000001</v>
      </c>
      <c r="O661" t="s">
        <v>19</v>
      </c>
      <c r="P661">
        <v>70</v>
      </c>
    </row>
    <row r="662" spans="2:16" x14ac:dyDescent="0.25">
      <c r="B662">
        <v>232</v>
      </c>
      <c r="C662" t="s">
        <v>715</v>
      </c>
      <c r="D662" t="s">
        <v>712</v>
      </c>
      <c r="E662">
        <v>290</v>
      </c>
      <c r="F662" t="s">
        <v>716</v>
      </c>
      <c r="G662" t="s">
        <v>714</v>
      </c>
      <c r="H662">
        <v>15.9085</v>
      </c>
      <c r="I662">
        <v>0</v>
      </c>
      <c r="J662">
        <v>-1.60084</v>
      </c>
      <c r="K662">
        <v>-2.4078400000000002</v>
      </c>
      <c r="L662" t="s">
        <v>18</v>
      </c>
      <c r="M662">
        <v>0</v>
      </c>
      <c r="N662">
        <v>15.1465</v>
      </c>
      <c r="O662" t="s">
        <v>19</v>
      </c>
      <c r="P662">
        <v>3</v>
      </c>
    </row>
    <row r="663" spans="2:16" x14ac:dyDescent="0.25">
      <c r="B663">
        <v>497</v>
      </c>
      <c r="C663" t="s">
        <v>1563</v>
      </c>
      <c r="D663" t="s">
        <v>1564</v>
      </c>
      <c r="E663">
        <v>1368</v>
      </c>
      <c r="F663" t="s">
        <v>1565</v>
      </c>
      <c r="G663" t="s">
        <v>1566</v>
      </c>
      <c r="H663">
        <v>15.0692</v>
      </c>
      <c r="I663">
        <v>0</v>
      </c>
      <c r="J663">
        <v>0</v>
      </c>
      <c r="K663">
        <v>-1.7434099999999999</v>
      </c>
      <c r="L663" t="s">
        <v>18</v>
      </c>
      <c r="M663">
        <v>0</v>
      </c>
      <c r="N663">
        <v>14.6334</v>
      </c>
      <c r="O663" t="s">
        <v>19</v>
      </c>
      <c r="P663">
        <v>1</v>
      </c>
    </row>
    <row r="664" spans="2:16" x14ac:dyDescent="0.25">
      <c r="B664">
        <v>523</v>
      </c>
      <c r="C664" t="s">
        <v>1642</v>
      </c>
      <c r="D664" t="s">
        <v>1643</v>
      </c>
      <c r="E664">
        <v>944</v>
      </c>
      <c r="F664" t="s">
        <v>1644</v>
      </c>
      <c r="G664" t="s">
        <v>1645</v>
      </c>
      <c r="H664">
        <v>15.9085</v>
      </c>
      <c r="I664">
        <v>0</v>
      </c>
      <c r="J664">
        <v>-2.5006699999999999</v>
      </c>
      <c r="K664">
        <v>-4.2507799999999998</v>
      </c>
      <c r="L664" t="s">
        <v>18</v>
      </c>
      <c r="M664">
        <v>0</v>
      </c>
      <c r="N664">
        <v>14.595800000000001</v>
      </c>
      <c r="O664" t="s">
        <v>19</v>
      </c>
      <c r="P664">
        <v>1</v>
      </c>
    </row>
    <row r="665" spans="2:16" x14ac:dyDescent="0.25">
      <c r="B665">
        <v>177</v>
      </c>
      <c r="C665" t="s">
        <v>523</v>
      </c>
      <c r="D665" t="s">
        <v>524</v>
      </c>
      <c r="E665">
        <v>136</v>
      </c>
      <c r="F665" t="s">
        <v>525</v>
      </c>
      <c r="G665" t="s">
        <v>526</v>
      </c>
      <c r="H665">
        <v>15.6571</v>
      </c>
      <c r="I665">
        <v>0</v>
      </c>
      <c r="J665">
        <v>0</v>
      </c>
      <c r="K665">
        <v>-1.2154100000000001</v>
      </c>
      <c r="L665" t="s">
        <v>18</v>
      </c>
      <c r="M665">
        <v>0</v>
      </c>
      <c r="N665">
        <v>15.353300000000001</v>
      </c>
      <c r="O665" t="s">
        <v>19</v>
      </c>
      <c r="P665">
        <v>1</v>
      </c>
    </row>
    <row r="666" spans="2:16" x14ac:dyDescent="0.25">
      <c r="B666">
        <v>465</v>
      </c>
      <c r="C666" t="s">
        <v>1448</v>
      </c>
      <c r="D666" t="s">
        <v>539</v>
      </c>
      <c r="E666">
        <v>290</v>
      </c>
      <c r="F666" t="s">
        <v>1449</v>
      </c>
      <c r="G666" t="s">
        <v>1450</v>
      </c>
      <c r="H666">
        <v>16.564900000000002</v>
      </c>
      <c r="I666">
        <v>-7.5498799999999999</v>
      </c>
      <c r="J666">
        <v>0</v>
      </c>
      <c r="K666">
        <v>0</v>
      </c>
      <c r="L666" t="s">
        <v>18</v>
      </c>
      <c r="M666">
        <v>0</v>
      </c>
      <c r="N666">
        <v>14.6774</v>
      </c>
      <c r="O666" t="s">
        <v>19</v>
      </c>
      <c r="P666">
        <v>1</v>
      </c>
    </row>
    <row r="667" spans="2:16" x14ac:dyDescent="0.25">
      <c r="B667">
        <v>179</v>
      </c>
      <c r="C667" t="s">
        <v>531</v>
      </c>
      <c r="D667" t="s">
        <v>532</v>
      </c>
      <c r="E667">
        <v>562</v>
      </c>
      <c r="F667" t="s">
        <v>533</v>
      </c>
      <c r="G667" t="s">
        <v>322</v>
      </c>
      <c r="H667">
        <v>15.7819</v>
      </c>
      <c r="I667">
        <v>-1.2391099999999999</v>
      </c>
      <c r="J667">
        <v>-1.29826</v>
      </c>
      <c r="K667">
        <v>0</v>
      </c>
      <c r="L667" t="s">
        <v>18</v>
      </c>
      <c r="M667">
        <v>0</v>
      </c>
      <c r="N667">
        <v>15.3423</v>
      </c>
      <c r="O667" t="s">
        <v>19</v>
      </c>
      <c r="P667">
        <v>1</v>
      </c>
    </row>
    <row r="668" spans="2:16" x14ac:dyDescent="0.25">
      <c r="B668">
        <v>894</v>
      </c>
      <c r="C668" t="s">
        <v>2831</v>
      </c>
      <c r="D668" t="s">
        <v>2832</v>
      </c>
      <c r="E668">
        <v>711</v>
      </c>
      <c r="F668" t="s">
        <v>2833</v>
      </c>
      <c r="G668" t="s">
        <v>2834</v>
      </c>
      <c r="H668">
        <v>14.288</v>
      </c>
      <c r="I668">
        <v>0</v>
      </c>
      <c r="J668">
        <v>-1.20932</v>
      </c>
      <c r="K668">
        <v>0</v>
      </c>
      <c r="L668" t="s">
        <v>18</v>
      </c>
      <c r="M668">
        <v>0</v>
      </c>
      <c r="N668">
        <v>14.1671</v>
      </c>
      <c r="O668" t="s">
        <v>19</v>
      </c>
      <c r="P668">
        <v>1</v>
      </c>
    </row>
    <row r="669" spans="2:16" x14ac:dyDescent="0.25">
      <c r="B669">
        <v>243</v>
      </c>
      <c r="C669" t="s">
        <v>743</v>
      </c>
      <c r="D669" t="s">
        <v>739</v>
      </c>
      <c r="E669">
        <v>155</v>
      </c>
      <c r="F669" t="s">
        <v>744</v>
      </c>
      <c r="G669" t="s">
        <v>733</v>
      </c>
      <c r="H669">
        <v>15.621600000000001</v>
      </c>
      <c r="I669">
        <v>0</v>
      </c>
      <c r="J669">
        <v>0</v>
      </c>
      <c r="K669">
        <v>-1.92693</v>
      </c>
      <c r="L669" t="s">
        <v>18</v>
      </c>
      <c r="M669">
        <v>0</v>
      </c>
      <c r="N669">
        <v>15.139900000000001</v>
      </c>
      <c r="O669" t="s">
        <v>19</v>
      </c>
      <c r="P669">
        <v>40</v>
      </c>
    </row>
    <row r="670" spans="2:16" x14ac:dyDescent="0.25">
      <c r="B670">
        <v>238</v>
      </c>
      <c r="C670" t="s">
        <v>730</v>
      </c>
      <c r="D670" t="s">
        <v>731</v>
      </c>
      <c r="E670">
        <v>155</v>
      </c>
      <c r="F670" t="s">
        <v>732</v>
      </c>
      <c r="G670" t="s">
        <v>733</v>
      </c>
      <c r="H670">
        <v>15.621600000000001</v>
      </c>
      <c r="I670">
        <v>0</v>
      </c>
      <c r="J670">
        <v>0</v>
      </c>
      <c r="K670">
        <v>-1.92693</v>
      </c>
      <c r="L670" t="s">
        <v>18</v>
      </c>
      <c r="M670">
        <v>0</v>
      </c>
      <c r="N670">
        <v>15.139900000000001</v>
      </c>
      <c r="O670" t="s">
        <v>19</v>
      </c>
      <c r="P670">
        <v>1</v>
      </c>
    </row>
    <row r="671" spans="2:16" x14ac:dyDescent="0.25">
      <c r="B671">
        <v>394</v>
      </c>
      <c r="C671" t="s">
        <v>1226</v>
      </c>
      <c r="D671" t="s">
        <v>731</v>
      </c>
      <c r="E671">
        <v>155</v>
      </c>
      <c r="F671" t="s">
        <v>1227</v>
      </c>
      <c r="G671" t="s">
        <v>733</v>
      </c>
      <c r="H671">
        <v>15.621600000000001</v>
      </c>
      <c r="I671">
        <v>-1.3080000000000001</v>
      </c>
      <c r="J671">
        <v>0</v>
      </c>
      <c r="K671">
        <v>-1.92693</v>
      </c>
      <c r="L671" t="s">
        <v>18</v>
      </c>
      <c r="M671">
        <v>0</v>
      </c>
      <c r="N671">
        <v>14.812900000000001</v>
      </c>
      <c r="O671" t="s">
        <v>19</v>
      </c>
      <c r="P671">
        <v>2</v>
      </c>
    </row>
    <row r="672" spans="2:16" x14ac:dyDescent="0.25">
      <c r="B672">
        <v>463</v>
      </c>
      <c r="C672" t="s">
        <v>1440</v>
      </c>
      <c r="D672" t="s">
        <v>1441</v>
      </c>
      <c r="E672">
        <v>100</v>
      </c>
      <c r="F672" t="s">
        <v>1442</v>
      </c>
      <c r="G672" t="s">
        <v>1443</v>
      </c>
      <c r="H672">
        <v>14.93</v>
      </c>
      <c r="I672">
        <v>0</v>
      </c>
      <c r="J672">
        <v>-2.45004</v>
      </c>
      <c r="K672">
        <v>0</v>
      </c>
      <c r="L672" t="s">
        <v>18</v>
      </c>
      <c r="M672">
        <v>0</v>
      </c>
      <c r="N672">
        <v>14.685</v>
      </c>
      <c r="O672" t="s">
        <v>19</v>
      </c>
      <c r="P672">
        <v>1</v>
      </c>
    </row>
    <row r="673" spans="2:16" x14ac:dyDescent="0.25">
      <c r="B673">
        <v>242</v>
      </c>
      <c r="C673" t="s">
        <v>741</v>
      </c>
      <c r="D673" t="s">
        <v>739</v>
      </c>
      <c r="E673">
        <v>155</v>
      </c>
      <c r="F673" t="s">
        <v>742</v>
      </c>
      <c r="G673" t="s">
        <v>733</v>
      </c>
      <c r="H673">
        <v>15.621600000000001</v>
      </c>
      <c r="I673">
        <v>0</v>
      </c>
      <c r="J673">
        <v>0</v>
      </c>
      <c r="K673">
        <v>-1.92693</v>
      </c>
      <c r="L673" t="s">
        <v>18</v>
      </c>
      <c r="M673">
        <v>0</v>
      </c>
      <c r="N673">
        <v>15.139900000000001</v>
      </c>
      <c r="O673" t="s">
        <v>19</v>
      </c>
      <c r="P673">
        <v>5</v>
      </c>
    </row>
    <row r="674" spans="2:16" x14ac:dyDescent="0.25">
      <c r="B674">
        <v>747</v>
      </c>
      <c r="C674" t="s">
        <v>2362</v>
      </c>
      <c r="D674" t="s">
        <v>1431</v>
      </c>
      <c r="E674">
        <v>27</v>
      </c>
      <c r="F674" t="s">
        <v>2363</v>
      </c>
      <c r="G674" t="s">
        <v>870</v>
      </c>
      <c r="H674">
        <v>15.7819</v>
      </c>
      <c r="I674">
        <v>-5.8672199999999997</v>
      </c>
      <c r="J674">
        <v>0</v>
      </c>
      <c r="K674">
        <v>0</v>
      </c>
      <c r="L674" t="s">
        <v>18</v>
      </c>
      <c r="M674">
        <v>0</v>
      </c>
      <c r="N674">
        <v>14.315099999999999</v>
      </c>
      <c r="O674" t="s">
        <v>19</v>
      </c>
      <c r="P674">
        <v>1</v>
      </c>
    </row>
    <row r="675" spans="2:16" x14ac:dyDescent="0.25">
      <c r="B675">
        <v>708</v>
      </c>
      <c r="C675" t="s">
        <v>2237</v>
      </c>
      <c r="D675" t="s">
        <v>2238</v>
      </c>
      <c r="E675">
        <v>364</v>
      </c>
      <c r="F675" t="s">
        <v>2239</v>
      </c>
      <c r="G675" t="s">
        <v>874</v>
      </c>
      <c r="H675">
        <v>15.367599999999999</v>
      </c>
      <c r="I675">
        <v>-3.98637</v>
      </c>
      <c r="J675">
        <v>0</v>
      </c>
      <c r="K675">
        <v>0</v>
      </c>
      <c r="L675" t="s">
        <v>18</v>
      </c>
      <c r="M675">
        <v>0</v>
      </c>
      <c r="N675">
        <v>14.371</v>
      </c>
      <c r="O675" t="s">
        <v>19</v>
      </c>
      <c r="P675">
        <v>1</v>
      </c>
    </row>
    <row r="676" spans="2:16" x14ac:dyDescent="0.25">
      <c r="B676">
        <v>58</v>
      </c>
      <c r="C676" t="s">
        <v>190</v>
      </c>
      <c r="D676" t="s">
        <v>191</v>
      </c>
      <c r="E676">
        <v>350</v>
      </c>
      <c r="F676" t="s">
        <v>192</v>
      </c>
      <c r="G676" t="s">
        <v>189</v>
      </c>
      <c r="H676">
        <v>16.385400000000001</v>
      </c>
      <c r="I676">
        <v>0</v>
      </c>
      <c r="J676">
        <v>-1.17031</v>
      </c>
      <c r="K676">
        <v>-1.62483</v>
      </c>
      <c r="L676" t="s">
        <v>18</v>
      </c>
      <c r="M676">
        <v>0</v>
      </c>
      <c r="N676">
        <v>15.8622</v>
      </c>
      <c r="O676" t="s">
        <v>19</v>
      </c>
      <c r="P676">
        <v>1</v>
      </c>
    </row>
    <row r="677" spans="2:16" x14ac:dyDescent="0.25">
      <c r="B677">
        <v>815</v>
      </c>
      <c r="C677" t="s">
        <v>2570</v>
      </c>
      <c r="D677" t="s">
        <v>2571</v>
      </c>
      <c r="E677">
        <v>179</v>
      </c>
      <c r="F677" t="s">
        <v>2572</v>
      </c>
      <c r="G677" t="s">
        <v>2573</v>
      </c>
      <c r="H677">
        <v>14.547800000000001</v>
      </c>
      <c r="I677">
        <v>-1.1891</v>
      </c>
      <c r="J677">
        <v>0</v>
      </c>
      <c r="K677">
        <v>0</v>
      </c>
      <c r="L677" t="s">
        <v>18</v>
      </c>
      <c r="M677">
        <v>0</v>
      </c>
      <c r="N677">
        <v>14.2506</v>
      </c>
      <c r="O677" t="s">
        <v>19</v>
      </c>
      <c r="P677">
        <v>1</v>
      </c>
    </row>
    <row r="678" spans="2:16" x14ac:dyDescent="0.25">
      <c r="B678">
        <v>174</v>
      </c>
      <c r="C678" t="s">
        <v>513</v>
      </c>
      <c r="D678" t="s">
        <v>514</v>
      </c>
      <c r="E678">
        <v>533</v>
      </c>
      <c r="F678" t="s">
        <v>515</v>
      </c>
      <c r="G678" t="s">
        <v>516</v>
      </c>
      <c r="H678">
        <v>15.3574</v>
      </c>
      <c r="I678">
        <v>0</v>
      </c>
      <c r="J678">
        <v>0</v>
      </c>
      <c r="K678">
        <v>0</v>
      </c>
      <c r="L678" t="s">
        <v>18</v>
      </c>
      <c r="M678">
        <v>0</v>
      </c>
      <c r="N678">
        <v>15.3574</v>
      </c>
      <c r="O678" t="s">
        <v>19</v>
      </c>
      <c r="P678">
        <v>2</v>
      </c>
    </row>
    <row r="679" spans="2:16" x14ac:dyDescent="0.25">
      <c r="B679">
        <v>946</v>
      </c>
      <c r="C679" t="s">
        <v>2992</v>
      </c>
      <c r="D679" t="s">
        <v>2993</v>
      </c>
      <c r="E679">
        <v>254</v>
      </c>
      <c r="F679" t="s">
        <v>2691</v>
      </c>
      <c r="G679" t="s">
        <v>2994</v>
      </c>
      <c r="H679">
        <v>15.184799999999999</v>
      </c>
      <c r="I679">
        <v>-1.0549200000000001</v>
      </c>
      <c r="J679">
        <v>-2.2067700000000001</v>
      </c>
      <c r="K679">
        <v>-2.3138000000000001</v>
      </c>
      <c r="L679" t="s">
        <v>18</v>
      </c>
      <c r="M679">
        <v>0</v>
      </c>
      <c r="N679">
        <v>14.1219</v>
      </c>
      <c r="O679" t="s">
        <v>19</v>
      </c>
      <c r="P679">
        <v>1</v>
      </c>
    </row>
    <row r="680" spans="2:16" x14ac:dyDescent="0.25">
      <c r="B680">
        <v>773</v>
      </c>
      <c r="C680" t="s">
        <v>2446</v>
      </c>
      <c r="D680" t="s">
        <v>514</v>
      </c>
      <c r="E680">
        <v>565</v>
      </c>
      <c r="F680" t="s">
        <v>2139</v>
      </c>
      <c r="G680" t="s">
        <v>2447</v>
      </c>
      <c r="H680">
        <v>15.9215</v>
      </c>
      <c r="I680">
        <v>-5.2398899999999999</v>
      </c>
      <c r="J680">
        <v>0</v>
      </c>
      <c r="K680">
        <v>-1.3015600000000001</v>
      </c>
      <c r="L680" t="s">
        <v>18</v>
      </c>
      <c r="M680">
        <v>0</v>
      </c>
      <c r="N680">
        <v>14.286099999999999</v>
      </c>
      <c r="O680" t="s">
        <v>19</v>
      </c>
      <c r="P680">
        <v>1</v>
      </c>
    </row>
    <row r="681" spans="2:16" x14ac:dyDescent="0.25">
      <c r="B681">
        <v>248</v>
      </c>
      <c r="C681" t="s">
        <v>761</v>
      </c>
      <c r="D681" t="s">
        <v>762</v>
      </c>
      <c r="E681">
        <v>672</v>
      </c>
      <c r="F681" t="s">
        <v>763</v>
      </c>
      <c r="G681" t="s">
        <v>764</v>
      </c>
      <c r="H681">
        <v>15.137</v>
      </c>
      <c r="I681">
        <v>0</v>
      </c>
      <c r="J681">
        <v>0</v>
      </c>
      <c r="K681">
        <v>0</v>
      </c>
      <c r="L681" t="s">
        <v>18</v>
      </c>
      <c r="M681">
        <v>0</v>
      </c>
      <c r="N681">
        <v>15.137</v>
      </c>
      <c r="O681" t="s">
        <v>19</v>
      </c>
      <c r="P681">
        <v>2</v>
      </c>
    </row>
    <row r="682" spans="2:16" x14ac:dyDescent="0.25">
      <c r="B682">
        <v>521</v>
      </c>
      <c r="C682" t="s">
        <v>1637</v>
      </c>
      <c r="D682" t="s">
        <v>1638</v>
      </c>
      <c r="E682">
        <v>71</v>
      </c>
      <c r="F682" t="s">
        <v>1639</v>
      </c>
      <c r="G682" t="s">
        <v>169</v>
      </c>
      <c r="H682">
        <v>14.6008</v>
      </c>
      <c r="I682">
        <v>0</v>
      </c>
      <c r="J682">
        <v>0</v>
      </c>
      <c r="K682">
        <v>0</v>
      </c>
      <c r="L682" t="s">
        <v>18</v>
      </c>
      <c r="M682">
        <v>0</v>
      </c>
      <c r="N682">
        <v>14.6008</v>
      </c>
      <c r="O682" t="s">
        <v>19</v>
      </c>
      <c r="P682">
        <v>1</v>
      </c>
    </row>
    <row r="683" spans="2:16" x14ac:dyDescent="0.25">
      <c r="B683">
        <v>820</v>
      </c>
      <c r="C683" t="s">
        <v>2584</v>
      </c>
      <c r="D683" t="s">
        <v>712</v>
      </c>
      <c r="E683">
        <v>307</v>
      </c>
      <c r="F683" t="s">
        <v>2585</v>
      </c>
      <c r="G683" t="s">
        <v>714</v>
      </c>
      <c r="H683">
        <v>15.01</v>
      </c>
      <c r="I683">
        <v>0</v>
      </c>
      <c r="J683">
        <v>-1.60084</v>
      </c>
      <c r="K683">
        <v>-2.4078400000000002</v>
      </c>
      <c r="L683" t="s">
        <v>18</v>
      </c>
      <c r="M683">
        <v>0</v>
      </c>
      <c r="N683">
        <v>14.2479</v>
      </c>
      <c r="O683" t="s">
        <v>19</v>
      </c>
      <c r="P683">
        <v>4</v>
      </c>
    </row>
    <row r="684" spans="2:16" x14ac:dyDescent="0.25">
      <c r="B684">
        <v>59</v>
      </c>
      <c r="C684" t="s">
        <v>193</v>
      </c>
      <c r="D684" t="s">
        <v>187</v>
      </c>
      <c r="E684">
        <v>427</v>
      </c>
      <c r="F684" t="s">
        <v>194</v>
      </c>
      <c r="G684" t="s">
        <v>189</v>
      </c>
      <c r="H684">
        <v>16.385400000000001</v>
      </c>
      <c r="I684">
        <v>0</v>
      </c>
      <c r="J684">
        <v>-1.17031</v>
      </c>
      <c r="K684">
        <v>-1.62483</v>
      </c>
      <c r="L684" t="s">
        <v>18</v>
      </c>
      <c r="M684">
        <v>0</v>
      </c>
      <c r="N684">
        <v>15.8622</v>
      </c>
      <c r="O684" t="s">
        <v>19</v>
      </c>
      <c r="P684">
        <v>3</v>
      </c>
    </row>
    <row r="685" spans="2:16" x14ac:dyDescent="0.25">
      <c r="B685">
        <v>102</v>
      </c>
      <c r="C685" t="s">
        <v>319</v>
      </c>
      <c r="D685" t="s">
        <v>320</v>
      </c>
      <c r="E685">
        <v>574</v>
      </c>
      <c r="F685" t="s">
        <v>321</v>
      </c>
      <c r="G685" t="s">
        <v>322</v>
      </c>
      <c r="H685">
        <v>15.7819</v>
      </c>
      <c r="I685">
        <v>0</v>
      </c>
      <c r="J685">
        <v>-1.29826</v>
      </c>
      <c r="K685">
        <v>0</v>
      </c>
      <c r="L685" t="s">
        <v>18</v>
      </c>
      <c r="M685">
        <v>0</v>
      </c>
      <c r="N685">
        <v>15.651999999999999</v>
      </c>
      <c r="O685" t="s">
        <v>19</v>
      </c>
      <c r="P685">
        <v>2</v>
      </c>
    </row>
    <row r="686" spans="2:16" x14ac:dyDescent="0.25">
      <c r="B686">
        <v>55</v>
      </c>
      <c r="C686" t="s">
        <v>178</v>
      </c>
      <c r="D686" t="s">
        <v>179</v>
      </c>
      <c r="E686">
        <v>473</v>
      </c>
      <c r="F686" t="s">
        <v>180</v>
      </c>
      <c r="G686" t="s">
        <v>181</v>
      </c>
      <c r="H686">
        <v>16.160499999999999</v>
      </c>
      <c r="I686">
        <v>0</v>
      </c>
      <c r="J686">
        <v>-2.6964199999999998</v>
      </c>
      <c r="K686">
        <v>0</v>
      </c>
      <c r="L686" t="s">
        <v>18</v>
      </c>
      <c r="M686">
        <v>0</v>
      </c>
      <c r="N686">
        <v>15.8909</v>
      </c>
      <c r="O686" t="s">
        <v>19</v>
      </c>
      <c r="P686">
        <v>1</v>
      </c>
    </row>
    <row r="687" spans="2:16" x14ac:dyDescent="0.25">
      <c r="B687">
        <v>184</v>
      </c>
      <c r="C687" t="s">
        <v>546</v>
      </c>
      <c r="D687" t="s">
        <v>547</v>
      </c>
      <c r="E687">
        <v>269</v>
      </c>
      <c r="F687" t="s">
        <v>548</v>
      </c>
      <c r="G687" t="s">
        <v>549</v>
      </c>
      <c r="H687">
        <v>16.270600000000002</v>
      </c>
      <c r="I687">
        <v>-3.7439800000000001</v>
      </c>
      <c r="J687">
        <v>0</v>
      </c>
      <c r="K687">
        <v>0</v>
      </c>
      <c r="L687" t="s">
        <v>18</v>
      </c>
      <c r="M687">
        <v>0</v>
      </c>
      <c r="N687">
        <v>15.3346</v>
      </c>
      <c r="O687" t="s">
        <v>19</v>
      </c>
      <c r="P687">
        <v>1</v>
      </c>
    </row>
    <row r="688" spans="2:16" x14ac:dyDescent="0.25">
      <c r="B688">
        <v>404</v>
      </c>
      <c r="C688" t="s">
        <v>1254</v>
      </c>
      <c r="D688" t="s">
        <v>1255</v>
      </c>
      <c r="E688">
        <v>314</v>
      </c>
      <c r="F688" t="s">
        <v>1256</v>
      </c>
      <c r="G688" t="s">
        <v>1257</v>
      </c>
      <c r="H688">
        <v>15.7819</v>
      </c>
      <c r="I688">
        <v>0</v>
      </c>
      <c r="J688">
        <v>-2.0461100000000001</v>
      </c>
      <c r="K688">
        <v>-3.10243</v>
      </c>
      <c r="L688" t="s">
        <v>18</v>
      </c>
      <c r="M688">
        <v>0</v>
      </c>
      <c r="N688">
        <v>14.801600000000001</v>
      </c>
      <c r="O688" t="s">
        <v>19</v>
      </c>
      <c r="P688">
        <v>1</v>
      </c>
    </row>
    <row r="689" spans="2:16" x14ac:dyDescent="0.25">
      <c r="B689">
        <v>323</v>
      </c>
      <c r="C689" t="s">
        <v>1003</v>
      </c>
      <c r="D689" t="s">
        <v>1004</v>
      </c>
      <c r="E689">
        <v>676</v>
      </c>
      <c r="F689" t="s">
        <v>1005</v>
      </c>
      <c r="G689" t="s">
        <v>1006</v>
      </c>
      <c r="H689">
        <v>15.137</v>
      </c>
      <c r="I689">
        <v>0</v>
      </c>
      <c r="J689">
        <v>-1.67828</v>
      </c>
      <c r="K689">
        <v>0</v>
      </c>
      <c r="L689" t="s">
        <v>18</v>
      </c>
      <c r="M689">
        <v>0</v>
      </c>
      <c r="N689">
        <v>14.969200000000001</v>
      </c>
      <c r="O689" t="s">
        <v>19</v>
      </c>
      <c r="P689">
        <v>1</v>
      </c>
    </row>
    <row r="690" spans="2:16" x14ac:dyDescent="0.25">
      <c r="B690">
        <v>925</v>
      </c>
      <c r="C690" t="s">
        <v>2922</v>
      </c>
      <c r="D690" t="s">
        <v>2923</v>
      </c>
      <c r="E690">
        <v>268</v>
      </c>
      <c r="F690" t="s">
        <v>2924</v>
      </c>
      <c r="G690" t="s">
        <v>2925</v>
      </c>
      <c r="H690">
        <v>15.114800000000001</v>
      </c>
      <c r="I690">
        <v>0</v>
      </c>
      <c r="J690">
        <v>-2.8183799999999999</v>
      </c>
      <c r="K690">
        <v>-2.77833</v>
      </c>
      <c r="L690" t="s">
        <v>18</v>
      </c>
      <c r="M690">
        <v>0</v>
      </c>
      <c r="N690">
        <v>14.138400000000001</v>
      </c>
      <c r="O690" t="s">
        <v>19</v>
      </c>
      <c r="P690">
        <v>1</v>
      </c>
    </row>
    <row r="691" spans="2:16" x14ac:dyDescent="0.25">
      <c r="B691">
        <v>649</v>
      </c>
      <c r="C691" t="s">
        <v>2057</v>
      </c>
      <c r="D691" t="s">
        <v>1431</v>
      </c>
      <c r="E691">
        <v>27</v>
      </c>
      <c r="F691" t="s">
        <v>2058</v>
      </c>
      <c r="G691" t="s">
        <v>870</v>
      </c>
      <c r="H691">
        <v>15.7819</v>
      </c>
      <c r="I691">
        <v>-5.4333099999999996</v>
      </c>
      <c r="J691">
        <v>0</v>
      </c>
      <c r="K691">
        <v>0</v>
      </c>
      <c r="L691" t="s">
        <v>18</v>
      </c>
      <c r="M691">
        <v>0</v>
      </c>
      <c r="N691">
        <v>14.423500000000001</v>
      </c>
      <c r="O691" t="s">
        <v>19</v>
      </c>
      <c r="P691">
        <v>1</v>
      </c>
    </row>
    <row r="692" spans="2:16" x14ac:dyDescent="0.25">
      <c r="B692">
        <v>958</v>
      </c>
      <c r="C692" t="s">
        <v>3031</v>
      </c>
      <c r="D692" t="s">
        <v>386</v>
      </c>
      <c r="E692">
        <v>2246</v>
      </c>
      <c r="F692" t="s">
        <v>3032</v>
      </c>
      <c r="G692" t="s">
        <v>3033</v>
      </c>
      <c r="H692">
        <v>14.525600000000001</v>
      </c>
      <c r="I692">
        <v>0</v>
      </c>
      <c r="J692">
        <v>0</v>
      </c>
      <c r="K692">
        <v>-1.6502699999999999</v>
      </c>
      <c r="L692" t="s">
        <v>18</v>
      </c>
      <c r="M692">
        <v>0</v>
      </c>
      <c r="N692">
        <v>14.113</v>
      </c>
      <c r="O692" t="s">
        <v>19</v>
      </c>
      <c r="P692">
        <v>2</v>
      </c>
    </row>
    <row r="693" spans="2:16" x14ac:dyDescent="0.25">
      <c r="B693">
        <v>384</v>
      </c>
      <c r="C693" t="s">
        <v>1197</v>
      </c>
      <c r="D693" t="s">
        <v>865</v>
      </c>
      <c r="E693">
        <v>110</v>
      </c>
      <c r="F693" t="s">
        <v>859</v>
      </c>
      <c r="G693" t="s">
        <v>1176</v>
      </c>
      <c r="H693">
        <v>15.081899999999999</v>
      </c>
      <c r="I693">
        <v>0</v>
      </c>
      <c r="J693">
        <v>0</v>
      </c>
      <c r="K693">
        <v>-1.00197</v>
      </c>
      <c r="L693" t="s">
        <v>18</v>
      </c>
      <c r="M693">
        <v>0</v>
      </c>
      <c r="N693">
        <v>14.8314</v>
      </c>
      <c r="O693" t="s">
        <v>19</v>
      </c>
      <c r="P693">
        <v>90</v>
      </c>
    </row>
    <row r="694" spans="2:16" x14ac:dyDescent="0.25">
      <c r="B694">
        <v>608</v>
      </c>
      <c r="C694" t="s">
        <v>1914</v>
      </c>
      <c r="D694" t="s">
        <v>1915</v>
      </c>
      <c r="E694">
        <v>189</v>
      </c>
      <c r="F694" t="s">
        <v>1916</v>
      </c>
      <c r="G694" t="s">
        <v>1917</v>
      </c>
      <c r="H694">
        <v>16.270600000000002</v>
      </c>
      <c r="I694">
        <v>-6.6590199999999999</v>
      </c>
      <c r="J694">
        <v>-1.26542</v>
      </c>
      <c r="K694">
        <v>0</v>
      </c>
      <c r="L694" t="s">
        <v>18</v>
      </c>
      <c r="M694">
        <v>0</v>
      </c>
      <c r="N694">
        <v>14.4793</v>
      </c>
      <c r="O694" t="s">
        <v>19</v>
      </c>
      <c r="P694">
        <v>1</v>
      </c>
    </row>
    <row r="695" spans="2:16" x14ac:dyDescent="0.25">
      <c r="B695">
        <v>457</v>
      </c>
      <c r="C695" t="s">
        <v>1420</v>
      </c>
      <c r="D695" t="s">
        <v>1421</v>
      </c>
      <c r="E695">
        <v>249</v>
      </c>
      <c r="F695" t="s">
        <v>1422</v>
      </c>
      <c r="G695" t="s">
        <v>1423</v>
      </c>
      <c r="H695">
        <v>14.8576</v>
      </c>
      <c r="I695">
        <v>0</v>
      </c>
      <c r="J695">
        <v>-1.54434</v>
      </c>
      <c r="K695">
        <v>0</v>
      </c>
      <c r="L695" t="s">
        <v>18</v>
      </c>
      <c r="M695">
        <v>0</v>
      </c>
      <c r="N695">
        <v>14.703099999999999</v>
      </c>
      <c r="O695" t="s">
        <v>19</v>
      </c>
      <c r="P695">
        <v>1</v>
      </c>
    </row>
    <row r="696" spans="2:16" x14ac:dyDescent="0.25">
      <c r="B696">
        <v>375</v>
      </c>
      <c r="C696" t="s">
        <v>1181</v>
      </c>
      <c r="D696" t="s">
        <v>858</v>
      </c>
      <c r="E696">
        <v>287</v>
      </c>
      <c r="F696" t="s">
        <v>1182</v>
      </c>
      <c r="G696" t="s">
        <v>1176</v>
      </c>
      <c r="H696">
        <v>15.081899999999999</v>
      </c>
      <c r="I696">
        <v>0</v>
      </c>
      <c r="J696">
        <v>0</v>
      </c>
      <c r="K696">
        <v>-1.00197</v>
      </c>
      <c r="L696" t="s">
        <v>18</v>
      </c>
      <c r="M696">
        <v>0</v>
      </c>
      <c r="N696">
        <v>14.8314</v>
      </c>
      <c r="O696" t="s">
        <v>19</v>
      </c>
      <c r="P696">
        <v>2</v>
      </c>
    </row>
    <row r="697" spans="2:16" x14ac:dyDescent="0.25">
      <c r="B697">
        <v>854</v>
      </c>
      <c r="C697" t="s">
        <v>2693</v>
      </c>
      <c r="D697" t="s">
        <v>2694</v>
      </c>
      <c r="E697">
        <v>155</v>
      </c>
      <c r="F697" t="s">
        <v>2695</v>
      </c>
      <c r="G697" t="s">
        <v>2696</v>
      </c>
      <c r="H697">
        <v>15.8681</v>
      </c>
      <c r="I697">
        <v>-5.9375799999999996</v>
      </c>
      <c r="J697">
        <v>-1.67828</v>
      </c>
      <c r="K697">
        <v>0</v>
      </c>
      <c r="L697" t="s">
        <v>18</v>
      </c>
      <c r="M697">
        <v>0</v>
      </c>
      <c r="N697">
        <v>14.2159</v>
      </c>
      <c r="O697" t="s">
        <v>19</v>
      </c>
      <c r="P697">
        <v>1</v>
      </c>
    </row>
    <row r="698" spans="2:16" x14ac:dyDescent="0.25">
      <c r="B698">
        <v>330</v>
      </c>
      <c r="C698" t="s">
        <v>1029</v>
      </c>
      <c r="D698" t="s">
        <v>1030</v>
      </c>
      <c r="E698">
        <v>76</v>
      </c>
      <c r="F698" t="s">
        <v>1031</v>
      </c>
      <c r="G698" t="s">
        <v>1032</v>
      </c>
      <c r="H698">
        <v>15.391299999999999</v>
      </c>
      <c r="I698">
        <v>0</v>
      </c>
      <c r="J698">
        <v>0</v>
      </c>
      <c r="K698">
        <v>-1.78508</v>
      </c>
      <c r="L698" t="s">
        <v>18</v>
      </c>
      <c r="M698">
        <v>0</v>
      </c>
      <c r="N698">
        <v>14.9451</v>
      </c>
      <c r="O698" t="s">
        <v>19</v>
      </c>
      <c r="P698">
        <v>1</v>
      </c>
    </row>
    <row r="699" spans="2:16" x14ac:dyDescent="0.25">
      <c r="B699">
        <v>777</v>
      </c>
      <c r="C699" t="s">
        <v>2458</v>
      </c>
      <c r="D699" t="s">
        <v>2459</v>
      </c>
      <c r="E699">
        <v>237</v>
      </c>
      <c r="F699" t="s">
        <v>2460</v>
      </c>
      <c r="G699" t="s">
        <v>2461</v>
      </c>
      <c r="H699">
        <v>15.8681</v>
      </c>
      <c r="I699">
        <v>-4.8721899999999998</v>
      </c>
      <c r="J699">
        <v>0</v>
      </c>
      <c r="K699">
        <v>-1.4620899999999999</v>
      </c>
      <c r="L699" t="s">
        <v>18</v>
      </c>
      <c r="M699">
        <v>0</v>
      </c>
      <c r="N699">
        <v>14.284599999999999</v>
      </c>
      <c r="O699" t="s">
        <v>19</v>
      </c>
      <c r="P699">
        <v>2</v>
      </c>
    </row>
    <row r="700" spans="2:16" x14ac:dyDescent="0.25">
      <c r="B700">
        <v>518</v>
      </c>
      <c r="C700" t="s">
        <v>1631</v>
      </c>
      <c r="D700" t="s">
        <v>1431</v>
      </c>
      <c r="E700">
        <v>27</v>
      </c>
      <c r="F700" t="s">
        <v>1629</v>
      </c>
      <c r="G700" t="s">
        <v>1632</v>
      </c>
      <c r="H700">
        <v>15.7819</v>
      </c>
      <c r="I700">
        <v>-4.7231100000000001</v>
      </c>
      <c r="J700">
        <v>0</v>
      </c>
      <c r="K700">
        <v>0</v>
      </c>
      <c r="L700" t="s">
        <v>18</v>
      </c>
      <c r="M700">
        <v>0</v>
      </c>
      <c r="N700">
        <v>14.601100000000001</v>
      </c>
      <c r="O700" t="s">
        <v>19</v>
      </c>
      <c r="P700">
        <v>1</v>
      </c>
    </row>
    <row r="701" spans="2:16" x14ac:dyDescent="0.25">
      <c r="B701">
        <v>749</v>
      </c>
      <c r="C701" t="s">
        <v>2368</v>
      </c>
      <c r="D701" t="s">
        <v>2369</v>
      </c>
      <c r="E701">
        <v>220</v>
      </c>
      <c r="F701" t="s">
        <v>2370</v>
      </c>
      <c r="G701" t="s">
        <v>2371</v>
      </c>
      <c r="H701">
        <v>15.0183</v>
      </c>
      <c r="I701">
        <v>0</v>
      </c>
      <c r="J701">
        <v>0</v>
      </c>
      <c r="K701">
        <v>-2.8383400000000001</v>
      </c>
      <c r="L701" t="s">
        <v>18</v>
      </c>
      <c r="M701">
        <v>0</v>
      </c>
      <c r="N701">
        <v>14.3087</v>
      </c>
      <c r="O701" t="s">
        <v>19</v>
      </c>
      <c r="P701">
        <v>1</v>
      </c>
    </row>
    <row r="702" spans="2:16" x14ac:dyDescent="0.25">
      <c r="B702">
        <v>991</v>
      </c>
      <c r="C702" t="s">
        <v>3131</v>
      </c>
      <c r="D702" t="s">
        <v>3132</v>
      </c>
      <c r="E702">
        <v>7</v>
      </c>
      <c r="F702" t="e">
        <f>-------MPSRSKR</f>
        <v>#NAME?</v>
      </c>
      <c r="G702" t="s">
        <v>3133</v>
      </c>
      <c r="H702">
        <v>15.0808</v>
      </c>
      <c r="I702">
        <v>0</v>
      </c>
      <c r="J702">
        <v>-1.07291</v>
      </c>
      <c r="K702">
        <v>-3.5463300000000002</v>
      </c>
      <c r="L702" t="s">
        <v>18</v>
      </c>
      <c r="M702">
        <v>0</v>
      </c>
      <c r="N702">
        <v>14.087</v>
      </c>
      <c r="O702" t="s">
        <v>19</v>
      </c>
      <c r="P702">
        <v>2</v>
      </c>
    </row>
    <row r="703" spans="2:16" x14ac:dyDescent="0.25">
      <c r="B703">
        <v>816</v>
      </c>
      <c r="C703" t="s">
        <v>2574</v>
      </c>
      <c r="D703" t="s">
        <v>2575</v>
      </c>
      <c r="E703">
        <v>91</v>
      </c>
      <c r="F703" t="s">
        <v>2576</v>
      </c>
      <c r="G703" t="s">
        <v>2577</v>
      </c>
      <c r="H703">
        <v>14.3826</v>
      </c>
      <c r="I703">
        <v>0</v>
      </c>
      <c r="J703">
        <v>-1.3401099999999999</v>
      </c>
      <c r="K703">
        <v>0</v>
      </c>
      <c r="L703" t="s">
        <v>18</v>
      </c>
      <c r="M703">
        <v>0</v>
      </c>
      <c r="N703">
        <v>14.2486</v>
      </c>
      <c r="O703" t="s">
        <v>19</v>
      </c>
      <c r="P703">
        <v>1</v>
      </c>
    </row>
    <row r="704" spans="2:16" x14ac:dyDescent="0.25">
      <c r="B704">
        <v>39</v>
      </c>
      <c r="C704" t="s">
        <v>128</v>
      </c>
      <c r="D704" t="s">
        <v>129</v>
      </c>
      <c r="E704">
        <v>178</v>
      </c>
      <c r="F704" t="s">
        <v>130</v>
      </c>
      <c r="G704" t="s">
        <v>131</v>
      </c>
      <c r="H704">
        <v>16.024100000000001</v>
      </c>
      <c r="I704">
        <v>0</v>
      </c>
      <c r="J704">
        <v>0</v>
      </c>
      <c r="K704">
        <v>0</v>
      </c>
      <c r="L704" t="s">
        <v>18</v>
      </c>
      <c r="M704">
        <v>0</v>
      </c>
      <c r="N704">
        <v>16.024100000000001</v>
      </c>
      <c r="O704" t="s">
        <v>19</v>
      </c>
      <c r="P704">
        <v>1</v>
      </c>
    </row>
    <row r="705" spans="2:16" x14ac:dyDescent="0.25">
      <c r="B705">
        <v>517</v>
      </c>
      <c r="C705" t="s">
        <v>1628</v>
      </c>
      <c r="D705" t="s">
        <v>1431</v>
      </c>
      <c r="E705">
        <v>27</v>
      </c>
      <c r="F705" t="s">
        <v>1629</v>
      </c>
      <c r="G705" t="s">
        <v>1630</v>
      </c>
      <c r="H705">
        <v>15.7819</v>
      </c>
      <c r="I705">
        <v>-4.7231100000000001</v>
      </c>
      <c r="J705">
        <v>0</v>
      </c>
      <c r="K705">
        <v>0</v>
      </c>
      <c r="L705" t="s">
        <v>18</v>
      </c>
      <c r="M705">
        <v>0</v>
      </c>
      <c r="N705">
        <v>14.601100000000001</v>
      </c>
      <c r="O705" t="s">
        <v>19</v>
      </c>
      <c r="P705">
        <v>1</v>
      </c>
    </row>
    <row r="706" spans="2:16" x14ac:dyDescent="0.25">
      <c r="B706">
        <v>162</v>
      </c>
      <c r="C706" t="s">
        <v>478</v>
      </c>
      <c r="D706" t="s">
        <v>479</v>
      </c>
      <c r="E706">
        <v>270</v>
      </c>
      <c r="F706" t="s">
        <v>480</v>
      </c>
      <c r="G706" t="s">
        <v>481</v>
      </c>
      <c r="H706">
        <v>15.726599999999999</v>
      </c>
      <c r="I706">
        <v>0</v>
      </c>
      <c r="J706">
        <v>0</v>
      </c>
      <c r="K706">
        <v>-1.24787</v>
      </c>
      <c r="L706" t="s">
        <v>18</v>
      </c>
      <c r="M706">
        <v>0</v>
      </c>
      <c r="N706">
        <v>15.4147</v>
      </c>
      <c r="O706" t="s">
        <v>19</v>
      </c>
      <c r="P706">
        <v>2</v>
      </c>
    </row>
    <row r="707" spans="2:16" x14ac:dyDescent="0.25">
      <c r="B707">
        <v>638</v>
      </c>
      <c r="C707" t="s">
        <v>2021</v>
      </c>
      <c r="D707" t="s">
        <v>2018</v>
      </c>
      <c r="E707">
        <v>40</v>
      </c>
      <c r="F707" t="s">
        <v>2019</v>
      </c>
      <c r="G707" t="s">
        <v>2022</v>
      </c>
      <c r="H707">
        <v>14.4381</v>
      </c>
      <c r="I707">
        <v>0</v>
      </c>
      <c r="J707">
        <v>0</v>
      </c>
      <c r="K707">
        <v>0</v>
      </c>
      <c r="L707" t="s">
        <v>18</v>
      </c>
      <c r="M707">
        <v>0</v>
      </c>
      <c r="N707">
        <v>14.4381</v>
      </c>
      <c r="O707" t="s">
        <v>19</v>
      </c>
      <c r="P707">
        <v>1</v>
      </c>
    </row>
    <row r="708" spans="2:16" x14ac:dyDescent="0.25">
      <c r="B708">
        <v>630</v>
      </c>
      <c r="C708" t="s">
        <v>1991</v>
      </c>
      <c r="D708" t="s">
        <v>1992</v>
      </c>
      <c r="E708">
        <v>95</v>
      </c>
      <c r="F708" t="s">
        <v>1993</v>
      </c>
      <c r="G708" t="s">
        <v>1994</v>
      </c>
      <c r="H708">
        <v>15.01</v>
      </c>
      <c r="I708">
        <v>-2.23638</v>
      </c>
      <c r="J708">
        <v>0</v>
      </c>
      <c r="K708">
        <v>0</v>
      </c>
      <c r="L708" t="s">
        <v>18</v>
      </c>
      <c r="M708">
        <v>0</v>
      </c>
      <c r="N708">
        <v>14.450900000000001</v>
      </c>
      <c r="O708" t="s">
        <v>19</v>
      </c>
      <c r="P708">
        <v>1</v>
      </c>
    </row>
    <row r="709" spans="2:16" x14ac:dyDescent="0.25">
      <c r="B709">
        <v>491</v>
      </c>
      <c r="C709" t="s">
        <v>1543</v>
      </c>
      <c r="D709" t="s">
        <v>1544</v>
      </c>
      <c r="E709">
        <v>181</v>
      </c>
      <c r="F709" t="s">
        <v>1545</v>
      </c>
      <c r="G709" t="s">
        <v>1546</v>
      </c>
      <c r="H709">
        <v>14.7636</v>
      </c>
      <c r="I709">
        <v>0</v>
      </c>
      <c r="J709">
        <v>-1.18581</v>
      </c>
      <c r="K709">
        <v>0</v>
      </c>
      <c r="L709" t="s">
        <v>18</v>
      </c>
      <c r="M709">
        <v>0</v>
      </c>
      <c r="N709">
        <v>14.645</v>
      </c>
      <c r="O709" t="s">
        <v>19</v>
      </c>
      <c r="P709">
        <v>1</v>
      </c>
    </row>
    <row r="710" spans="2:16" x14ac:dyDescent="0.25">
      <c r="B710">
        <v>666</v>
      </c>
      <c r="C710" t="s">
        <v>2107</v>
      </c>
      <c r="D710" t="s">
        <v>2108</v>
      </c>
      <c r="E710">
        <v>188</v>
      </c>
      <c r="F710" t="s">
        <v>2109</v>
      </c>
      <c r="G710" t="s">
        <v>2079</v>
      </c>
      <c r="H710">
        <v>14.650499999999999</v>
      </c>
      <c r="I710">
        <v>0</v>
      </c>
      <c r="J710">
        <v>-2.3263699999999998</v>
      </c>
      <c r="K710">
        <v>0</v>
      </c>
      <c r="L710" t="s">
        <v>18</v>
      </c>
      <c r="M710">
        <v>0</v>
      </c>
      <c r="N710">
        <v>14.4178</v>
      </c>
      <c r="O710" t="s">
        <v>19</v>
      </c>
      <c r="P710">
        <v>1</v>
      </c>
    </row>
    <row r="711" spans="2:16" x14ac:dyDescent="0.25">
      <c r="B711">
        <v>957</v>
      </c>
      <c r="C711" t="s">
        <v>3027</v>
      </c>
      <c r="D711" t="s">
        <v>3028</v>
      </c>
      <c r="E711">
        <v>198</v>
      </c>
      <c r="F711" t="s">
        <v>3029</v>
      </c>
      <c r="G711" t="s">
        <v>3030</v>
      </c>
      <c r="H711">
        <v>14.692</v>
      </c>
      <c r="I711">
        <v>0</v>
      </c>
      <c r="J711">
        <v>-1.3232600000000001</v>
      </c>
      <c r="K711">
        <v>-1.78508</v>
      </c>
      <c r="L711" t="s">
        <v>18</v>
      </c>
      <c r="M711">
        <v>0</v>
      </c>
      <c r="N711">
        <v>14.1134</v>
      </c>
      <c r="O711" t="s">
        <v>19</v>
      </c>
      <c r="P711">
        <v>1</v>
      </c>
    </row>
    <row r="712" spans="2:16" x14ac:dyDescent="0.25">
      <c r="B712">
        <v>466</v>
      </c>
      <c r="C712" t="s">
        <v>1451</v>
      </c>
      <c r="D712" t="s">
        <v>312</v>
      </c>
      <c r="E712">
        <v>116</v>
      </c>
      <c r="F712" t="s">
        <v>1452</v>
      </c>
      <c r="G712" t="s">
        <v>384</v>
      </c>
      <c r="H712">
        <v>15.5329</v>
      </c>
      <c r="I712">
        <v>0</v>
      </c>
      <c r="J712">
        <v>-1.61039</v>
      </c>
      <c r="K712">
        <v>-2.77833</v>
      </c>
      <c r="L712" t="s">
        <v>18</v>
      </c>
      <c r="M712">
        <v>0</v>
      </c>
      <c r="N712">
        <v>14.677300000000001</v>
      </c>
      <c r="O712" t="s">
        <v>19</v>
      </c>
      <c r="P712">
        <v>2</v>
      </c>
    </row>
    <row r="713" spans="2:16" x14ac:dyDescent="0.25">
      <c r="B713">
        <v>646</v>
      </c>
      <c r="C713" t="s">
        <v>2047</v>
      </c>
      <c r="D713" t="s">
        <v>901</v>
      </c>
      <c r="E713">
        <v>733</v>
      </c>
      <c r="F713" t="s">
        <v>2048</v>
      </c>
      <c r="G713" t="s">
        <v>2049</v>
      </c>
      <c r="H713">
        <v>15.0061</v>
      </c>
      <c r="I713">
        <v>0</v>
      </c>
      <c r="J713">
        <v>-1.0019</v>
      </c>
      <c r="K713">
        <v>-1.9140999999999999</v>
      </c>
      <c r="L713" t="s">
        <v>18</v>
      </c>
      <c r="M713">
        <v>0</v>
      </c>
      <c r="N713">
        <v>14.4274</v>
      </c>
      <c r="O713" t="s">
        <v>19</v>
      </c>
      <c r="P713">
        <v>2</v>
      </c>
    </row>
    <row r="714" spans="2:16" x14ac:dyDescent="0.25">
      <c r="B714">
        <v>581</v>
      </c>
      <c r="C714" t="s">
        <v>1823</v>
      </c>
      <c r="D714" t="s">
        <v>901</v>
      </c>
      <c r="E714">
        <v>714</v>
      </c>
      <c r="F714" t="s">
        <v>1824</v>
      </c>
      <c r="G714" t="s">
        <v>903</v>
      </c>
      <c r="H714">
        <v>14.537000000000001</v>
      </c>
      <c r="I714">
        <v>0</v>
      </c>
      <c r="J714">
        <v>0</v>
      </c>
      <c r="K714">
        <v>0</v>
      </c>
      <c r="L714" t="s">
        <v>18</v>
      </c>
      <c r="M714">
        <v>0</v>
      </c>
      <c r="N714">
        <v>14.537000000000001</v>
      </c>
      <c r="O714" t="s">
        <v>19</v>
      </c>
      <c r="P714">
        <v>2</v>
      </c>
    </row>
    <row r="715" spans="2:16" x14ac:dyDescent="0.25">
      <c r="B715">
        <v>458</v>
      </c>
      <c r="C715" t="s">
        <v>1424</v>
      </c>
      <c r="D715" t="s">
        <v>901</v>
      </c>
      <c r="E715">
        <v>726</v>
      </c>
      <c r="F715" t="s">
        <v>1425</v>
      </c>
      <c r="G715" t="s">
        <v>943</v>
      </c>
      <c r="H715">
        <v>15.0061</v>
      </c>
      <c r="I715">
        <v>-1.2222900000000001</v>
      </c>
      <c r="J715">
        <v>0</v>
      </c>
      <c r="K715">
        <v>0</v>
      </c>
      <c r="L715" t="s">
        <v>18</v>
      </c>
      <c r="M715">
        <v>0</v>
      </c>
      <c r="N715">
        <v>14.7005</v>
      </c>
      <c r="O715" t="s">
        <v>19</v>
      </c>
      <c r="P715">
        <v>6</v>
      </c>
    </row>
    <row r="716" spans="2:16" x14ac:dyDescent="0.25">
      <c r="B716">
        <v>420</v>
      </c>
      <c r="C716" t="s">
        <v>1300</v>
      </c>
      <c r="D716" t="s">
        <v>901</v>
      </c>
      <c r="E716">
        <v>733</v>
      </c>
      <c r="F716" t="s">
        <v>1301</v>
      </c>
      <c r="G716" t="s">
        <v>903</v>
      </c>
      <c r="H716">
        <v>14.773300000000001</v>
      </c>
      <c r="I716">
        <v>0</v>
      </c>
      <c r="J716">
        <v>0</v>
      </c>
      <c r="K716">
        <v>0</v>
      </c>
      <c r="L716" t="s">
        <v>18</v>
      </c>
      <c r="M716">
        <v>0</v>
      </c>
      <c r="N716">
        <v>14.773300000000001</v>
      </c>
      <c r="O716" t="s">
        <v>19</v>
      </c>
      <c r="P716">
        <v>2</v>
      </c>
    </row>
    <row r="717" spans="2:16" x14ac:dyDescent="0.25">
      <c r="B717">
        <v>470</v>
      </c>
      <c r="C717" t="s">
        <v>1465</v>
      </c>
      <c r="D717" t="s">
        <v>901</v>
      </c>
      <c r="E717">
        <v>711</v>
      </c>
      <c r="F717" t="s">
        <v>1466</v>
      </c>
      <c r="G717" t="s">
        <v>943</v>
      </c>
      <c r="H717">
        <v>15.0061</v>
      </c>
      <c r="I717">
        <v>-1.3344800000000001</v>
      </c>
      <c r="J717">
        <v>0</v>
      </c>
      <c r="K717">
        <v>0</v>
      </c>
      <c r="L717" t="s">
        <v>18</v>
      </c>
      <c r="M717">
        <v>0</v>
      </c>
      <c r="N717">
        <v>14.672499999999999</v>
      </c>
      <c r="O717" t="s">
        <v>19</v>
      </c>
      <c r="P717">
        <v>4</v>
      </c>
    </row>
    <row r="718" spans="2:16" x14ac:dyDescent="0.25">
      <c r="B718">
        <v>512</v>
      </c>
      <c r="C718" t="s">
        <v>1615</v>
      </c>
      <c r="D718" t="s">
        <v>901</v>
      </c>
      <c r="E718">
        <v>726</v>
      </c>
      <c r="F718" t="s">
        <v>1616</v>
      </c>
      <c r="G718" t="s">
        <v>903</v>
      </c>
      <c r="H718">
        <v>15.040800000000001</v>
      </c>
      <c r="I718">
        <v>-1.7332700000000001</v>
      </c>
      <c r="J718">
        <v>0</v>
      </c>
      <c r="K718">
        <v>0</v>
      </c>
      <c r="L718" t="s">
        <v>18</v>
      </c>
      <c r="M718">
        <v>0</v>
      </c>
      <c r="N718">
        <v>14.6074</v>
      </c>
      <c r="O718" t="s">
        <v>19</v>
      </c>
      <c r="P718">
        <v>1</v>
      </c>
    </row>
    <row r="719" spans="2:16" x14ac:dyDescent="0.25">
      <c r="B719">
        <v>613</v>
      </c>
      <c r="C719" t="s">
        <v>1932</v>
      </c>
      <c r="D719" t="s">
        <v>901</v>
      </c>
      <c r="E719">
        <v>736</v>
      </c>
      <c r="F719" t="s">
        <v>1933</v>
      </c>
      <c r="G719" t="s">
        <v>943</v>
      </c>
      <c r="H719">
        <v>15.0061</v>
      </c>
      <c r="I719">
        <v>-2.14229</v>
      </c>
      <c r="J719">
        <v>0</v>
      </c>
      <c r="K719">
        <v>0</v>
      </c>
      <c r="L719" t="s">
        <v>18</v>
      </c>
      <c r="M719">
        <v>0</v>
      </c>
      <c r="N719">
        <v>14.470499999999999</v>
      </c>
      <c r="O719" t="s">
        <v>19</v>
      </c>
      <c r="P719">
        <v>1</v>
      </c>
    </row>
    <row r="720" spans="2:16" x14ac:dyDescent="0.25">
      <c r="B720">
        <v>293</v>
      </c>
      <c r="C720" t="s">
        <v>904</v>
      </c>
      <c r="D720" t="s">
        <v>901</v>
      </c>
      <c r="E720">
        <v>729</v>
      </c>
      <c r="F720" t="s">
        <v>905</v>
      </c>
      <c r="G720" t="s">
        <v>906</v>
      </c>
      <c r="H720">
        <v>15.040800000000001</v>
      </c>
      <c r="I720">
        <v>0</v>
      </c>
      <c r="J720">
        <v>0</v>
      </c>
      <c r="K720">
        <v>0</v>
      </c>
      <c r="L720" t="s">
        <v>18</v>
      </c>
      <c r="M720">
        <v>0</v>
      </c>
      <c r="N720">
        <v>15.040800000000001</v>
      </c>
      <c r="O720" t="s">
        <v>19</v>
      </c>
      <c r="P720">
        <v>3</v>
      </c>
    </row>
    <row r="721" spans="2:16" x14ac:dyDescent="0.25">
      <c r="B721">
        <v>97</v>
      </c>
      <c r="C721" t="s">
        <v>308</v>
      </c>
      <c r="D721" t="s">
        <v>309</v>
      </c>
      <c r="E721">
        <v>8</v>
      </c>
      <c r="F721" t="s">
        <v>3164</v>
      </c>
      <c r="G721" t="s">
        <v>310</v>
      </c>
      <c r="H721">
        <v>15.668100000000001</v>
      </c>
      <c r="I721">
        <v>0</v>
      </c>
      <c r="J721">
        <v>0</v>
      </c>
      <c r="K721">
        <v>0</v>
      </c>
      <c r="L721" t="s">
        <v>18</v>
      </c>
      <c r="M721">
        <v>0</v>
      </c>
      <c r="N721">
        <v>15.668100000000001</v>
      </c>
      <c r="O721" t="s">
        <v>19</v>
      </c>
      <c r="P721">
        <v>1</v>
      </c>
    </row>
    <row r="722" spans="2:16" x14ac:dyDescent="0.25">
      <c r="B722">
        <v>292</v>
      </c>
      <c r="C722" t="s">
        <v>900</v>
      </c>
      <c r="D722" t="s">
        <v>901</v>
      </c>
      <c r="E722">
        <v>717</v>
      </c>
      <c r="F722" t="s">
        <v>902</v>
      </c>
      <c r="G722" t="s">
        <v>903</v>
      </c>
      <c r="H722">
        <v>15.040800000000001</v>
      </c>
      <c r="I722">
        <v>0</v>
      </c>
      <c r="J722">
        <v>0</v>
      </c>
      <c r="K722">
        <v>0</v>
      </c>
      <c r="L722" t="s">
        <v>18</v>
      </c>
      <c r="M722">
        <v>0</v>
      </c>
      <c r="N722">
        <v>15.040800000000001</v>
      </c>
      <c r="O722" t="s">
        <v>19</v>
      </c>
      <c r="P722">
        <v>4</v>
      </c>
    </row>
    <row r="723" spans="2:16" x14ac:dyDescent="0.25">
      <c r="B723">
        <v>304</v>
      </c>
      <c r="C723" t="s">
        <v>944</v>
      </c>
      <c r="D723" t="s">
        <v>901</v>
      </c>
      <c r="E723">
        <v>718</v>
      </c>
      <c r="F723" t="s">
        <v>945</v>
      </c>
      <c r="G723" t="s">
        <v>943</v>
      </c>
      <c r="H723">
        <v>15.0061</v>
      </c>
      <c r="I723">
        <v>0</v>
      </c>
      <c r="J723">
        <v>0</v>
      </c>
      <c r="K723">
        <v>0</v>
      </c>
      <c r="L723" t="s">
        <v>18</v>
      </c>
      <c r="M723">
        <v>0</v>
      </c>
      <c r="N723">
        <v>15.0061</v>
      </c>
      <c r="O723" t="s">
        <v>19</v>
      </c>
      <c r="P723">
        <v>1</v>
      </c>
    </row>
    <row r="724" spans="2:16" x14ac:dyDescent="0.25">
      <c r="B724">
        <v>303</v>
      </c>
      <c r="C724" t="s">
        <v>941</v>
      </c>
      <c r="D724" t="s">
        <v>901</v>
      </c>
      <c r="E724">
        <v>713</v>
      </c>
      <c r="F724" t="s">
        <v>942</v>
      </c>
      <c r="G724" t="s">
        <v>943</v>
      </c>
      <c r="H724">
        <v>15.0061</v>
      </c>
      <c r="I724">
        <v>0</v>
      </c>
      <c r="J724">
        <v>0</v>
      </c>
      <c r="K724">
        <v>0</v>
      </c>
      <c r="L724" t="s">
        <v>18</v>
      </c>
      <c r="M724">
        <v>0</v>
      </c>
      <c r="N724">
        <v>15.0061</v>
      </c>
      <c r="O724" t="s">
        <v>19</v>
      </c>
      <c r="P724">
        <v>5</v>
      </c>
    </row>
    <row r="725" spans="2:16" x14ac:dyDescent="0.25">
      <c r="B725">
        <v>200</v>
      </c>
      <c r="C725" t="s">
        <v>602</v>
      </c>
      <c r="D725" t="s">
        <v>603</v>
      </c>
      <c r="E725">
        <v>28</v>
      </c>
      <c r="F725" t="s">
        <v>604</v>
      </c>
      <c r="G725" t="s">
        <v>605</v>
      </c>
      <c r="H725">
        <v>15.269600000000001</v>
      </c>
      <c r="I725">
        <v>0</v>
      </c>
      <c r="J725">
        <v>0</v>
      </c>
      <c r="K725">
        <v>0</v>
      </c>
      <c r="L725" t="s">
        <v>18</v>
      </c>
      <c r="M725">
        <v>0</v>
      </c>
      <c r="N725">
        <v>15.269600000000001</v>
      </c>
      <c r="O725" t="s">
        <v>19</v>
      </c>
      <c r="P725">
        <v>2</v>
      </c>
    </row>
    <row r="726" spans="2:16" x14ac:dyDescent="0.25">
      <c r="B726">
        <v>851</v>
      </c>
      <c r="C726" t="s">
        <v>2682</v>
      </c>
      <c r="D726" t="s">
        <v>2683</v>
      </c>
      <c r="E726">
        <v>113</v>
      </c>
      <c r="F726" t="s">
        <v>2653</v>
      </c>
      <c r="G726" t="s">
        <v>2684</v>
      </c>
      <c r="H726">
        <v>15.4313</v>
      </c>
      <c r="I726">
        <v>-4.0067399999999997</v>
      </c>
      <c r="J726">
        <v>-2.1139999999999999</v>
      </c>
      <c r="K726">
        <v>0</v>
      </c>
      <c r="L726" t="s">
        <v>18</v>
      </c>
      <c r="M726">
        <v>0</v>
      </c>
      <c r="N726">
        <v>14.2182</v>
      </c>
      <c r="O726" t="s">
        <v>19</v>
      </c>
      <c r="P726">
        <v>2</v>
      </c>
    </row>
    <row r="727" spans="2:16" x14ac:dyDescent="0.25">
      <c r="B727">
        <v>996</v>
      </c>
      <c r="C727" t="s">
        <v>3148</v>
      </c>
      <c r="D727" t="s">
        <v>3149</v>
      </c>
      <c r="E727">
        <v>7</v>
      </c>
      <c r="F727" t="e">
        <f>-------MPSRSKR</f>
        <v>#NAME?</v>
      </c>
      <c r="G727" t="s">
        <v>3150</v>
      </c>
      <c r="H727">
        <v>15.3751</v>
      </c>
      <c r="I727">
        <v>0</v>
      </c>
      <c r="J727">
        <v>-1.07291</v>
      </c>
      <c r="K727">
        <v>-4.7346500000000002</v>
      </c>
      <c r="L727" t="s">
        <v>18</v>
      </c>
      <c r="M727">
        <v>0</v>
      </c>
      <c r="N727">
        <v>14.084099999999999</v>
      </c>
      <c r="O727" t="s">
        <v>19</v>
      </c>
      <c r="P727">
        <v>3</v>
      </c>
    </row>
    <row r="728" spans="2:16" x14ac:dyDescent="0.25">
      <c r="B728">
        <v>577</v>
      </c>
      <c r="C728" t="s">
        <v>1812</v>
      </c>
      <c r="D728" t="s">
        <v>1813</v>
      </c>
      <c r="E728">
        <v>78</v>
      </c>
      <c r="F728" t="s">
        <v>1814</v>
      </c>
      <c r="G728" t="s">
        <v>1815</v>
      </c>
      <c r="H728">
        <v>14.677</v>
      </c>
      <c r="I728">
        <v>0</v>
      </c>
      <c r="J728">
        <v>-1.3571</v>
      </c>
      <c r="K728">
        <v>0</v>
      </c>
      <c r="L728" t="s">
        <v>18</v>
      </c>
      <c r="M728">
        <v>0</v>
      </c>
      <c r="N728">
        <v>14.5413</v>
      </c>
      <c r="O728" t="s">
        <v>19</v>
      </c>
      <c r="P728">
        <v>1</v>
      </c>
    </row>
    <row r="729" spans="2:16" x14ac:dyDescent="0.25">
      <c r="B729">
        <v>83</v>
      </c>
      <c r="C729" t="s">
        <v>271</v>
      </c>
      <c r="D729" t="s">
        <v>272</v>
      </c>
      <c r="E729">
        <v>779</v>
      </c>
      <c r="F729" t="s">
        <v>273</v>
      </c>
      <c r="G729" t="s">
        <v>244</v>
      </c>
      <c r="H729">
        <v>16.5381</v>
      </c>
      <c r="I729">
        <v>-3.1048800000000001</v>
      </c>
      <c r="J729">
        <v>0</v>
      </c>
      <c r="K729">
        <v>0</v>
      </c>
      <c r="L729" t="s">
        <v>18</v>
      </c>
      <c r="M729">
        <v>0</v>
      </c>
      <c r="N729">
        <v>15.761799999999999</v>
      </c>
      <c r="O729" t="s">
        <v>19</v>
      </c>
      <c r="P729">
        <v>1</v>
      </c>
    </row>
    <row r="730" spans="2:16" x14ac:dyDescent="0.25">
      <c r="B730">
        <v>999</v>
      </c>
      <c r="C730" t="s">
        <v>3158</v>
      </c>
      <c r="D730" t="s">
        <v>2745</v>
      </c>
      <c r="E730">
        <v>219</v>
      </c>
      <c r="F730" t="s">
        <v>3159</v>
      </c>
      <c r="G730" t="s">
        <v>2747</v>
      </c>
      <c r="H730">
        <v>14.9552</v>
      </c>
      <c r="I730">
        <v>-3.09457</v>
      </c>
      <c r="J730">
        <v>-1.0299100000000001</v>
      </c>
      <c r="K730">
        <v>0</v>
      </c>
      <c r="L730" t="s">
        <v>18</v>
      </c>
      <c r="M730">
        <v>0</v>
      </c>
      <c r="N730">
        <v>14.0786</v>
      </c>
      <c r="O730" t="s">
        <v>19</v>
      </c>
      <c r="P730">
        <v>1687</v>
      </c>
    </row>
    <row r="731" spans="2:16" x14ac:dyDescent="0.25">
      <c r="B731">
        <v>979</v>
      </c>
      <c r="C731" t="s">
        <v>3092</v>
      </c>
      <c r="D731" t="s">
        <v>3093</v>
      </c>
      <c r="E731">
        <v>331</v>
      </c>
      <c r="F731" t="s">
        <v>3094</v>
      </c>
      <c r="G731" t="s">
        <v>3095</v>
      </c>
      <c r="H731">
        <v>14.2804</v>
      </c>
      <c r="I731">
        <v>0</v>
      </c>
      <c r="J731">
        <v>-1.8405100000000001</v>
      </c>
      <c r="K731">
        <v>0</v>
      </c>
      <c r="L731" t="s">
        <v>18</v>
      </c>
      <c r="M731">
        <v>0</v>
      </c>
      <c r="N731">
        <v>14.096399999999999</v>
      </c>
      <c r="O731" t="s">
        <v>19</v>
      </c>
      <c r="P731">
        <v>3</v>
      </c>
    </row>
    <row r="732" spans="2:16" x14ac:dyDescent="0.25">
      <c r="B732">
        <v>864</v>
      </c>
      <c r="C732" t="s">
        <v>2729</v>
      </c>
      <c r="D732" t="s">
        <v>2730</v>
      </c>
      <c r="E732">
        <v>245</v>
      </c>
      <c r="F732" t="s">
        <v>2731</v>
      </c>
      <c r="G732" t="s">
        <v>2732</v>
      </c>
      <c r="H732">
        <v>15.4313</v>
      </c>
      <c r="I732">
        <v>-2.5963500000000002</v>
      </c>
      <c r="J732">
        <v>-1.07291</v>
      </c>
      <c r="K732">
        <v>-1.8675600000000001</v>
      </c>
      <c r="L732" t="s">
        <v>18</v>
      </c>
      <c r="M732">
        <v>0</v>
      </c>
      <c r="N732">
        <v>14.208</v>
      </c>
      <c r="O732" t="s">
        <v>19</v>
      </c>
      <c r="P732">
        <v>17</v>
      </c>
    </row>
    <row r="733" spans="2:16" x14ac:dyDescent="0.25">
      <c r="B733">
        <v>847</v>
      </c>
      <c r="C733" t="s">
        <v>2669</v>
      </c>
      <c r="D733" t="s">
        <v>2670</v>
      </c>
      <c r="E733">
        <v>38</v>
      </c>
      <c r="F733" t="s">
        <v>2671</v>
      </c>
      <c r="G733" t="s">
        <v>2672</v>
      </c>
      <c r="H733">
        <v>14.8873</v>
      </c>
      <c r="I733">
        <v>0</v>
      </c>
      <c r="J733">
        <v>-2.0016400000000001</v>
      </c>
      <c r="K733">
        <v>-1.8675600000000001</v>
      </c>
      <c r="L733" t="s">
        <v>18</v>
      </c>
      <c r="M733">
        <v>0</v>
      </c>
      <c r="N733">
        <v>14.2202</v>
      </c>
      <c r="O733" t="s">
        <v>19</v>
      </c>
      <c r="P733">
        <v>1</v>
      </c>
    </row>
    <row r="734" spans="2:16" x14ac:dyDescent="0.25">
      <c r="B734">
        <v>771</v>
      </c>
      <c r="C734" t="s">
        <v>2438</v>
      </c>
      <c r="D734" t="s">
        <v>2439</v>
      </c>
      <c r="E734">
        <v>212</v>
      </c>
      <c r="F734" t="s">
        <v>2440</v>
      </c>
      <c r="G734" t="s">
        <v>2441</v>
      </c>
      <c r="H734">
        <v>14.666700000000001</v>
      </c>
      <c r="I734">
        <v>0</v>
      </c>
      <c r="J734">
        <v>0</v>
      </c>
      <c r="K734">
        <v>-1.5217799999999999</v>
      </c>
      <c r="L734" t="s">
        <v>18</v>
      </c>
      <c r="M734">
        <v>0</v>
      </c>
      <c r="N734">
        <v>14.286300000000001</v>
      </c>
      <c r="O734" t="s">
        <v>19</v>
      </c>
      <c r="P734">
        <v>1</v>
      </c>
    </row>
    <row r="735" spans="2:16" x14ac:dyDescent="0.25">
      <c r="B735">
        <v>781</v>
      </c>
      <c r="C735" t="s">
        <v>2473</v>
      </c>
      <c r="D735" t="s">
        <v>461</v>
      </c>
      <c r="E735">
        <v>220</v>
      </c>
      <c r="F735" t="s">
        <v>2474</v>
      </c>
      <c r="G735" t="s">
        <v>2385</v>
      </c>
      <c r="H735">
        <v>15.0214</v>
      </c>
      <c r="I735">
        <v>0</v>
      </c>
      <c r="J735">
        <v>-1.3915200000000001</v>
      </c>
      <c r="K735">
        <v>-2.3942600000000001</v>
      </c>
      <c r="L735" t="s">
        <v>18</v>
      </c>
      <c r="M735">
        <v>0</v>
      </c>
      <c r="N735">
        <v>14.2837</v>
      </c>
      <c r="O735" t="s">
        <v>19</v>
      </c>
      <c r="P735">
        <v>3</v>
      </c>
    </row>
    <row r="736" spans="2:16" x14ac:dyDescent="0.25">
      <c r="B736">
        <v>158</v>
      </c>
      <c r="C736" t="s">
        <v>467</v>
      </c>
      <c r="D736" t="s">
        <v>461</v>
      </c>
      <c r="E736">
        <v>224</v>
      </c>
      <c r="F736" t="s">
        <v>468</v>
      </c>
      <c r="G736" t="s">
        <v>463</v>
      </c>
      <c r="H736">
        <v>15.9085</v>
      </c>
      <c r="I736">
        <v>0</v>
      </c>
      <c r="J736">
        <v>-1.5630200000000001</v>
      </c>
      <c r="K736">
        <v>-1.3015600000000001</v>
      </c>
      <c r="L736" t="s">
        <v>18</v>
      </c>
      <c r="M736">
        <v>0</v>
      </c>
      <c r="N736">
        <v>15.4268</v>
      </c>
      <c r="O736" t="s">
        <v>19</v>
      </c>
      <c r="P736">
        <v>3</v>
      </c>
    </row>
    <row r="737" spans="2:16" x14ac:dyDescent="0.25">
      <c r="B737">
        <v>795</v>
      </c>
      <c r="C737" t="s">
        <v>2517</v>
      </c>
      <c r="D737" t="s">
        <v>461</v>
      </c>
      <c r="E737">
        <v>222</v>
      </c>
      <c r="F737" t="s">
        <v>2474</v>
      </c>
      <c r="G737" t="s">
        <v>2436</v>
      </c>
      <c r="H737">
        <v>15.0214</v>
      </c>
      <c r="I737">
        <v>0</v>
      </c>
      <c r="J737">
        <v>-1.5630200000000001</v>
      </c>
      <c r="K737">
        <v>-2.3942600000000001</v>
      </c>
      <c r="L737" t="s">
        <v>18</v>
      </c>
      <c r="M737">
        <v>0</v>
      </c>
      <c r="N737">
        <v>14.2666</v>
      </c>
      <c r="O737" t="s">
        <v>19</v>
      </c>
      <c r="P737">
        <v>3</v>
      </c>
    </row>
    <row r="738" spans="2:16" x14ac:dyDescent="0.25">
      <c r="B738">
        <v>791</v>
      </c>
      <c r="C738" t="s">
        <v>2506</v>
      </c>
      <c r="D738" t="s">
        <v>461</v>
      </c>
      <c r="E738">
        <v>224</v>
      </c>
      <c r="F738" t="s">
        <v>2507</v>
      </c>
      <c r="G738" t="s">
        <v>2508</v>
      </c>
      <c r="H738">
        <v>15.042400000000001</v>
      </c>
      <c r="I738">
        <v>0</v>
      </c>
      <c r="J738">
        <v>-1.7480500000000001</v>
      </c>
      <c r="K738">
        <v>-2.3942600000000001</v>
      </c>
      <c r="L738" t="s">
        <v>18</v>
      </c>
      <c r="M738">
        <v>0</v>
      </c>
      <c r="N738">
        <v>14.269</v>
      </c>
      <c r="O738" t="s">
        <v>19</v>
      </c>
      <c r="P738">
        <v>2</v>
      </c>
    </row>
    <row r="739" spans="2:16" x14ac:dyDescent="0.25">
      <c r="B739">
        <v>340</v>
      </c>
      <c r="C739" t="s">
        <v>1064</v>
      </c>
      <c r="D739" t="s">
        <v>1065</v>
      </c>
      <c r="E739">
        <v>199</v>
      </c>
      <c r="F739" t="s">
        <v>1066</v>
      </c>
      <c r="G739" t="s">
        <v>1063</v>
      </c>
      <c r="H739">
        <v>15.213800000000001</v>
      </c>
      <c r="I739">
        <v>0</v>
      </c>
      <c r="J739">
        <v>-2.9579200000000001</v>
      </c>
      <c r="K739">
        <v>0</v>
      </c>
      <c r="L739" t="s">
        <v>18</v>
      </c>
      <c r="M739">
        <v>0</v>
      </c>
      <c r="N739">
        <v>14.917999999999999</v>
      </c>
      <c r="O739" t="s">
        <v>19</v>
      </c>
      <c r="P739">
        <v>1</v>
      </c>
    </row>
    <row r="740" spans="2:16" x14ac:dyDescent="0.25">
      <c r="B740">
        <v>769</v>
      </c>
      <c r="C740" t="s">
        <v>2434</v>
      </c>
      <c r="D740" t="s">
        <v>461</v>
      </c>
      <c r="E740">
        <v>224</v>
      </c>
      <c r="F740" t="s">
        <v>2435</v>
      </c>
      <c r="G740" t="s">
        <v>2436</v>
      </c>
      <c r="H740">
        <v>15.042400000000001</v>
      </c>
      <c r="I740">
        <v>0</v>
      </c>
      <c r="J740">
        <v>-1.5630200000000001</v>
      </c>
      <c r="K740">
        <v>-2.3942600000000001</v>
      </c>
      <c r="L740" t="s">
        <v>18</v>
      </c>
      <c r="M740">
        <v>0</v>
      </c>
      <c r="N740">
        <v>14.2875</v>
      </c>
      <c r="O740" t="s">
        <v>19</v>
      </c>
      <c r="P740">
        <v>3</v>
      </c>
    </row>
    <row r="741" spans="2:16" x14ac:dyDescent="0.25">
      <c r="B741">
        <v>796</v>
      </c>
      <c r="C741" t="s">
        <v>2518</v>
      </c>
      <c r="D741" t="s">
        <v>461</v>
      </c>
      <c r="E741">
        <v>222</v>
      </c>
      <c r="F741" t="s">
        <v>2480</v>
      </c>
      <c r="G741" t="s">
        <v>2436</v>
      </c>
      <c r="H741">
        <v>15.0214</v>
      </c>
      <c r="I741">
        <v>0</v>
      </c>
      <c r="J741">
        <v>-1.5630200000000001</v>
      </c>
      <c r="K741">
        <v>-2.3942600000000001</v>
      </c>
      <c r="L741" t="s">
        <v>18</v>
      </c>
      <c r="M741">
        <v>0</v>
      </c>
      <c r="N741">
        <v>14.2666</v>
      </c>
      <c r="O741" t="s">
        <v>19</v>
      </c>
      <c r="P741">
        <v>3</v>
      </c>
    </row>
    <row r="742" spans="2:16" x14ac:dyDescent="0.25">
      <c r="B742">
        <v>487</v>
      </c>
      <c r="C742" t="s">
        <v>1528</v>
      </c>
      <c r="D742" t="s">
        <v>1529</v>
      </c>
      <c r="E742">
        <v>111</v>
      </c>
      <c r="F742" t="s">
        <v>1530</v>
      </c>
      <c r="G742" t="s">
        <v>1531</v>
      </c>
      <c r="H742">
        <v>14.65</v>
      </c>
      <c r="I742">
        <v>0</v>
      </c>
      <c r="J742">
        <v>0</v>
      </c>
      <c r="K742">
        <v>0</v>
      </c>
      <c r="L742" t="s">
        <v>18</v>
      </c>
      <c r="M742">
        <v>0</v>
      </c>
      <c r="N742">
        <v>14.65</v>
      </c>
      <c r="O742" t="s">
        <v>19</v>
      </c>
      <c r="P742">
        <v>1</v>
      </c>
    </row>
    <row r="743" spans="2:16" x14ac:dyDescent="0.25">
      <c r="B743">
        <v>591</v>
      </c>
      <c r="C743" t="s">
        <v>1856</v>
      </c>
      <c r="D743" t="s">
        <v>1857</v>
      </c>
      <c r="E743">
        <v>86</v>
      </c>
      <c r="F743" t="s">
        <v>1235</v>
      </c>
      <c r="G743" t="s">
        <v>1858</v>
      </c>
      <c r="H743">
        <v>14.5136</v>
      </c>
      <c r="I743">
        <v>0</v>
      </c>
      <c r="J743">
        <v>0</v>
      </c>
      <c r="K743">
        <v>0</v>
      </c>
      <c r="L743" t="s">
        <v>18</v>
      </c>
      <c r="M743">
        <v>0</v>
      </c>
      <c r="N743">
        <v>14.5136</v>
      </c>
      <c r="O743" t="s">
        <v>19</v>
      </c>
      <c r="P743">
        <v>1</v>
      </c>
    </row>
    <row r="744" spans="2:16" x14ac:dyDescent="0.25">
      <c r="B744">
        <v>676</v>
      </c>
      <c r="C744" t="s">
        <v>2141</v>
      </c>
      <c r="D744" t="s">
        <v>2142</v>
      </c>
      <c r="E744">
        <v>303</v>
      </c>
      <c r="F744" t="s">
        <v>2143</v>
      </c>
      <c r="G744" t="s">
        <v>1627</v>
      </c>
      <c r="H744">
        <v>14.404400000000001</v>
      </c>
      <c r="I744">
        <v>0</v>
      </c>
      <c r="J744">
        <v>0</v>
      </c>
      <c r="K744">
        <v>0</v>
      </c>
      <c r="L744" t="s">
        <v>18</v>
      </c>
      <c r="M744">
        <v>0</v>
      </c>
      <c r="N744">
        <v>14.404400000000001</v>
      </c>
      <c r="O744" t="s">
        <v>19</v>
      </c>
      <c r="P744">
        <v>1</v>
      </c>
    </row>
    <row r="745" spans="2:16" x14ac:dyDescent="0.25">
      <c r="B745">
        <v>998</v>
      </c>
      <c r="C745" t="s">
        <v>3155</v>
      </c>
      <c r="D745" t="s">
        <v>3156</v>
      </c>
      <c r="E745">
        <v>13</v>
      </c>
      <c r="F745" t="e">
        <f>-MMVARRRRLRKRR</f>
        <v>#NAME?</v>
      </c>
      <c r="G745" t="s">
        <v>3157</v>
      </c>
      <c r="H745">
        <v>14.079499999999999</v>
      </c>
      <c r="I745">
        <v>0</v>
      </c>
      <c r="J745">
        <v>0</v>
      </c>
      <c r="K745">
        <v>0</v>
      </c>
      <c r="L745" t="s">
        <v>18</v>
      </c>
      <c r="M745">
        <v>0</v>
      </c>
      <c r="N745">
        <v>14.079499999999999</v>
      </c>
      <c r="O745" t="s">
        <v>19</v>
      </c>
      <c r="P745">
        <v>1</v>
      </c>
    </row>
    <row r="746" spans="2:16" x14ac:dyDescent="0.25">
      <c r="B746">
        <v>172</v>
      </c>
      <c r="C746" t="s">
        <v>509</v>
      </c>
      <c r="D746" t="s">
        <v>510</v>
      </c>
      <c r="E746">
        <v>9</v>
      </c>
      <c r="F746" t="e">
        <f>-----YLDRRRKKR</f>
        <v>#NAME?</v>
      </c>
      <c r="G746" t="s">
        <v>511</v>
      </c>
      <c r="H746">
        <v>16.0688</v>
      </c>
      <c r="I746">
        <v>0</v>
      </c>
      <c r="J746">
        <v>0</v>
      </c>
      <c r="K746">
        <v>-2.8383400000000001</v>
      </c>
      <c r="L746" t="s">
        <v>18</v>
      </c>
      <c r="M746">
        <v>0</v>
      </c>
      <c r="N746">
        <v>15.3592</v>
      </c>
      <c r="O746" t="s">
        <v>19</v>
      </c>
      <c r="P746">
        <v>1</v>
      </c>
    </row>
    <row r="747" spans="2:16" x14ac:dyDescent="0.25">
      <c r="B747">
        <v>96</v>
      </c>
      <c r="C747" t="s">
        <v>305</v>
      </c>
      <c r="D747" t="s">
        <v>306</v>
      </c>
      <c r="E747">
        <v>13</v>
      </c>
      <c r="F747" t="s">
        <v>3163</v>
      </c>
      <c r="G747" t="s">
        <v>307</v>
      </c>
      <c r="H747">
        <v>16.270600000000002</v>
      </c>
      <c r="I747">
        <v>-2.4074</v>
      </c>
      <c r="J747">
        <v>0</v>
      </c>
      <c r="K747">
        <v>0</v>
      </c>
      <c r="L747" t="s">
        <v>18</v>
      </c>
      <c r="M747">
        <v>0</v>
      </c>
      <c r="N747">
        <v>15.668799999999999</v>
      </c>
      <c r="O747" t="s">
        <v>19</v>
      </c>
      <c r="P747">
        <v>1</v>
      </c>
    </row>
    <row r="748" spans="2:16" x14ac:dyDescent="0.25">
      <c r="B748">
        <v>735</v>
      </c>
      <c r="C748" t="s">
        <v>2325</v>
      </c>
      <c r="D748" t="s">
        <v>2219</v>
      </c>
      <c r="E748">
        <v>424</v>
      </c>
      <c r="F748" t="s">
        <v>2326</v>
      </c>
      <c r="G748" t="s">
        <v>2327</v>
      </c>
      <c r="H748">
        <v>14.648300000000001</v>
      </c>
      <c r="I748">
        <v>0</v>
      </c>
      <c r="J748">
        <v>0</v>
      </c>
      <c r="K748">
        <v>-1.24787</v>
      </c>
      <c r="L748" t="s">
        <v>18</v>
      </c>
      <c r="M748">
        <v>0</v>
      </c>
      <c r="N748">
        <v>14.3363</v>
      </c>
      <c r="O748" t="s">
        <v>19</v>
      </c>
      <c r="P748">
        <v>2</v>
      </c>
    </row>
    <row r="749" spans="2:16" x14ac:dyDescent="0.25">
      <c r="B749">
        <v>197</v>
      </c>
      <c r="C749" t="s">
        <v>591</v>
      </c>
      <c r="D749" t="s">
        <v>592</v>
      </c>
      <c r="E749">
        <v>445</v>
      </c>
      <c r="F749" t="s">
        <v>161</v>
      </c>
      <c r="G749" t="s">
        <v>593</v>
      </c>
      <c r="H749">
        <v>15.277100000000001</v>
      </c>
      <c r="I749">
        <v>0</v>
      </c>
      <c r="J749">
        <v>0</v>
      </c>
      <c r="K749">
        <v>0</v>
      </c>
      <c r="L749" t="s">
        <v>18</v>
      </c>
      <c r="M749">
        <v>0</v>
      </c>
      <c r="N749">
        <v>15.277100000000001</v>
      </c>
      <c r="O749" t="s">
        <v>19</v>
      </c>
      <c r="P749">
        <v>1</v>
      </c>
    </row>
    <row r="750" spans="2:16" x14ac:dyDescent="0.25">
      <c r="B750">
        <v>335</v>
      </c>
      <c r="C750" t="s">
        <v>1048</v>
      </c>
      <c r="D750" t="s">
        <v>157</v>
      </c>
      <c r="E750">
        <v>8</v>
      </c>
      <c r="F750" t="e">
        <f>------MMRRRRRR</f>
        <v>#NAME?</v>
      </c>
      <c r="G750" t="s">
        <v>1049</v>
      </c>
      <c r="H750">
        <v>15.137</v>
      </c>
      <c r="I750">
        <v>0</v>
      </c>
      <c r="J750">
        <v>-2.0912099999999998</v>
      </c>
      <c r="K750">
        <v>0</v>
      </c>
      <c r="L750" t="s">
        <v>18</v>
      </c>
      <c r="M750">
        <v>0</v>
      </c>
      <c r="N750">
        <v>14.927899999999999</v>
      </c>
      <c r="O750" t="s">
        <v>19</v>
      </c>
      <c r="P750">
        <v>1</v>
      </c>
    </row>
    <row r="751" spans="2:16" x14ac:dyDescent="0.25">
      <c r="B751">
        <v>829</v>
      </c>
      <c r="C751" t="s">
        <v>2611</v>
      </c>
      <c r="D751" t="s">
        <v>2612</v>
      </c>
      <c r="E751">
        <v>864</v>
      </c>
      <c r="F751" t="s">
        <v>2602</v>
      </c>
      <c r="G751" t="s">
        <v>2613</v>
      </c>
      <c r="H751">
        <v>14.699199999999999</v>
      </c>
      <c r="I751">
        <v>0</v>
      </c>
      <c r="J751">
        <v>-1.18581</v>
      </c>
      <c r="K751">
        <v>-1.3474699999999999</v>
      </c>
      <c r="L751" t="s">
        <v>18</v>
      </c>
      <c r="M751">
        <v>0</v>
      </c>
      <c r="N751">
        <v>14.2437</v>
      </c>
      <c r="O751" t="s">
        <v>19</v>
      </c>
      <c r="P751">
        <v>1</v>
      </c>
    </row>
    <row r="752" spans="2:16" x14ac:dyDescent="0.25">
      <c r="B752">
        <v>809</v>
      </c>
      <c r="C752" t="s">
        <v>2554</v>
      </c>
      <c r="D752" t="s">
        <v>2555</v>
      </c>
      <c r="E752">
        <v>13</v>
      </c>
      <c r="F752" t="e">
        <f>-MNEALSNRSRKKR</f>
        <v>#NAME?</v>
      </c>
      <c r="G752" t="s">
        <v>2207</v>
      </c>
      <c r="H752">
        <v>15.040800000000001</v>
      </c>
      <c r="I752">
        <v>-2.2036099999999998</v>
      </c>
      <c r="J752">
        <v>-2.3385500000000001</v>
      </c>
      <c r="K752">
        <v>0</v>
      </c>
      <c r="L752" t="s">
        <v>18</v>
      </c>
      <c r="M752">
        <v>0</v>
      </c>
      <c r="N752">
        <v>14.256</v>
      </c>
      <c r="O752" t="s">
        <v>19</v>
      </c>
      <c r="P752">
        <v>1</v>
      </c>
    </row>
    <row r="753" spans="2:16" x14ac:dyDescent="0.25">
      <c r="B753">
        <v>291</v>
      </c>
      <c r="C753" t="s">
        <v>897</v>
      </c>
      <c r="D753" t="s">
        <v>898</v>
      </c>
      <c r="E753">
        <v>67</v>
      </c>
      <c r="F753" t="s">
        <v>899</v>
      </c>
      <c r="G753" t="s">
        <v>874</v>
      </c>
      <c r="H753">
        <v>15.908099999999999</v>
      </c>
      <c r="I753">
        <v>-3.4531700000000001</v>
      </c>
      <c r="J753">
        <v>0</v>
      </c>
      <c r="K753">
        <v>0</v>
      </c>
      <c r="L753" t="s">
        <v>18</v>
      </c>
      <c r="M753">
        <v>0</v>
      </c>
      <c r="N753">
        <v>15.0448</v>
      </c>
      <c r="O753" t="s">
        <v>19</v>
      </c>
      <c r="P753">
        <v>1</v>
      </c>
    </row>
    <row r="754" spans="2:16" x14ac:dyDescent="0.25">
      <c r="B754">
        <v>342</v>
      </c>
      <c r="C754" t="s">
        <v>1071</v>
      </c>
      <c r="D754" t="s">
        <v>1072</v>
      </c>
      <c r="E754">
        <v>142</v>
      </c>
      <c r="F754" t="s">
        <v>1073</v>
      </c>
      <c r="G754" t="s">
        <v>1074</v>
      </c>
      <c r="H754">
        <v>15.7819</v>
      </c>
      <c r="I754">
        <v>-1.54962</v>
      </c>
      <c r="J754">
        <v>-1.75817</v>
      </c>
      <c r="K754">
        <v>-1.24787</v>
      </c>
      <c r="L754" t="s">
        <v>18</v>
      </c>
      <c r="M754">
        <v>0</v>
      </c>
      <c r="N754">
        <v>14.906700000000001</v>
      </c>
      <c r="O754" t="s">
        <v>19</v>
      </c>
      <c r="P754">
        <v>1</v>
      </c>
    </row>
    <row r="755" spans="2:16" x14ac:dyDescent="0.25">
      <c r="B755">
        <v>386</v>
      </c>
      <c r="C755" t="s">
        <v>1200</v>
      </c>
      <c r="D755" t="s">
        <v>1201</v>
      </c>
      <c r="E755">
        <v>142</v>
      </c>
      <c r="F755" t="s">
        <v>1202</v>
      </c>
      <c r="G755" t="s">
        <v>1074</v>
      </c>
      <c r="H755">
        <v>15.7819</v>
      </c>
      <c r="I755">
        <v>-1.8856299999999999</v>
      </c>
      <c r="J755">
        <v>-1.75817</v>
      </c>
      <c r="K755">
        <v>-1.24787</v>
      </c>
      <c r="L755" t="s">
        <v>18</v>
      </c>
      <c r="M755">
        <v>0</v>
      </c>
      <c r="N755">
        <v>14.822699999999999</v>
      </c>
      <c r="O755" t="s">
        <v>19</v>
      </c>
      <c r="P755">
        <v>2</v>
      </c>
    </row>
    <row r="756" spans="2:16" x14ac:dyDescent="0.25">
      <c r="B756">
        <v>994</v>
      </c>
      <c r="C756" t="s">
        <v>3141</v>
      </c>
      <c r="D756" t="s">
        <v>3142</v>
      </c>
      <c r="E756">
        <v>139</v>
      </c>
      <c r="F756" t="s">
        <v>3143</v>
      </c>
      <c r="G756" t="s">
        <v>3140</v>
      </c>
      <c r="H756">
        <v>14.278700000000001</v>
      </c>
      <c r="I756">
        <v>0</v>
      </c>
      <c r="J756">
        <v>-1.9361299999999999</v>
      </c>
      <c r="K756">
        <v>0</v>
      </c>
      <c r="L756" t="s">
        <v>18</v>
      </c>
      <c r="M756">
        <v>0</v>
      </c>
      <c r="N756">
        <v>14.085100000000001</v>
      </c>
      <c r="O756" t="s">
        <v>19</v>
      </c>
      <c r="P756">
        <v>2</v>
      </c>
    </row>
    <row r="757" spans="2:16" x14ac:dyDescent="0.25">
      <c r="B757">
        <v>580</v>
      </c>
      <c r="C757" t="s">
        <v>1822</v>
      </c>
      <c r="D757" t="s">
        <v>977</v>
      </c>
      <c r="E757">
        <v>241</v>
      </c>
      <c r="F757" t="s">
        <v>1820</v>
      </c>
      <c r="G757" t="s">
        <v>1818</v>
      </c>
      <c r="H757">
        <v>15.0053</v>
      </c>
      <c r="I757">
        <v>0</v>
      </c>
      <c r="J757">
        <v>0</v>
      </c>
      <c r="K757">
        <v>-1.8675600000000001</v>
      </c>
      <c r="L757" t="s">
        <v>18</v>
      </c>
      <c r="M757">
        <v>0</v>
      </c>
      <c r="N757">
        <v>14.538399999999999</v>
      </c>
      <c r="O757" t="s">
        <v>19</v>
      </c>
      <c r="P757">
        <v>11</v>
      </c>
    </row>
    <row r="758" spans="2:16" x14ac:dyDescent="0.25">
      <c r="B758">
        <v>579</v>
      </c>
      <c r="C758" t="s">
        <v>1819</v>
      </c>
      <c r="D758" t="s">
        <v>977</v>
      </c>
      <c r="E758">
        <v>236</v>
      </c>
      <c r="F758" t="s">
        <v>1820</v>
      </c>
      <c r="G758" t="s">
        <v>1821</v>
      </c>
      <c r="H758">
        <v>15.0053</v>
      </c>
      <c r="I758">
        <v>0</v>
      </c>
      <c r="J758">
        <v>0</v>
      </c>
      <c r="K758">
        <v>-1.8675600000000001</v>
      </c>
      <c r="L758" t="s">
        <v>18</v>
      </c>
      <c r="M758">
        <v>0</v>
      </c>
      <c r="N758">
        <v>14.538399999999999</v>
      </c>
      <c r="O758" t="s">
        <v>19</v>
      </c>
      <c r="P758">
        <v>5</v>
      </c>
    </row>
    <row r="759" spans="2:16" x14ac:dyDescent="0.25">
      <c r="B759">
        <v>977</v>
      </c>
      <c r="C759" t="s">
        <v>3087</v>
      </c>
      <c r="D759" t="s">
        <v>3088</v>
      </c>
      <c r="E759">
        <v>13</v>
      </c>
      <c r="F759" t="e">
        <f>-MGRRDRRRRRTRR</f>
        <v>#NAME?</v>
      </c>
      <c r="G759" t="s">
        <v>3089</v>
      </c>
      <c r="H759">
        <v>15.200900000000001</v>
      </c>
      <c r="I759">
        <v>0</v>
      </c>
      <c r="J759">
        <v>-2.8321499999999999</v>
      </c>
      <c r="K759">
        <v>-3.2812100000000002</v>
      </c>
      <c r="L759" t="s">
        <v>18</v>
      </c>
      <c r="M759">
        <v>0</v>
      </c>
      <c r="N759">
        <v>14.0974</v>
      </c>
      <c r="O759" t="s">
        <v>19</v>
      </c>
      <c r="P759">
        <v>1</v>
      </c>
    </row>
    <row r="760" spans="2:16" x14ac:dyDescent="0.25">
      <c r="B760">
        <v>614</v>
      </c>
      <c r="C760" t="s">
        <v>1934</v>
      </c>
      <c r="D760" t="s">
        <v>1935</v>
      </c>
      <c r="E760">
        <v>199</v>
      </c>
      <c r="F760" t="s">
        <v>1936</v>
      </c>
      <c r="G760" t="s">
        <v>1937</v>
      </c>
      <c r="H760">
        <v>14.650499999999999</v>
      </c>
      <c r="I760">
        <v>0</v>
      </c>
      <c r="J760">
        <v>-1.8405100000000001</v>
      </c>
      <c r="K760">
        <v>0</v>
      </c>
      <c r="L760" t="s">
        <v>18</v>
      </c>
      <c r="M760">
        <v>0</v>
      </c>
      <c r="N760">
        <v>14.4664</v>
      </c>
      <c r="O760" t="s">
        <v>19</v>
      </c>
      <c r="P760">
        <v>1</v>
      </c>
    </row>
    <row r="761" spans="2:16" x14ac:dyDescent="0.25">
      <c r="B761">
        <v>764</v>
      </c>
      <c r="C761" t="s">
        <v>2416</v>
      </c>
      <c r="D761" t="s">
        <v>2417</v>
      </c>
      <c r="E761">
        <v>164</v>
      </c>
      <c r="F761" t="s">
        <v>2418</v>
      </c>
      <c r="G761" t="s">
        <v>2419</v>
      </c>
      <c r="H761">
        <v>14.763</v>
      </c>
      <c r="I761">
        <v>0</v>
      </c>
      <c r="J761">
        <v>0</v>
      </c>
      <c r="K761">
        <v>-1.8907400000000001</v>
      </c>
      <c r="L761" t="s">
        <v>18</v>
      </c>
      <c r="M761">
        <v>0</v>
      </c>
      <c r="N761">
        <v>14.2903</v>
      </c>
      <c r="O761" t="s">
        <v>19</v>
      </c>
      <c r="P761">
        <v>1</v>
      </c>
    </row>
    <row r="762" spans="2:16" x14ac:dyDescent="0.25">
      <c r="B762">
        <v>211</v>
      </c>
      <c r="C762" t="s">
        <v>641</v>
      </c>
      <c r="D762" t="s">
        <v>642</v>
      </c>
      <c r="E762">
        <v>29</v>
      </c>
      <c r="F762" t="s">
        <v>643</v>
      </c>
      <c r="G762" t="s">
        <v>644</v>
      </c>
      <c r="H762">
        <v>15.209300000000001</v>
      </c>
      <c r="I762">
        <v>0</v>
      </c>
      <c r="J762">
        <v>0</v>
      </c>
      <c r="K762">
        <v>0</v>
      </c>
      <c r="L762" t="s">
        <v>18</v>
      </c>
      <c r="M762">
        <v>0</v>
      </c>
      <c r="N762">
        <v>15.209300000000001</v>
      </c>
      <c r="O762" t="s">
        <v>19</v>
      </c>
      <c r="P762">
        <v>1</v>
      </c>
    </row>
    <row r="763" spans="2:16" x14ac:dyDescent="0.25">
      <c r="B763">
        <v>418</v>
      </c>
      <c r="C763" t="s">
        <v>1294</v>
      </c>
      <c r="D763" t="s">
        <v>1295</v>
      </c>
      <c r="E763">
        <v>144</v>
      </c>
      <c r="F763" t="s">
        <v>1296</v>
      </c>
      <c r="G763" t="s">
        <v>429</v>
      </c>
      <c r="H763">
        <v>15.1478</v>
      </c>
      <c r="I763">
        <v>0</v>
      </c>
      <c r="J763">
        <v>-3.72011</v>
      </c>
      <c r="K763">
        <v>0</v>
      </c>
      <c r="L763" t="s">
        <v>18</v>
      </c>
      <c r="M763">
        <v>0</v>
      </c>
      <c r="N763">
        <v>14.7758</v>
      </c>
      <c r="O763" t="s">
        <v>19</v>
      </c>
      <c r="P763">
        <v>1</v>
      </c>
    </row>
    <row r="764" spans="2:16" x14ac:dyDescent="0.25">
      <c r="B764">
        <v>668</v>
      </c>
      <c r="C764" t="s">
        <v>2112</v>
      </c>
      <c r="D764" t="s">
        <v>699</v>
      </c>
      <c r="E764">
        <v>509</v>
      </c>
      <c r="F764" t="s">
        <v>2113</v>
      </c>
      <c r="G764" t="s">
        <v>2114</v>
      </c>
      <c r="H764">
        <v>14.93</v>
      </c>
      <c r="I764">
        <v>0</v>
      </c>
      <c r="J764">
        <v>-5.13035</v>
      </c>
      <c r="K764">
        <v>0</v>
      </c>
      <c r="L764" t="s">
        <v>18</v>
      </c>
      <c r="M764">
        <v>0</v>
      </c>
      <c r="N764">
        <v>14.417</v>
      </c>
      <c r="O764" t="s">
        <v>19</v>
      </c>
      <c r="P764">
        <v>1</v>
      </c>
    </row>
    <row r="765" spans="2:16" x14ac:dyDescent="0.25">
      <c r="B765">
        <v>804</v>
      </c>
      <c r="C765" t="s">
        <v>2537</v>
      </c>
      <c r="D765" t="s">
        <v>2538</v>
      </c>
      <c r="E765">
        <v>77</v>
      </c>
      <c r="F765" t="s">
        <v>2539</v>
      </c>
      <c r="G765" t="s">
        <v>2540</v>
      </c>
      <c r="H765">
        <v>14.553699999999999</v>
      </c>
      <c r="I765">
        <v>0</v>
      </c>
      <c r="J765">
        <v>-2.9296700000000002</v>
      </c>
      <c r="K765">
        <v>0</v>
      </c>
      <c r="L765" t="s">
        <v>18</v>
      </c>
      <c r="M765">
        <v>0</v>
      </c>
      <c r="N765">
        <v>14.2607</v>
      </c>
      <c r="O765" t="s">
        <v>19</v>
      </c>
      <c r="P765">
        <v>1</v>
      </c>
    </row>
    <row r="766" spans="2:16" x14ac:dyDescent="0.25">
      <c r="B766">
        <v>544</v>
      </c>
      <c r="C766" t="s">
        <v>1708</v>
      </c>
      <c r="D766" t="s">
        <v>981</v>
      </c>
      <c r="E766">
        <v>245</v>
      </c>
      <c r="F766" t="s">
        <v>1709</v>
      </c>
      <c r="G766" t="s">
        <v>165</v>
      </c>
      <c r="H766">
        <v>16.024100000000001</v>
      </c>
      <c r="I766">
        <v>-5.2199200000000001</v>
      </c>
      <c r="J766">
        <v>-1.3742399999999999</v>
      </c>
      <c r="K766">
        <v>0</v>
      </c>
      <c r="L766" t="s">
        <v>18</v>
      </c>
      <c r="M766">
        <v>0</v>
      </c>
      <c r="N766">
        <v>14.5817</v>
      </c>
      <c r="O766" t="s">
        <v>19</v>
      </c>
      <c r="P766">
        <v>1</v>
      </c>
    </row>
    <row r="767" spans="2:16" x14ac:dyDescent="0.25">
      <c r="B767">
        <v>547</v>
      </c>
      <c r="C767" t="s">
        <v>1715</v>
      </c>
      <c r="D767" t="s">
        <v>1362</v>
      </c>
      <c r="E767">
        <v>493</v>
      </c>
      <c r="F767" t="s">
        <v>1716</v>
      </c>
      <c r="G767" t="s">
        <v>1116</v>
      </c>
      <c r="H767">
        <v>16.175899999999999</v>
      </c>
      <c r="I767">
        <v>-5.5582099999999999</v>
      </c>
      <c r="J767">
        <v>-2.0798700000000001</v>
      </c>
      <c r="K767">
        <v>0</v>
      </c>
      <c r="L767" t="s">
        <v>18</v>
      </c>
      <c r="M767">
        <v>0</v>
      </c>
      <c r="N767">
        <v>14.5784</v>
      </c>
      <c r="O767" t="s">
        <v>19</v>
      </c>
      <c r="P767">
        <v>3</v>
      </c>
    </row>
    <row r="768" spans="2:16" x14ac:dyDescent="0.25">
      <c r="B768">
        <v>798</v>
      </c>
      <c r="C768" t="s">
        <v>2522</v>
      </c>
      <c r="D768" t="s">
        <v>50</v>
      </c>
      <c r="E768">
        <v>7</v>
      </c>
      <c r="F768" t="e">
        <f>-------PKRRRRR</f>
        <v>#NAME?</v>
      </c>
      <c r="G768" t="s">
        <v>2523</v>
      </c>
      <c r="H768">
        <v>14.699199999999999</v>
      </c>
      <c r="I768">
        <v>0</v>
      </c>
      <c r="J768">
        <v>0</v>
      </c>
      <c r="K768">
        <v>-1.7434099999999999</v>
      </c>
      <c r="L768" t="s">
        <v>18</v>
      </c>
      <c r="M768">
        <v>0</v>
      </c>
      <c r="N768">
        <v>14.263299999999999</v>
      </c>
      <c r="O768" t="s">
        <v>19</v>
      </c>
      <c r="P768">
        <v>1</v>
      </c>
    </row>
    <row r="769" spans="2:16" x14ac:dyDescent="0.25">
      <c r="B769">
        <v>433</v>
      </c>
      <c r="C769" t="s">
        <v>1341</v>
      </c>
      <c r="D769" t="s">
        <v>1342</v>
      </c>
      <c r="E769">
        <v>304</v>
      </c>
      <c r="F769" t="s">
        <v>1343</v>
      </c>
      <c r="G769" t="s">
        <v>1344</v>
      </c>
      <c r="H769">
        <v>14.972099999999999</v>
      </c>
      <c r="I769">
        <v>0</v>
      </c>
      <c r="J769">
        <v>-2.2067700000000001</v>
      </c>
      <c r="K769">
        <v>0</v>
      </c>
      <c r="L769" t="s">
        <v>18</v>
      </c>
      <c r="M769">
        <v>0</v>
      </c>
      <c r="N769">
        <v>14.7515</v>
      </c>
      <c r="O769" t="s">
        <v>19</v>
      </c>
      <c r="P769">
        <v>1</v>
      </c>
    </row>
    <row r="770" spans="2:16" x14ac:dyDescent="0.25">
      <c r="B770">
        <v>353</v>
      </c>
      <c r="C770" t="s">
        <v>1109</v>
      </c>
      <c r="D770" t="s">
        <v>1110</v>
      </c>
      <c r="E770">
        <v>111</v>
      </c>
      <c r="F770" t="s">
        <v>1111</v>
      </c>
      <c r="G770" t="s">
        <v>1112</v>
      </c>
      <c r="H770">
        <v>15.7819</v>
      </c>
      <c r="I770">
        <v>-2.0464899999999999</v>
      </c>
      <c r="J770">
        <v>0</v>
      </c>
      <c r="K770">
        <v>-1.6038600000000001</v>
      </c>
      <c r="L770" t="s">
        <v>18</v>
      </c>
      <c r="M770">
        <v>0</v>
      </c>
      <c r="N770">
        <v>14.869300000000001</v>
      </c>
      <c r="O770" t="s">
        <v>19</v>
      </c>
      <c r="P770">
        <v>1</v>
      </c>
    </row>
    <row r="771" spans="2:16" x14ac:dyDescent="0.25">
      <c r="B771">
        <v>595</v>
      </c>
      <c r="C771" t="s">
        <v>1869</v>
      </c>
      <c r="D771" t="s">
        <v>1870</v>
      </c>
      <c r="E771">
        <v>411</v>
      </c>
      <c r="F771" t="s">
        <v>1871</v>
      </c>
      <c r="G771" t="s">
        <v>1872</v>
      </c>
      <c r="H771">
        <v>14.890499999999999</v>
      </c>
      <c r="I771">
        <v>0</v>
      </c>
      <c r="J771">
        <v>0</v>
      </c>
      <c r="K771">
        <v>-1.5217799999999999</v>
      </c>
      <c r="L771" t="s">
        <v>18</v>
      </c>
      <c r="M771">
        <v>0</v>
      </c>
      <c r="N771">
        <v>14.5101</v>
      </c>
      <c r="O771" t="s">
        <v>19</v>
      </c>
      <c r="P771">
        <v>1</v>
      </c>
    </row>
    <row r="772" spans="2:16" x14ac:dyDescent="0.25">
      <c r="B772">
        <v>759</v>
      </c>
      <c r="C772" t="s">
        <v>2404</v>
      </c>
      <c r="D772" t="s">
        <v>2405</v>
      </c>
      <c r="E772">
        <v>84</v>
      </c>
      <c r="F772" t="s">
        <v>2406</v>
      </c>
      <c r="G772" t="s">
        <v>2407</v>
      </c>
      <c r="H772">
        <v>15.1478</v>
      </c>
      <c r="I772">
        <v>-2.96915</v>
      </c>
      <c r="J772">
        <v>-1.08752</v>
      </c>
      <c r="K772">
        <v>0</v>
      </c>
      <c r="L772" t="s">
        <v>18</v>
      </c>
      <c r="M772">
        <v>0</v>
      </c>
      <c r="N772">
        <v>14.296799999999999</v>
      </c>
      <c r="O772" t="s">
        <v>19</v>
      </c>
      <c r="P772">
        <v>1</v>
      </c>
    </row>
    <row r="773" spans="2:16" x14ac:dyDescent="0.25">
      <c r="B773">
        <v>590</v>
      </c>
      <c r="C773" t="s">
        <v>1852</v>
      </c>
      <c r="D773" t="s">
        <v>1853</v>
      </c>
      <c r="E773">
        <v>263</v>
      </c>
      <c r="F773" t="s">
        <v>1854</v>
      </c>
      <c r="G773" t="s">
        <v>1855</v>
      </c>
      <c r="H773">
        <v>14.5136</v>
      </c>
      <c r="I773">
        <v>0</v>
      </c>
      <c r="J773">
        <v>0</v>
      </c>
      <c r="K773">
        <v>0</v>
      </c>
      <c r="L773" t="s">
        <v>18</v>
      </c>
      <c r="M773">
        <v>0</v>
      </c>
      <c r="N773">
        <v>14.5136</v>
      </c>
      <c r="O773" t="s">
        <v>19</v>
      </c>
      <c r="P773">
        <v>1</v>
      </c>
    </row>
    <row r="774" spans="2:16" x14ac:dyDescent="0.25">
      <c r="B774">
        <v>424</v>
      </c>
      <c r="C774" t="s">
        <v>1313</v>
      </c>
      <c r="D774" t="s">
        <v>15</v>
      </c>
      <c r="E774">
        <v>89</v>
      </c>
      <c r="F774" t="s">
        <v>1314</v>
      </c>
      <c r="G774" t="s">
        <v>1315</v>
      </c>
      <c r="H774">
        <v>14.919499999999999</v>
      </c>
      <c r="I774">
        <v>0</v>
      </c>
      <c r="J774">
        <v>-1.4982800000000001</v>
      </c>
      <c r="K774">
        <v>0</v>
      </c>
      <c r="L774" t="s">
        <v>18</v>
      </c>
      <c r="M774">
        <v>0</v>
      </c>
      <c r="N774">
        <v>14.7697</v>
      </c>
      <c r="O774" t="s">
        <v>19</v>
      </c>
      <c r="P774">
        <v>1</v>
      </c>
    </row>
    <row r="775" spans="2:16" x14ac:dyDescent="0.25">
      <c r="B775">
        <v>370</v>
      </c>
      <c r="C775" t="s">
        <v>1169</v>
      </c>
      <c r="D775" t="s">
        <v>15</v>
      </c>
      <c r="E775">
        <v>130</v>
      </c>
      <c r="F775" t="s">
        <v>1170</v>
      </c>
      <c r="G775" t="s">
        <v>1171</v>
      </c>
      <c r="H775">
        <v>15.554500000000001</v>
      </c>
      <c r="I775">
        <v>0</v>
      </c>
      <c r="J775">
        <v>0</v>
      </c>
      <c r="K775">
        <v>-2.8801000000000001</v>
      </c>
      <c r="L775" t="s">
        <v>18</v>
      </c>
      <c r="M775">
        <v>0</v>
      </c>
      <c r="N775">
        <v>14.8345</v>
      </c>
      <c r="O775" t="s">
        <v>19</v>
      </c>
      <c r="P775">
        <v>1</v>
      </c>
    </row>
    <row r="776" spans="2:16" x14ac:dyDescent="0.25">
      <c r="B776">
        <v>222</v>
      </c>
      <c r="C776" t="s">
        <v>680</v>
      </c>
      <c r="D776" t="s">
        <v>15</v>
      </c>
      <c r="E776">
        <v>84</v>
      </c>
      <c r="F776" t="s">
        <v>681</v>
      </c>
      <c r="G776" t="s">
        <v>682</v>
      </c>
      <c r="H776">
        <v>15.9941</v>
      </c>
      <c r="I776">
        <v>-3.2870900000000001</v>
      </c>
      <c r="J776">
        <v>0</v>
      </c>
      <c r="K776">
        <v>0</v>
      </c>
      <c r="L776" t="s">
        <v>18</v>
      </c>
      <c r="M776">
        <v>0</v>
      </c>
      <c r="N776">
        <v>15.1723</v>
      </c>
      <c r="O776" t="s">
        <v>19</v>
      </c>
      <c r="P776">
        <v>1</v>
      </c>
    </row>
    <row r="777" spans="2:16" x14ac:dyDescent="0.25">
      <c r="B777">
        <v>155</v>
      </c>
      <c r="C777" t="s">
        <v>457</v>
      </c>
      <c r="D777" t="s">
        <v>458</v>
      </c>
      <c r="E777">
        <v>7</v>
      </c>
      <c r="F777" t="e">
        <f>-------MPRRQKR</f>
        <v>#NAME?</v>
      </c>
      <c r="G777" t="s">
        <v>459</v>
      </c>
      <c r="H777">
        <v>15.4345</v>
      </c>
      <c r="I777">
        <v>0</v>
      </c>
      <c r="J777">
        <v>0</v>
      </c>
      <c r="K777">
        <v>0</v>
      </c>
      <c r="L777" t="s">
        <v>18</v>
      </c>
      <c r="M777">
        <v>0</v>
      </c>
      <c r="N777">
        <v>15.4345</v>
      </c>
      <c r="O777" t="s">
        <v>19</v>
      </c>
      <c r="P777">
        <v>1</v>
      </c>
    </row>
    <row r="778" spans="2:16" x14ac:dyDescent="0.25">
      <c r="B778">
        <v>899</v>
      </c>
      <c r="C778" t="s">
        <v>2842</v>
      </c>
      <c r="D778" t="s">
        <v>21</v>
      </c>
      <c r="E778">
        <v>1251</v>
      </c>
      <c r="F778" t="s">
        <v>2843</v>
      </c>
      <c r="G778" t="s">
        <v>32</v>
      </c>
      <c r="H778">
        <v>14.1655</v>
      </c>
      <c r="I778">
        <v>0</v>
      </c>
      <c r="J778">
        <v>0</v>
      </c>
      <c r="K778">
        <v>0</v>
      </c>
      <c r="L778" t="s">
        <v>18</v>
      </c>
      <c r="M778">
        <v>0</v>
      </c>
      <c r="N778">
        <v>14.1655</v>
      </c>
      <c r="O778" t="s">
        <v>19</v>
      </c>
      <c r="P778">
        <v>4</v>
      </c>
    </row>
    <row r="779" spans="2:16" x14ac:dyDescent="0.25">
      <c r="B779">
        <v>125</v>
      </c>
      <c r="C779" t="s">
        <v>382</v>
      </c>
      <c r="D779" t="s">
        <v>312</v>
      </c>
      <c r="E779">
        <v>116</v>
      </c>
      <c r="F779" t="s">
        <v>383</v>
      </c>
      <c r="G779" t="s">
        <v>384</v>
      </c>
      <c r="H779">
        <v>16.355399999999999</v>
      </c>
      <c r="I779">
        <v>0</v>
      </c>
      <c r="J779">
        <v>-1.61039</v>
      </c>
      <c r="K779">
        <v>-2.77833</v>
      </c>
      <c r="L779" t="s">
        <v>18</v>
      </c>
      <c r="M779">
        <v>0</v>
      </c>
      <c r="N779">
        <v>15.4998</v>
      </c>
      <c r="O779" t="s">
        <v>19</v>
      </c>
      <c r="P779">
        <v>1</v>
      </c>
    </row>
    <row r="780" spans="2:16" x14ac:dyDescent="0.25">
      <c r="B780">
        <v>822</v>
      </c>
      <c r="C780" t="s">
        <v>2589</v>
      </c>
      <c r="D780" t="s">
        <v>2590</v>
      </c>
      <c r="E780">
        <v>73</v>
      </c>
      <c r="F780" t="s">
        <v>2591</v>
      </c>
      <c r="G780" t="s">
        <v>2592</v>
      </c>
      <c r="H780">
        <v>14.762700000000001</v>
      </c>
      <c r="I780">
        <v>0</v>
      </c>
      <c r="J780">
        <v>-1.4982800000000001</v>
      </c>
      <c r="K780">
        <v>-1.4672700000000001</v>
      </c>
      <c r="L780" t="s">
        <v>18</v>
      </c>
      <c r="M780">
        <v>0</v>
      </c>
      <c r="N780">
        <v>14.246</v>
      </c>
      <c r="O780" t="s">
        <v>19</v>
      </c>
      <c r="P780">
        <v>2</v>
      </c>
    </row>
    <row r="781" spans="2:16" x14ac:dyDescent="0.25">
      <c r="B781">
        <v>842</v>
      </c>
      <c r="C781" t="s">
        <v>2651</v>
      </c>
      <c r="D781" t="s">
        <v>2652</v>
      </c>
      <c r="E781">
        <v>113</v>
      </c>
      <c r="F781" t="s">
        <v>2653</v>
      </c>
      <c r="G781" t="s">
        <v>2654</v>
      </c>
      <c r="H781">
        <v>15.4313</v>
      </c>
      <c r="I781">
        <v>-4.0067399999999997</v>
      </c>
      <c r="J781">
        <v>-2.0127000000000002</v>
      </c>
      <c r="K781">
        <v>0</v>
      </c>
      <c r="L781" t="s">
        <v>18</v>
      </c>
      <c r="M781">
        <v>0</v>
      </c>
      <c r="N781">
        <v>14.228300000000001</v>
      </c>
      <c r="O781" t="s">
        <v>19</v>
      </c>
      <c r="P781">
        <v>1</v>
      </c>
    </row>
    <row r="782" spans="2:16" x14ac:dyDescent="0.25">
      <c r="B782">
        <v>345</v>
      </c>
      <c r="C782" t="s">
        <v>1082</v>
      </c>
      <c r="D782" t="s">
        <v>1083</v>
      </c>
      <c r="E782">
        <v>523</v>
      </c>
      <c r="F782" t="s">
        <v>1084</v>
      </c>
      <c r="G782" t="s">
        <v>627</v>
      </c>
      <c r="H782">
        <v>16.0579</v>
      </c>
      <c r="I782">
        <v>-3.9166799999999999</v>
      </c>
      <c r="J782">
        <v>-1.8614900000000001</v>
      </c>
      <c r="K782">
        <v>0</v>
      </c>
      <c r="L782" t="s">
        <v>18</v>
      </c>
      <c r="M782">
        <v>0</v>
      </c>
      <c r="N782">
        <v>14.8926</v>
      </c>
      <c r="O782" t="s">
        <v>19</v>
      </c>
      <c r="P782">
        <v>1</v>
      </c>
    </row>
    <row r="783" spans="2:16" x14ac:dyDescent="0.25">
      <c r="B783">
        <v>745</v>
      </c>
      <c r="C783" t="s">
        <v>2355</v>
      </c>
      <c r="D783" t="s">
        <v>2356</v>
      </c>
      <c r="E783">
        <v>40</v>
      </c>
      <c r="F783" t="s">
        <v>2357</v>
      </c>
      <c r="G783" t="s">
        <v>2358</v>
      </c>
      <c r="H783">
        <v>15.685600000000001</v>
      </c>
      <c r="I783">
        <v>-3.68268</v>
      </c>
      <c r="J783">
        <v>0</v>
      </c>
      <c r="K783">
        <v>-1.78508</v>
      </c>
      <c r="L783" t="s">
        <v>18</v>
      </c>
      <c r="M783">
        <v>0</v>
      </c>
      <c r="N783">
        <v>14.3186</v>
      </c>
      <c r="O783" t="s">
        <v>19</v>
      </c>
      <c r="P783">
        <v>1</v>
      </c>
    </row>
    <row r="784" spans="2:16" x14ac:dyDescent="0.25">
      <c r="B784">
        <v>838</v>
      </c>
      <c r="C784" t="s">
        <v>2637</v>
      </c>
      <c r="D784" t="s">
        <v>2638</v>
      </c>
      <c r="E784">
        <v>437</v>
      </c>
      <c r="F784" t="s">
        <v>2639</v>
      </c>
      <c r="G784" t="s">
        <v>2640</v>
      </c>
      <c r="H784">
        <v>14.232799999999999</v>
      </c>
      <c r="I784">
        <v>0</v>
      </c>
      <c r="J784">
        <v>0</v>
      </c>
      <c r="K784">
        <v>0</v>
      </c>
      <c r="L784" t="s">
        <v>18</v>
      </c>
      <c r="M784">
        <v>0</v>
      </c>
      <c r="N784">
        <v>14.232799999999999</v>
      </c>
      <c r="O784" t="s">
        <v>19</v>
      </c>
      <c r="P784">
        <v>1</v>
      </c>
    </row>
    <row r="785" spans="2:16" x14ac:dyDescent="0.25">
      <c r="B785">
        <v>85</v>
      </c>
      <c r="C785" t="s">
        <v>277</v>
      </c>
      <c r="D785" t="s">
        <v>278</v>
      </c>
      <c r="E785">
        <v>8</v>
      </c>
      <c r="F785" t="e">
        <f>------MSPRRRRR</f>
        <v>#NAME?</v>
      </c>
      <c r="G785" t="s">
        <v>279</v>
      </c>
      <c r="H785">
        <v>15.726599999999999</v>
      </c>
      <c r="I785">
        <v>0</v>
      </c>
      <c r="J785">
        <v>0</v>
      </c>
      <c r="K785">
        <v>0</v>
      </c>
      <c r="L785" t="s">
        <v>18</v>
      </c>
      <c r="M785">
        <v>0</v>
      </c>
      <c r="N785">
        <v>15.726599999999999</v>
      </c>
      <c r="O785" t="s">
        <v>19</v>
      </c>
      <c r="P785">
        <v>1</v>
      </c>
    </row>
    <row r="786" spans="2:16" x14ac:dyDescent="0.25">
      <c r="B786">
        <v>262</v>
      </c>
      <c r="C786" t="s">
        <v>811</v>
      </c>
      <c r="D786" t="s">
        <v>812</v>
      </c>
      <c r="E786">
        <v>350</v>
      </c>
      <c r="F786" t="s">
        <v>813</v>
      </c>
      <c r="G786" t="s">
        <v>814</v>
      </c>
      <c r="H786">
        <v>15.1067</v>
      </c>
      <c r="I786">
        <v>0</v>
      </c>
      <c r="J786">
        <v>0</v>
      </c>
      <c r="K786">
        <v>0</v>
      </c>
      <c r="L786" t="s">
        <v>18</v>
      </c>
      <c r="M786">
        <v>0</v>
      </c>
      <c r="N786">
        <v>15.1067</v>
      </c>
      <c r="O786" t="s">
        <v>19</v>
      </c>
      <c r="P786">
        <v>1</v>
      </c>
    </row>
    <row r="787" spans="2:16" x14ac:dyDescent="0.25">
      <c r="B787">
        <v>989</v>
      </c>
      <c r="C787" t="s">
        <v>3124</v>
      </c>
      <c r="D787" t="s">
        <v>3125</v>
      </c>
      <c r="E787">
        <v>264</v>
      </c>
      <c r="F787" t="s">
        <v>3126</v>
      </c>
      <c r="G787" t="s">
        <v>3127</v>
      </c>
      <c r="H787">
        <v>14.562200000000001</v>
      </c>
      <c r="I787">
        <v>0</v>
      </c>
      <c r="J787">
        <v>-1.21723</v>
      </c>
      <c r="K787">
        <v>-1.41357</v>
      </c>
      <c r="L787" t="s">
        <v>18</v>
      </c>
      <c r="M787">
        <v>0</v>
      </c>
      <c r="N787">
        <v>14.0871</v>
      </c>
      <c r="O787" t="s">
        <v>19</v>
      </c>
      <c r="P787">
        <v>1</v>
      </c>
    </row>
    <row r="788" spans="2:16" x14ac:dyDescent="0.25">
      <c r="B788">
        <v>572</v>
      </c>
      <c r="C788" t="s">
        <v>1793</v>
      </c>
      <c r="D788" t="s">
        <v>1794</v>
      </c>
      <c r="E788">
        <v>667</v>
      </c>
      <c r="F788" t="s">
        <v>1795</v>
      </c>
      <c r="G788" t="s">
        <v>1796</v>
      </c>
      <c r="H788">
        <v>14.8576</v>
      </c>
      <c r="I788">
        <v>-1.2391099999999999</v>
      </c>
      <c r="J788">
        <v>0</v>
      </c>
      <c r="K788">
        <v>0</v>
      </c>
      <c r="L788" t="s">
        <v>18</v>
      </c>
      <c r="M788">
        <v>0</v>
      </c>
      <c r="N788">
        <v>14.547800000000001</v>
      </c>
      <c r="O788" t="s">
        <v>19</v>
      </c>
      <c r="P788">
        <v>1</v>
      </c>
    </row>
    <row r="789" spans="2:16" x14ac:dyDescent="0.25">
      <c r="B789">
        <v>25</v>
      </c>
      <c r="C789" t="s">
        <v>87</v>
      </c>
      <c r="D789" t="s">
        <v>88</v>
      </c>
      <c r="E789">
        <v>39</v>
      </c>
      <c r="F789" t="s">
        <v>89</v>
      </c>
      <c r="G789" t="s">
        <v>90</v>
      </c>
      <c r="H789">
        <v>16.585799999999999</v>
      </c>
      <c r="I789">
        <v>0</v>
      </c>
      <c r="J789">
        <v>-1.2411700000000001</v>
      </c>
      <c r="K789">
        <v>-1.24787</v>
      </c>
      <c r="L789" t="s">
        <v>18</v>
      </c>
      <c r="M789">
        <v>0</v>
      </c>
      <c r="N789">
        <v>16.149699999999999</v>
      </c>
      <c r="O789" t="s">
        <v>19</v>
      </c>
      <c r="P789">
        <v>1</v>
      </c>
    </row>
    <row r="790" spans="2:16" x14ac:dyDescent="0.25">
      <c r="B790">
        <v>30</v>
      </c>
      <c r="C790" t="s">
        <v>105</v>
      </c>
      <c r="D790" t="s">
        <v>88</v>
      </c>
      <c r="E790">
        <v>39</v>
      </c>
      <c r="F790" t="s">
        <v>106</v>
      </c>
      <c r="G790" t="s">
        <v>107</v>
      </c>
      <c r="H790">
        <v>16.585799999999999</v>
      </c>
      <c r="I790">
        <v>0</v>
      </c>
      <c r="J790">
        <v>-2.0798700000000001</v>
      </c>
      <c r="K790">
        <v>-1.24787</v>
      </c>
      <c r="L790" t="s">
        <v>18</v>
      </c>
      <c r="M790">
        <v>0</v>
      </c>
      <c r="N790">
        <v>16.065799999999999</v>
      </c>
      <c r="O790" t="s">
        <v>19</v>
      </c>
      <c r="P790">
        <v>1</v>
      </c>
    </row>
    <row r="791" spans="2:16" x14ac:dyDescent="0.25">
      <c r="B791">
        <v>219</v>
      </c>
      <c r="C791" t="s">
        <v>670</v>
      </c>
      <c r="D791" t="s">
        <v>671</v>
      </c>
      <c r="E791">
        <v>244</v>
      </c>
      <c r="F791" t="s">
        <v>672</v>
      </c>
      <c r="G791" t="s">
        <v>673</v>
      </c>
      <c r="H791">
        <v>15.180899999999999</v>
      </c>
      <c r="I791">
        <v>0</v>
      </c>
      <c r="J791">
        <v>0</v>
      </c>
      <c r="K791">
        <v>0</v>
      </c>
      <c r="L791" t="s">
        <v>18</v>
      </c>
      <c r="M791">
        <v>0</v>
      </c>
      <c r="N791">
        <v>15.180899999999999</v>
      </c>
      <c r="O791" t="s">
        <v>19</v>
      </c>
      <c r="P791">
        <v>1</v>
      </c>
    </row>
    <row r="792" spans="2:16" x14ac:dyDescent="0.25">
      <c r="B792">
        <v>725</v>
      </c>
      <c r="C792" t="s">
        <v>2291</v>
      </c>
      <c r="D792" t="s">
        <v>777</v>
      </c>
      <c r="E792">
        <v>528</v>
      </c>
      <c r="F792" t="s">
        <v>2292</v>
      </c>
      <c r="G792" t="s">
        <v>874</v>
      </c>
      <c r="H792">
        <v>15.022399999999999</v>
      </c>
      <c r="I792">
        <v>-2.7034699999999998</v>
      </c>
      <c r="J792">
        <v>0</v>
      </c>
      <c r="K792">
        <v>0</v>
      </c>
      <c r="L792" t="s">
        <v>18</v>
      </c>
      <c r="M792">
        <v>0</v>
      </c>
      <c r="N792">
        <v>14.3466</v>
      </c>
      <c r="O792" t="s">
        <v>19</v>
      </c>
      <c r="P792">
        <v>1</v>
      </c>
    </row>
    <row r="793" spans="2:16" x14ac:dyDescent="0.25">
      <c r="B793">
        <v>922</v>
      </c>
      <c r="C793" t="s">
        <v>2912</v>
      </c>
      <c r="D793" t="s">
        <v>777</v>
      </c>
      <c r="E793">
        <v>672</v>
      </c>
      <c r="F793" t="s">
        <v>763</v>
      </c>
      <c r="G793" t="s">
        <v>2913</v>
      </c>
      <c r="H793">
        <v>14.143599999999999</v>
      </c>
      <c r="I793">
        <v>0</v>
      </c>
      <c r="J793">
        <v>0</v>
      </c>
      <c r="K793">
        <v>0</v>
      </c>
      <c r="L793" t="s">
        <v>18</v>
      </c>
      <c r="M793">
        <v>0</v>
      </c>
      <c r="N793">
        <v>14.143599999999999</v>
      </c>
      <c r="O793" t="s">
        <v>19</v>
      </c>
      <c r="P793">
        <v>1</v>
      </c>
    </row>
    <row r="794" spans="2:16" x14ac:dyDescent="0.25">
      <c r="B794">
        <v>740</v>
      </c>
      <c r="C794" t="s">
        <v>2341</v>
      </c>
      <c r="D794" t="s">
        <v>2206</v>
      </c>
      <c r="E794">
        <v>13</v>
      </c>
      <c r="F794" t="e">
        <f>-MNETLPNRSRKKR</f>
        <v>#NAME?</v>
      </c>
      <c r="G794" t="s">
        <v>2207</v>
      </c>
      <c r="H794">
        <v>15.040800000000001</v>
      </c>
      <c r="I794">
        <v>-1.9193800000000001</v>
      </c>
      <c r="J794">
        <v>-2.3385500000000001</v>
      </c>
      <c r="K794">
        <v>0</v>
      </c>
      <c r="L794" t="s">
        <v>18</v>
      </c>
      <c r="M794">
        <v>0</v>
      </c>
      <c r="N794">
        <v>14.3271</v>
      </c>
      <c r="O794" t="s">
        <v>19</v>
      </c>
      <c r="P794">
        <v>1</v>
      </c>
    </row>
    <row r="795" spans="2:16" x14ac:dyDescent="0.25">
      <c r="B795">
        <v>722</v>
      </c>
      <c r="C795" t="s">
        <v>2280</v>
      </c>
      <c r="D795" t="s">
        <v>2281</v>
      </c>
      <c r="E795">
        <v>86</v>
      </c>
      <c r="F795" t="s">
        <v>2282</v>
      </c>
      <c r="G795" t="s">
        <v>248</v>
      </c>
      <c r="H795">
        <v>14.353300000000001</v>
      </c>
      <c r="I795">
        <v>0</v>
      </c>
      <c r="J795">
        <v>0</v>
      </c>
      <c r="K795">
        <v>0</v>
      </c>
      <c r="L795" t="s">
        <v>18</v>
      </c>
      <c r="M795">
        <v>0</v>
      </c>
      <c r="N795">
        <v>14.353300000000001</v>
      </c>
      <c r="O795" t="s">
        <v>19</v>
      </c>
      <c r="P795">
        <v>1</v>
      </c>
    </row>
    <row r="796" spans="2:16" x14ac:dyDescent="0.25">
      <c r="B796">
        <v>398</v>
      </c>
      <c r="C796" t="s">
        <v>1236</v>
      </c>
      <c r="D796" t="s">
        <v>246</v>
      </c>
      <c r="E796">
        <v>86</v>
      </c>
      <c r="F796" t="s">
        <v>1237</v>
      </c>
      <c r="G796" t="s">
        <v>248</v>
      </c>
      <c r="H796">
        <v>14.8079</v>
      </c>
      <c r="I796">
        <v>0</v>
      </c>
      <c r="J796">
        <v>0</v>
      </c>
      <c r="K796">
        <v>0</v>
      </c>
      <c r="L796" t="s">
        <v>18</v>
      </c>
      <c r="M796">
        <v>0</v>
      </c>
      <c r="N796">
        <v>14.8079</v>
      </c>
      <c r="O796" t="s">
        <v>19</v>
      </c>
      <c r="P796">
        <v>1</v>
      </c>
    </row>
    <row r="797" spans="2:16" x14ac:dyDescent="0.25">
      <c r="B797">
        <v>76</v>
      </c>
      <c r="C797" t="s">
        <v>245</v>
      </c>
      <c r="D797" t="s">
        <v>246</v>
      </c>
      <c r="E797">
        <v>86</v>
      </c>
      <c r="F797" t="s">
        <v>247</v>
      </c>
      <c r="G797" t="s">
        <v>248</v>
      </c>
      <c r="H797">
        <v>15.801299999999999</v>
      </c>
      <c r="I797">
        <v>0</v>
      </c>
      <c r="J797">
        <v>0</v>
      </c>
      <c r="K797">
        <v>0</v>
      </c>
      <c r="L797" t="s">
        <v>18</v>
      </c>
      <c r="M797">
        <v>0</v>
      </c>
      <c r="N797">
        <v>15.801299999999999</v>
      </c>
      <c r="O797" t="s">
        <v>19</v>
      </c>
      <c r="P797">
        <v>1</v>
      </c>
    </row>
    <row r="798" spans="2:16" x14ac:dyDescent="0.25">
      <c r="B798">
        <v>775</v>
      </c>
      <c r="C798" t="s">
        <v>2451</v>
      </c>
      <c r="D798" t="s">
        <v>2452</v>
      </c>
      <c r="E798">
        <v>102</v>
      </c>
      <c r="F798" t="s">
        <v>2453</v>
      </c>
      <c r="G798" t="s">
        <v>2454</v>
      </c>
      <c r="H798">
        <v>14.286099999999999</v>
      </c>
      <c r="I798">
        <v>0</v>
      </c>
      <c r="J798">
        <v>0</v>
      </c>
      <c r="K798">
        <v>0</v>
      </c>
      <c r="L798" t="s">
        <v>18</v>
      </c>
      <c r="M798">
        <v>0</v>
      </c>
      <c r="N798">
        <v>14.286099999999999</v>
      </c>
      <c r="O798" t="s">
        <v>19</v>
      </c>
      <c r="P798">
        <v>1</v>
      </c>
    </row>
    <row r="799" spans="2:16" x14ac:dyDescent="0.25">
      <c r="B799">
        <v>605</v>
      </c>
      <c r="C799" t="s">
        <v>1906</v>
      </c>
      <c r="D799" t="s">
        <v>1907</v>
      </c>
      <c r="E799">
        <v>93</v>
      </c>
      <c r="F799" t="s">
        <v>1908</v>
      </c>
      <c r="G799" t="s">
        <v>814</v>
      </c>
      <c r="H799">
        <v>14.4833</v>
      </c>
      <c r="I799">
        <v>0</v>
      </c>
      <c r="J799">
        <v>0</v>
      </c>
      <c r="K799">
        <v>0</v>
      </c>
      <c r="L799" t="s">
        <v>18</v>
      </c>
      <c r="M799">
        <v>0</v>
      </c>
      <c r="N799">
        <v>14.4833</v>
      </c>
      <c r="O799" t="s">
        <v>19</v>
      </c>
      <c r="P799">
        <v>1</v>
      </c>
    </row>
    <row r="800" spans="2:16" x14ac:dyDescent="0.25">
      <c r="B800">
        <v>878</v>
      </c>
      <c r="C800" t="s">
        <v>2777</v>
      </c>
      <c r="D800" t="s">
        <v>2206</v>
      </c>
      <c r="E800">
        <v>13</v>
      </c>
      <c r="F800" t="e">
        <f>-MNEALPNRSRKKR</f>
        <v>#NAME?</v>
      </c>
      <c r="G800" t="s">
        <v>2207</v>
      </c>
      <c r="H800">
        <v>15.040800000000001</v>
      </c>
      <c r="I800">
        <v>-2.4469099999999999</v>
      </c>
      <c r="J800">
        <v>-2.3385500000000001</v>
      </c>
      <c r="K800">
        <v>0</v>
      </c>
      <c r="L800" t="s">
        <v>18</v>
      </c>
      <c r="M800">
        <v>0</v>
      </c>
      <c r="N800">
        <v>14.1952</v>
      </c>
      <c r="O800" t="s">
        <v>19</v>
      </c>
      <c r="P800">
        <v>2</v>
      </c>
    </row>
    <row r="801" spans="2:16" x14ac:dyDescent="0.25">
      <c r="B801">
        <v>695</v>
      </c>
      <c r="C801" t="s">
        <v>2205</v>
      </c>
      <c r="D801" t="s">
        <v>2206</v>
      </c>
      <c r="E801">
        <v>13</v>
      </c>
      <c r="F801" t="e">
        <f>-MNETLSNRSRKKR</f>
        <v>#NAME?</v>
      </c>
      <c r="G801" t="s">
        <v>2207</v>
      </c>
      <c r="H801">
        <v>15.040800000000001</v>
      </c>
      <c r="I801">
        <v>-1.7121900000000001</v>
      </c>
      <c r="J801">
        <v>-2.3385500000000001</v>
      </c>
      <c r="K801">
        <v>0</v>
      </c>
      <c r="L801" t="s">
        <v>18</v>
      </c>
      <c r="M801">
        <v>0</v>
      </c>
      <c r="N801">
        <v>14.3789</v>
      </c>
      <c r="O801" t="s">
        <v>19</v>
      </c>
      <c r="P801">
        <v>2</v>
      </c>
    </row>
    <row r="802" spans="2:16" x14ac:dyDescent="0.25">
      <c r="B802">
        <v>939</v>
      </c>
      <c r="C802" t="s">
        <v>2967</v>
      </c>
      <c r="D802" t="s">
        <v>2968</v>
      </c>
      <c r="E802">
        <v>524</v>
      </c>
      <c r="F802" t="s">
        <v>2969</v>
      </c>
      <c r="G802" t="s">
        <v>1858</v>
      </c>
      <c r="H802">
        <v>14.131</v>
      </c>
      <c r="I802">
        <v>0</v>
      </c>
      <c r="J802">
        <v>0</v>
      </c>
      <c r="K802">
        <v>0</v>
      </c>
      <c r="L802" t="s">
        <v>18</v>
      </c>
      <c r="M802">
        <v>0</v>
      </c>
      <c r="N802">
        <v>14.131</v>
      </c>
      <c r="O802" t="s">
        <v>19</v>
      </c>
      <c r="P802">
        <v>1</v>
      </c>
    </row>
    <row r="803" spans="2:16" x14ac:dyDescent="0.25">
      <c r="B803">
        <v>823</v>
      </c>
      <c r="C803" t="s">
        <v>2593</v>
      </c>
      <c r="D803" t="s">
        <v>2594</v>
      </c>
      <c r="E803">
        <v>876</v>
      </c>
      <c r="F803" t="s">
        <v>2595</v>
      </c>
      <c r="G803" t="s">
        <v>2596</v>
      </c>
      <c r="H803">
        <v>14.699199999999999</v>
      </c>
      <c r="I803">
        <v>0</v>
      </c>
      <c r="J803">
        <v>-1.17804</v>
      </c>
      <c r="K803">
        <v>-1.3474699999999999</v>
      </c>
      <c r="L803" t="s">
        <v>18</v>
      </c>
      <c r="M803">
        <v>0</v>
      </c>
      <c r="N803">
        <v>14.2445</v>
      </c>
      <c r="O803" t="s">
        <v>19</v>
      </c>
      <c r="P803">
        <v>1</v>
      </c>
    </row>
    <row r="804" spans="2:16" x14ac:dyDescent="0.25">
      <c r="B804">
        <v>877</v>
      </c>
      <c r="C804" t="s">
        <v>2775</v>
      </c>
      <c r="D804" t="s">
        <v>2776</v>
      </c>
      <c r="E804">
        <v>13</v>
      </c>
      <c r="F804" t="e">
        <f>-MDEALPNRSRKKR</f>
        <v>#NAME?</v>
      </c>
      <c r="G804" t="s">
        <v>2207</v>
      </c>
      <c r="H804">
        <v>15.040800000000001</v>
      </c>
      <c r="I804">
        <v>-2.4469099999999999</v>
      </c>
      <c r="J804">
        <v>-2.3385500000000001</v>
      </c>
      <c r="K804">
        <v>0</v>
      </c>
      <c r="L804" t="s">
        <v>18</v>
      </c>
      <c r="M804">
        <v>0</v>
      </c>
      <c r="N804">
        <v>14.1952</v>
      </c>
      <c r="O804" t="s">
        <v>19</v>
      </c>
      <c r="P804">
        <v>1</v>
      </c>
    </row>
    <row r="805" spans="2:16" x14ac:dyDescent="0.25">
      <c r="B805">
        <v>417</v>
      </c>
      <c r="C805" t="s">
        <v>1292</v>
      </c>
      <c r="D805" t="s">
        <v>227</v>
      </c>
      <c r="E805">
        <v>170</v>
      </c>
      <c r="F805" t="s">
        <v>1293</v>
      </c>
      <c r="G805" t="s">
        <v>429</v>
      </c>
      <c r="H805">
        <v>15.1478</v>
      </c>
      <c r="I805">
        <v>0</v>
      </c>
      <c r="J805">
        <v>-3.72011</v>
      </c>
      <c r="K805">
        <v>0</v>
      </c>
      <c r="L805" t="s">
        <v>18</v>
      </c>
      <c r="M805">
        <v>0</v>
      </c>
      <c r="N805">
        <v>14.7758</v>
      </c>
      <c r="O805" t="s">
        <v>19</v>
      </c>
      <c r="P805">
        <v>1</v>
      </c>
    </row>
    <row r="806" spans="2:16" x14ac:dyDescent="0.25">
      <c r="B806">
        <v>142</v>
      </c>
      <c r="C806" t="s">
        <v>427</v>
      </c>
      <c r="D806" t="s">
        <v>227</v>
      </c>
      <c r="E806">
        <v>169</v>
      </c>
      <c r="F806" t="s">
        <v>428</v>
      </c>
      <c r="G806" t="s">
        <v>429</v>
      </c>
      <c r="H806">
        <v>15.8414</v>
      </c>
      <c r="I806">
        <v>0</v>
      </c>
      <c r="J806">
        <v>-3.72011</v>
      </c>
      <c r="K806">
        <v>0</v>
      </c>
      <c r="L806" t="s">
        <v>18</v>
      </c>
      <c r="M806">
        <v>0</v>
      </c>
      <c r="N806">
        <v>15.4694</v>
      </c>
      <c r="O806" t="s">
        <v>19</v>
      </c>
      <c r="P806">
        <v>1</v>
      </c>
    </row>
    <row r="807" spans="2:16" x14ac:dyDescent="0.25">
      <c r="B807">
        <v>617</v>
      </c>
      <c r="C807" t="s">
        <v>1945</v>
      </c>
      <c r="D807" t="s">
        <v>1946</v>
      </c>
      <c r="E807">
        <v>372</v>
      </c>
      <c r="F807" t="s">
        <v>1947</v>
      </c>
      <c r="G807" t="s">
        <v>1948</v>
      </c>
      <c r="H807">
        <v>15.7745</v>
      </c>
      <c r="I807">
        <v>-5.2594099999999999</v>
      </c>
      <c r="J807">
        <v>0</v>
      </c>
      <c r="K807">
        <v>0</v>
      </c>
      <c r="L807" t="s">
        <v>18</v>
      </c>
      <c r="M807">
        <v>0</v>
      </c>
      <c r="N807">
        <v>14.4597</v>
      </c>
      <c r="O807" t="s">
        <v>19</v>
      </c>
      <c r="P807">
        <v>1</v>
      </c>
    </row>
    <row r="808" spans="2:16" x14ac:dyDescent="0.25">
      <c r="B808">
        <v>314</v>
      </c>
      <c r="C808" t="s">
        <v>973</v>
      </c>
      <c r="D808" t="s">
        <v>974</v>
      </c>
      <c r="E808">
        <v>440</v>
      </c>
      <c r="F808" t="s">
        <v>975</v>
      </c>
      <c r="G808" t="s">
        <v>874</v>
      </c>
      <c r="H808">
        <v>14.994</v>
      </c>
      <c r="I808">
        <v>0</v>
      </c>
      <c r="J808">
        <v>0</v>
      </c>
      <c r="K808">
        <v>0</v>
      </c>
      <c r="L808" t="s">
        <v>18</v>
      </c>
      <c r="M808">
        <v>0</v>
      </c>
      <c r="N808">
        <v>14.994</v>
      </c>
      <c r="O808" t="s">
        <v>19</v>
      </c>
      <c r="P808">
        <v>1</v>
      </c>
    </row>
    <row r="809" spans="2:16" x14ac:dyDescent="0.25">
      <c r="B809">
        <v>71</v>
      </c>
      <c r="C809" t="s">
        <v>226</v>
      </c>
      <c r="D809" t="s">
        <v>227</v>
      </c>
      <c r="E809">
        <v>182</v>
      </c>
      <c r="F809" t="s">
        <v>228</v>
      </c>
      <c r="G809" t="s">
        <v>229</v>
      </c>
      <c r="H809">
        <v>15.8414</v>
      </c>
      <c r="I809">
        <v>0</v>
      </c>
      <c r="J809">
        <v>0</v>
      </c>
      <c r="K809">
        <v>0</v>
      </c>
      <c r="L809" t="s">
        <v>18</v>
      </c>
      <c r="M809">
        <v>0</v>
      </c>
      <c r="N809">
        <v>15.8414</v>
      </c>
      <c r="O809" t="s">
        <v>19</v>
      </c>
      <c r="P809">
        <v>1</v>
      </c>
    </row>
    <row r="810" spans="2:16" x14ac:dyDescent="0.25">
      <c r="B810">
        <v>390</v>
      </c>
      <c r="C810" t="s">
        <v>1215</v>
      </c>
      <c r="D810" t="s">
        <v>227</v>
      </c>
      <c r="E810">
        <v>121</v>
      </c>
      <c r="F810" t="s">
        <v>438</v>
      </c>
      <c r="G810" t="s">
        <v>874</v>
      </c>
      <c r="H810">
        <v>14.8146</v>
      </c>
      <c r="I810">
        <v>0</v>
      </c>
      <c r="J810">
        <v>0</v>
      </c>
      <c r="K810">
        <v>0</v>
      </c>
      <c r="L810" t="s">
        <v>18</v>
      </c>
      <c r="M810">
        <v>0</v>
      </c>
      <c r="N810">
        <v>14.8146</v>
      </c>
      <c r="O810" t="s">
        <v>19</v>
      </c>
      <c r="P810">
        <v>1</v>
      </c>
    </row>
    <row r="811" spans="2:16" x14ac:dyDescent="0.25">
      <c r="B811">
        <v>657</v>
      </c>
      <c r="C811" t="s">
        <v>2080</v>
      </c>
      <c r="D811" t="s">
        <v>2081</v>
      </c>
      <c r="E811">
        <v>192</v>
      </c>
      <c r="F811" t="s">
        <v>578</v>
      </c>
      <c r="G811" t="s">
        <v>2079</v>
      </c>
      <c r="H811">
        <v>14.650499999999999</v>
      </c>
      <c r="I811">
        <v>0</v>
      </c>
      <c r="J811">
        <v>-2.3263699999999998</v>
      </c>
      <c r="K811">
        <v>0</v>
      </c>
      <c r="L811" t="s">
        <v>18</v>
      </c>
      <c r="M811">
        <v>0</v>
      </c>
      <c r="N811">
        <v>14.4178</v>
      </c>
      <c r="O811" t="s">
        <v>19</v>
      </c>
      <c r="P811">
        <v>1</v>
      </c>
    </row>
    <row r="812" spans="2:16" x14ac:dyDescent="0.25">
      <c r="B812">
        <v>754</v>
      </c>
      <c r="C812" t="s">
        <v>2386</v>
      </c>
      <c r="D812" t="s">
        <v>2387</v>
      </c>
      <c r="E812">
        <v>237</v>
      </c>
      <c r="F812" t="s">
        <v>2388</v>
      </c>
      <c r="G812" t="s">
        <v>2389</v>
      </c>
      <c r="H812">
        <v>15.8681</v>
      </c>
      <c r="I812">
        <v>-4.79291</v>
      </c>
      <c r="J812">
        <v>0</v>
      </c>
      <c r="K812">
        <v>-1.4620899999999999</v>
      </c>
      <c r="L812" t="s">
        <v>18</v>
      </c>
      <c r="M812">
        <v>0</v>
      </c>
      <c r="N812">
        <v>14.304399999999999</v>
      </c>
      <c r="O812" t="s">
        <v>19</v>
      </c>
      <c r="P812">
        <v>1</v>
      </c>
    </row>
    <row r="813" spans="2:16" x14ac:dyDescent="0.25">
      <c r="B813">
        <v>639</v>
      </c>
      <c r="C813" t="s">
        <v>2023</v>
      </c>
      <c r="D813" t="s">
        <v>539</v>
      </c>
      <c r="E813">
        <v>501</v>
      </c>
      <c r="F813" t="s">
        <v>2024</v>
      </c>
      <c r="G813" t="s">
        <v>2025</v>
      </c>
      <c r="H813">
        <v>15.3706</v>
      </c>
      <c r="I813">
        <v>-3.7429600000000001</v>
      </c>
      <c r="J813">
        <v>0</v>
      </c>
      <c r="K813">
        <v>0</v>
      </c>
      <c r="L813" t="s">
        <v>18</v>
      </c>
      <c r="M813">
        <v>0</v>
      </c>
      <c r="N813">
        <v>14.434900000000001</v>
      </c>
      <c r="O813" t="s">
        <v>19</v>
      </c>
      <c r="P813">
        <v>1</v>
      </c>
    </row>
    <row r="814" spans="2:16" x14ac:dyDescent="0.25">
      <c r="B814">
        <v>7</v>
      </c>
      <c r="C814" t="s">
        <v>35</v>
      </c>
      <c r="D814" t="s">
        <v>36</v>
      </c>
      <c r="E814">
        <v>23</v>
      </c>
      <c r="F814" t="s">
        <v>37</v>
      </c>
      <c r="G814" t="s">
        <v>32</v>
      </c>
      <c r="H814">
        <v>16.385400000000001</v>
      </c>
      <c r="I814">
        <v>0</v>
      </c>
      <c r="J814">
        <v>0</v>
      </c>
      <c r="K814">
        <v>0</v>
      </c>
      <c r="L814" t="s">
        <v>18</v>
      </c>
      <c r="M814">
        <v>0</v>
      </c>
      <c r="N814">
        <v>16.385400000000001</v>
      </c>
      <c r="O814" t="s">
        <v>19</v>
      </c>
      <c r="P814">
        <v>20</v>
      </c>
    </row>
    <row r="815" spans="2:16" x14ac:dyDescent="0.25">
      <c r="B815">
        <v>419</v>
      </c>
      <c r="C815" t="s">
        <v>1297</v>
      </c>
      <c r="D815" t="s">
        <v>88</v>
      </c>
      <c r="E815">
        <v>33</v>
      </c>
      <c r="F815" t="s">
        <v>1298</v>
      </c>
      <c r="G815" t="s">
        <v>1299</v>
      </c>
      <c r="H815">
        <v>15.4259</v>
      </c>
      <c r="I815">
        <v>-1.9193800000000001</v>
      </c>
      <c r="J815">
        <v>-1.7179199999999999</v>
      </c>
      <c r="K815">
        <v>0</v>
      </c>
      <c r="L815" t="s">
        <v>18</v>
      </c>
      <c r="M815">
        <v>0</v>
      </c>
      <c r="N815">
        <v>14.7742</v>
      </c>
      <c r="O815" t="s">
        <v>19</v>
      </c>
      <c r="P815">
        <v>3</v>
      </c>
    </row>
    <row r="816" spans="2:16" x14ac:dyDescent="0.25">
      <c r="B816">
        <v>181</v>
      </c>
      <c r="C816" t="s">
        <v>538</v>
      </c>
      <c r="D816" t="s">
        <v>539</v>
      </c>
      <c r="E816">
        <v>63</v>
      </c>
      <c r="F816" t="s">
        <v>540</v>
      </c>
      <c r="G816" t="s">
        <v>541</v>
      </c>
      <c r="H816">
        <v>15.3367</v>
      </c>
      <c r="I816">
        <v>0</v>
      </c>
      <c r="J816">
        <v>0</v>
      </c>
      <c r="K816">
        <v>0</v>
      </c>
      <c r="L816" t="s">
        <v>18</v>
      </c>
      <c r="M816">
        <v>0</v>
      </c>
      <c r="N816">
        <v>15.3367</v>
      </c>
      <c r="O816" t="s">
        <v>19</v>
      </c>
      <c r="P816">
        <v>3</v>
      </c>
    </row>
    <row r="817" spans="2:16" x14ac:dyDescent="0.25">
      <c r="B817">
        <v>401</v>
      </c>
      <c r="C817" t="s">
        <v>1245</v>
      </c>
      <c r="D817" t="s">
        <v>539</v>
      </c>
      <c r="E817">
        <v>117</v>
      </c>
      <c r="F817" t="s">
        <v>1246</v>
      </c>
      <c r="G817" t="s">
        <v>874</v>
      </c>
      <c r="H817">
        <v>14.8042</v>
      </c>
      <c r="I817">
        <v>0</v>
      </c>
      <c r="J817">
        <v>0</v>
      </c>
      <c r="K817">
        <v>0</v>
      </c>
      <c r="L817" t="s">
        <v>18</v>
      </c>
      <c r="M817">
        <v>0</v>
      </c>
      <c r="N817">
        <v>14.8042</v>
      </c>
      <c r="O817" t="s">
        <v>19</v>
      </c>
      <c r="P817">
        <v>1</v>
      </c>
    </row>
    <row r="818" spans="2:16" x14ac:dyDescent="0.25">
      <c r="B818">
        <v>875</v>
      </c>
      <c r="C818" t="s">
        <v>2768</v>
      </c>
      <c r="D818" t="s">
        <v>417</v>
      </c>
      <c r="E818">
        <v>145</v>
      </c>
      <c r="F818" t="s">
        <v>2769</v>
      </c>
      <c r="G818" t="s">
        <v>2770</v>
      </c>
      <c r="H818">
        <v>14.1974</v>
      </c>
      <c r="I818">
        <v>0</v>
      </c>
      <c r="J818">
        <v>0</v>
      </c>
      <c r="K818">
        <v>0</v>
      </c>
      <c r="L818" t="s">
        <v>18</v>
      </c>
      <c r="M818">
        <v>0</v>
      </c>
      <c r="N818">
        <v>14.1974</v>
      </c>
      <c r="O818" t="s">
        <v>19</v>
      </c>
      <c r="P818">
        <v>1</v>
      </c>
    </row>
    <row r="819" spans="2:16" x14ac:dyDescent="0.25">
      <c r="B819">
        <v>388</v>
      </c>
      <c r="C819" t="s">
        <v>1207</v>
      </c>
      <c r="D819" t="s">
        <v>1208</v>
      </c>
      <c r="E819">
        <v>14</v>
      </c>
      <c r="F819" t="s">
        <v>1209</v>
      </c>
      <c r="G819" t="s">
        <v>1210</v>
      </c>
      <c r="H819">
        <v>16.564900000000002</v>
      </c>
      <c r="I819">
        <v>-3.10283</v>
      </c>
      <c r="J819">
        <v>-1.94695</v>
      </c>
      <c r="K819">
        <v>-3.10243</v>
      </c>
      <c r="L819" t="s">
        <v>18</v>
      </c>
      <c r="M819">
        <v>0</v>
      </c>
      <c r="N819">
        <v>14.818899999999999</v>
      </c>
      <c r="O819" t="s">
        <v>19</v>
      </c>
      <c r="P819">
        <v>1</v>
      </c>
    </row>
    <row r="820" spans="2:16" x14ac:dyDescent="0.25">
      <c r="B820">
        <v>343</v>
      </c>
      <c r="C820" t="s">
        <v>1075</v>
      </c>
      <c r="D820" t="s">
        <v>1076</v>
      </c>
      <c r="E820">
        <v>364</v>
      </c>
      <c r="F820" t="s">
        <v>1077</v>
      </c>
      <c r="G820" t="s">
        <v>1078</v>
      </c>
      <c r="H820">
        <v>16.334499999999998</v>
      </c>
      <c r="I820">
        <v>-2.8501799999999999</v>
      </c>
      <c r="J820">
        <v>-1.1397200000000001</v>
      </c>
      <c r="K820">
        <v>-2.4078400000000002</v>
      </c>
      <c r="L820" t="s">
        <v>18</v>
      </c>
      <c r="M820">
        <v>0</v>
      </c>
      <c r="N820">
        <v>14.906000000000001</v>
      </c>
      <c r="O820" t="s">
        <v>19</v>
      </c>
      <c r="P820">
        <v>4</v>
      </c>
    </row>
    <row r="821" spans="2:16" x14ac:dyDescent="0.25">
      <c r="B821">
        <v>928</v>
      </c>
      <c r="C821" t="s">
        <v>2932</v>
      </c>
      <c r="D821" t="s">
        <v>2933</v>
      </c>
      <c r="E821">
        <v>6</v>
      </c>
      <c r="F821" t="e">
        <f>--------RRRSRR</f>
        <v>#NAME?</v>
      </c>
      <c r="G821" t="s">
        <v>2934</v>
      </c>
      <c r="H821">
        <v>14.957599999999999</v>
      </c>
      <c r="I821">
        <v>0</v>
      </c>
      <c r="J821">
        <v>0</v>
      </c>
      <c r="K821">
        <v>-3.2812100000000002</v>
      </c>
      <c r="L821" t="s">
        <v>18</v>
      </c>
      <c r="M821">
        <v>0</v>
      </c>
      <c r="N821">
        <v>14.1373</v>
      </c>
      <c r="O821" t="s">
        <v>19</v>
      </c>
      <c r="P821">
        <v>1</v>
      </c>
    </row>
    <row r="822" spans="2:16" x14ac:dyDescent="0.25">
      <c r="B822">
        <v>921</v>
      </c>
      <c r="C822" t="s">
        <v>2909</v>
      </c>
      <c r="D822" t="s">
        <v>2018</v>
      </c>
      <c r="E822">
        <v>121</v>
      </c>
      <c r="F822" t="s">
        <v>2910</v>
      </c>
      <c r="G822" t="s">
        <v>2911</v>
      </c>
      <c r="H822">
        <v>14.143599999999999</v>
      </c>
      <c r="I822">
        <v>0</v>
      </c>
      <c r="J822">
        <v>0</v>
      </c>
      <c r="K822">
        <v>0</v>
      </c>
      <c r="L822" t="s">
        <v>18</v>
      </c>
      <c r="M822">
        <v>0</v>
      </c>
      <c r="N822">
        <v>14.143599999999999</v>
      </c>
      <c r="O822" t="s">
        <v>19</v>
      </c>
      <c r="P822">
        <v>2</v>
      </c>
    </row>
    <row r="823" spans="2:16" x14ac:dyDescent="0.25">
      <c r="B823">
        <v>712</v>
      </c>
      <c r="C823" t="s">
        <v>2248</v>
      </c>
      <c r="D823" t="s">
        <v>2249</v>
      </c>
      <c r="E823">
        <v>102</v>
      </c>
      <c r="F823" t="s">
        <v>2250</v>
      </c>
      <c r="G823" t="s">
        <v>2251</v>
      </c>
      <c r="H823">
        <v>14.9785</v>
      </c>
      <c r="I823">
        <v>0</v>
      </c>
      <c r="J823">
        <v>-1.7990299999999999</v>
      </c>
      <c r="K823">
        <v>-1.7434099999999999</v>
      </c>
      <c r="L823" t="s">
        <v>18</v>
      </c>
      <c r="M823">
        <v>0</v>
      </c>
      <c r="N823">
        <v>14.3628</v>
      </c>
      <c r="O823" t="s">
        <v>19</v>
      </c>
      <c r="P823">
        <v>2</v>
      </c>
    </row>
    <row r="824" spans="2:16" x14ac:dyDescent="0.25">
      <c r="B824">
        <v>354</v>
      </c>
      <c r="C824" t="s">
        <v>1113</v>
      </c>
      <c r="D824" t="s">
        <v>1114</v>
      </c>
      <c r="E824">
        <v>1208</v>
      </c>
      <c r="F824" t="s">
        <v>1115</v>
      </c>
      <c r="G824" t="s">
        <v>1116</v>
      </c>
      <c r="H824">
        <v>16.355399999999999</v>
      </c>
      <c r="I824">
        <v>-5.1256399999999998</v>
      </c>
      <c r="J824">
        <v>-2.0798700000000001</v>
      </c>
      <c r="K824">
        <v>0</v>
      </c>
      <c r="L824" t="s">
        <v>18</v>
      </c>
      <c r="M824">
        <v>0</v>
      </c>
      <c r="N824">
        <v>14.866</v>
      </c>
      <c r="O824" t="s">
        <v>19</v>
      </c>
      <c r="P824">
        <v>4</v>
      </c>
    </row>
    <row r="825" spans="2:16" x14ac:dyDescent="0.25">
      <c r="B825">
        <v>331</v>
      </c>
      <c r="C825" t="s">
        <v>1033</v>
      </c>
      <c r="D825" t="s">
        <v>1034</v>
      </c>
      <c r="E825">
        <v>7</v>
      </c>
      <c r="F825" t="e">
        <f>-------MARRSRR</f>
        <v>#NAME?</v>
      </c>
      <c r="G825" t="s">
        <v>1035</v>
      </c>
      <c r="H825">
        <v>15.308199999999999</v>
      </c>
      <c r="I825">
        <v>0</v>
      </c>
      <c r="J825">
        <v>-3.6389900000000002</v>
      </c>
      <c r="K825">
        <v>0</v>
      </c>
      <c r="L825" t="s">
        <v>18</v>
      </c>
      <c r="M825">
        <v>0</v>
      </c>
      <c r="N825">
        <v>14.9443</v>
      </c>
      <c r="O825" t="s">
        <v>19</v>
      </c>
      <c r="P825">
        <v>1</v>
      </c>
    </row>
    <row r="826" spans="2:16" x14ac:dyDescent="0.25">
      <c r="B826">
        <v>738</v>
      </c>
      <c r="C826" t="s">
        <v>2336</v>
      </c>
      <c r="D826" t="s">
        <v>2337</v>
      </c>
      <c r="E826">
        <v>97</v>
      </c>
      <c r="F826" t="s">
        <v>2338</v>
      </c>
      <c r="G826" t="s">
        <v>874</v>
      </c>
      <c r="H826">
        <v>15.3795</v>
      </c>
      <c r="I826">
        <v>-4.2057799999999999</v>
      </c>
      <c r="J826">
        <v>0</v>
      </c>
      <c r="K826">
        <v>0</v>
      </c>
      <c r="L826" t="s">
        <v>18</v>
      </c>
      <c r="M826">
        <v>0</v>
      </c>
      <c r="N826">
        <v>14.327999999999999</v>
      </c>
      <c r="O826" t="s">
        <v>19</v>
      </c>
      <c r="P826">
        <v>1</v>
      </c>
    </row>
    <row r="827" spans="2:16" x14ac:dyDescent="0.25">
      <c r="B827">
        <v>549</v>
      </c>
      <c r="C827" t="s">
        <v>1721</v>
      </c>
      <c r="D827" t="s">
        <v>1722</v>
      </c>
      <c r="E827">
        <v>169</v>
      </c>
      <c r="F827" t="s">
        <v>1723</v>
      </c>
      <c r="G827" t="s">
        <v>1724</v>
      </c>
      <c r="H827">
        <v>14.93</v>
      </c>
      <c r="I827">
        <v>-1.4160999999999999</v>
      </c>
      <c r="J827">
        <v>0</v>
      </c>
      <c r="K827">
        <v>0</v>
      </c>
      <c r="L827" t="s">
        <v>18</v>
      </c>
      <c r="M827">
        <v>0</v>
      </c>
      <c r="N827">
        <v>14.576000000000001</v>
      </c>
      <c r="O827" t="s">
        <v>19</v>
      </c>
      <c r="P827">
        <v>1</v>
      </c>
    </row>
    <row r="828" spans="2:16" x14ac:dyDescent="0.25">
      <c r="B828">
        <v>522</v>
      </c>
      <c r="C828" t="s">
        <v>1640</v>
      </c>
      <c r="D828" t="s">
        <v>1362</v>
      </c>
      <c r="E828">
        <v>613</v>
      </c>
      <c r="F828" t="s">
        <v>1641</v>
      </c>
      <c r="G828" t="s">
        <v>1116</v>
      </c>
      <c r="H828">
        <v>16.175899999999999</v>
      </c>
      <c r="I828">
        <v>-5.4727100000000002</v>
      </c>
      <c r="J828">
        <v>-2.0798700000000001</v>
      </c>
      <c r="K828">
        <v>0</v>
      </c>
      <c r="L828" t="s">
        <v>18</v>
      </c>
      <c r="M828">
        <v>0</v>
      </c>
      <c r="N828">
        <v>14.5998</v>
      </c>
      <c r="O828" t="s">
        <v>19</v>
      </c>
      <c r="P828">
        <v>2</v>
      </c>
    </row>
    <row r="829" spans="2:16" x14ac:dyDescent="0.25">
      <c r="B829">
        <v>621</v>
      </c>
      <c r="C829" t="s">
        <v>1960</v>
      </c>
      <c r="D829" t="s">
        <v>1961</v>
      </c>
      <c r="E829">
        <v>121</v>
      </c>
      <c r="F829" t="s">
        <v>1962</v>
      </c>
      <c r="G829" t="s">
        <v>1963</v>
      </c>
      <c r="H829">
        <v>16.100200000000001</v>
      </c>
      <c r="I829">
        <v>-6.5754299999999999</v>
      </c>
      <c r="J829">
        <v>0</v>
      </c>
      <c r="K829">
        <v>0</v>
      </c>
      <c r="L829" t="s">
        <v>18</v>
      </c>
      <c r="M829">
        <v>0</v>
      </c>
      <c r="N829">
        <v>14.456300000000001</v>
      </c>
      <c r="O829" t="s">
        <v>19</v>
      </c>
      <c r="P829">
        <v>1</v>
      </c>
    </row>
    <row r="830" spans="2:16" x14ac:dyDescent="0.25">
      <c r="B830">
        <v>990</v>
      </c>
      <c r="C830" t="s">
        <v>3128</v>
      </c>
      <c r="D830" t="s">
        <v>1790</v>
      </c>
      <c r="E830">
        <v>175</v>
      </c>
      <c r="F830" t="s">
        <v>3129</v>
      </c>
      <c r="G830" t="s">
        <v>3130</v>
      </c>
      <c r="H830">
        <v>15.2903</v>
      </c>
      <c r="I830">
        <v>-2.4192</v>
      </c>
      <c r="J830">
        <v>-2.3385500000000001</v>
      </c>
      <c r="K830">
        <v>-1.4589099999999999</v>
      </c>
      <c r="L830" t="s">
        <v>18</v>
      </c>
      <c r="M830">
        <v>0</v>
      </c>
      <c r="N830">
        <v>14.087</v>
      </c>
      <c r="O830" t="s">
        <v>19</v>
      </c>
      <c r="P830">
        <v>1</v>
      </c>
    </row>
    <row r="831" spans="2:16" x14ac:dyDescent="0.25">
      <c r="B831">
        <v>114</v>
      </c>
      <c r="C831" t="s">
        <v>351</v>
      </c>
      <c r="D831" t="s">
        <v>337</v>
      </c>
      <c r="E831">
        <v>8</v>
      </c>
      <c r="F831" t="e">
        <f>------MSSSRKKR</f>
        <v>#NAME?</v>
      </c>
      <c r="G831" t="s">
        <v>352</v>
      </c>
      <c r="H831">
        <v>16.222100000000001</v>
      </c>
      <c r="I831">
        <v>0</v>
      </c>
      <c r="J831">
        <v>-1.7480500000000001</v>
      </c>
      <c r="K831">
        <v>-1.92693</v>
      </c>
      <c r="L831" t="s">
        <v>18</v>
      </c>
      <c r="M831">
        <v>0</v>
      </c>
      <c r="N831">
        <v>15.5655</v>
      </c>
      <c r="O831" t="s">
        <v>19</v>
      </c>
      <c r="P831">
        <v>1</v>
      </c>
    </row>
    <row r="832" spans="2:16" x14ac:dyDescent="0.25">
      <c r="B832">
        <v>586</v>
      </c>
      <c r="C832" t="s">
        <v>1840</v>
      </c>
      <c r="D832" t="s">
        <v>1679</v>
      </c>
      <c r="E832">
        <v>25</v>
      </c>
      <c r="F832" t="s">
        <v>1757</v>
      </c>
      <c r="G832" t="s">
        <v>1841</v>
      </c>
      <c r="H832">
        <v>15.110900000000001</v>
      </c>
      <c r="I832">
        <v>0</v>
      </c>
      <c r="J832">
        <v>-2.21855</v>
      </c>
      <c r="K832">
        <v>-1.4589099999999999</v>
      </c>
      <c r="L832" t="s">
        <v>18</v>
      </c>
      <c r="M832">
        <v>0</v>
      </c>
      <c r="N832">
        <v>14.5243</v>
      </c>
      <c r="O832" t="s">
        <v>19</v>
      </c>
      <c r="P832">
        <v>2</v>
      </c>
    </row>
    <row r="833" spans="2:16" x14ac:dyDescent="0.25">
      <c r="B833">
        <v>535</v>
      </c>
      <c r="C833" t="s">
        <v>1678</v>
      </c>
      <c r="D833" t="s">
        <v>1679</v>
      </c>
      <c r="E833">
        <v>218</v>
      </c>
      <c r="F833" t="s">
        <v>1680</v>
      </c>
      <c r="G833" t="s">
        <v>1681</v>
      </c>
      <c r="H833">
        <v>15.5709</v>
      </c>
      <c r="I833">
        <v>0</v>
      </c>
      <c r="J833">
        <v>0</v>
      </c>
      <c r="K833">
        <v>-3.92889</v>
      </c>
      <c r="L833" t="s">
        <v>18</v>
      </c>
      <c r="M833">
        <v>0</v>
      </c>
      <c r="N833">
        <v>14.588699999999999</v>
      </c>
      <c r="O833" t="s">
        <v>19</v>
      </c>
      <c r="P833">
        <v>4</v>
      </c>
    </row>
    <row r="834" spans="2:16" x14ac:dyDescent="0.25">
      <c r="B834">
        <v>560</v>
      </c>
      <c r="C834" t="s">
        <v>1755</v>
      </c>
      <c r="D834" t="s">
        <v>1756</v>
      </c>
      <c r="E834">
        <v>25</v>
      </c>
      <c r="F834" t="s">
        <v>1757</v>
      </c>
      <c r="G834" t="s">
        <v>1758</v>
      </c>
      <c r="H834">
        <v>15.110900000000001</v>
      </c>
      <c r="I834">
        <v>0</v>
      </c>
      <c r="J834">
        <v>-1.7480500000000001</v>
      </c>
      <c r="K834">
        <v>-1.4589099999999999</v>
      </c>
      <c r="L834" t="s">
        <v>18</v>
      </c>
      <c r="M834">
        <v>0</v>
      </c>
      <c r="N834">
        <v>14.571400000000001</v>
      </c>
      <c r="O834" t="s">
        <v>19</v>
      </c>
      <c r="P834">
        <v>1</v>
      </c>
    </row>
    <row r="835" spans="2:16" x14ac:dyDescent="0.25">
      <c r="B835">
        <v>286</v>
      </c>
      <c r="C835" t="s">
        <v>882</v>
      </c>
      <c r="D835" t="s">
        <v>883</v>
      </c>
      <c r="E835">
        <v>677</v>
      </c>
      <c r="F835" t="s">
        <v>884</v>
      </c>
      <c r="G835" t="s">
        <v>530</v>
      </c>
      <c r="H835">
        <v>16.0579</v>
      </c>
      <c r="I835">
        <v>-2.3447900000000002</v>
      </c>
      <c r="J835">
        <v>-1.64896</v>
      </c>
      <c r="K835">
        <v>-1.00197</v>
      </c>
      <c r="L835" t="s">
        <v>18</v>
      </c>
      <c r="M835">
        <v>0</v>
      </c>
      <c r="N835">
        <v>15.0563</v>
      </c>
      <c r="O835" t="s">
        <v>19</v>
      </c>
      <c r="P835">
        <v>2</v>
      </c>
    </row>
    <row r="836" spans="2:16" x14ac:dyDescent="0.25">
      <c r="B836">
        <v>883</v>
      </c>
      <c r="C836" t="s">
        <v>2790</v>
      </c>
      <c r="D836" t="s">
        <v>2791</v>
      </c>
      <c r="E836">
        <v>52</v>
      </c>
      <c r="F836" t="s">
        <v>2792</v>
      </c>
      <c r="G836" t="s">
        <v>2793</v>
      </c>
      <c r="H836">
        <v>14.774900000000001</v>
      </c>
      <c r="I836">
        <v>0</v>
      </c>
      <c r="J836">
        <v>0</v>
      </c>
      <c r="K836">
        <v>-2.3942600000000001</v>
      </c>
      <c r="L836" t="s">
        <v>18</v>
      </c>
      <c r="M836">
        <v>0</v>
      </c>
      <c r="N836">
        <v>14.176399999999999</v>
      </c>
      <c r="O836" t="s">
        <v>19</v>
      </c>
      <c r="P836">
        <v>1</v>
      </c>
    </row>
    <row r="837" spans="2:16" x14ac:dyDescent="0.25">
      <c r="B837">
        <v>856</v>
      </c>
      <c r="C837" t="s">
        <v>2700</v>
      </c>
      <c r="D837" t="s">
        <v>2018</v>
      </c>
      <c r="E837">
        <v>113</v>
      </c>
      <c r="F837" t="s">
        <v>2701</v>
      </c>
      <c r="G837" t="s">
        <v>2699</v>
      </c>
      <c r="H837">
        <v>15.0053</v>
      </c>
      <c r="I837">
        <v>0</v>
      </c>
      <c r="J837">
        <v>-2.1139999999999999</v>
      </c>
      <c r="K837">
        <v>-2.3138000000000001</v>
      </c>
      <c r="L837" t="s">
        <v>18</v>
      </c>
      <c r="M837">
        <v>0</v>
      </c>
      <c r="N837">
        <v>14.2155</v>
      </c>
      <c r="O837" t="s">
        <v>19</v>
      </c>
      <c r="P837">
        <v>5</v>
      </c>
    </row>
    <row r="838" spans="2:16" x14ac:dyDescent="0.25">
      <c r="B838">
        <v>867</v>
      </c>
      <c r="C838" t="s">
        <v>2741</v>
      </c>
      <c r="D838" t="s">
        <v>2742</v>
      </c>
      <c r="E838">
        <v>12</v>
      </c>
      <c r="F838" t="e">
        <f>--MARPGSRRRQRR</f>
        <v>#NAME?</v>
      </c>
      <c r="G838" t="s">
        <v>2743</v>
      </c>
      <c r="H838">
        <v>14.653700000000001</v>
      </c>
      <c r="I838">
        <v>0</v>
      </c>
      <c r="J838">
        <v>-1.44424</v>
      </c>
      <c r="K838">
        <v>-1.2129300000000001</v>
      </c>
      <c r="L838" t="s">
        <v>18</v>
      </c>
      <c r="M838">
        <v>0</v>
      </c>
      <c r="N838">
        <v>14.206</v>
      </c>
      <c r="O838" t="s">
        <v>19</v>
      </c>
      <c r="P838">
        <v>1</v>
      </c>
    </row>
    <row r="839" spans="2:16" x14ac:dyDescent="0.25">
      <c r="B839">
        <v>566</v>
      </c>
      <c r="C839" t="s">
        <v>1776</v>
      </c>
      <c r="D839" t="s">
        <v>1480</v>
      </c>
      <c r="E839">
        <v>1855</v>
      </c>
      <c r="F839" t="s">
        <v>1690</v>
      </c>
      <c r="G839" t="s">
        <v>1777</v>
      </c>
      <c r="H839">
        <v>14.696400000000001</v>
      </c>
      <c r="I839">
        <v>0</v>
      </c>
      <c r="J839">
        <v>-1.3316699999999999</v>
      </c>
      <c r="K839">
        <v>0</v>
      </c>
      <c r="L839" t="s">
        <v>18</v>
      </c>
      <c r="M839">
        <v>0</v>
      </c>
      <c r="N839">
        <v>14.5632</v>
      </c>
      <c r="O839" t="s">
        <v>19</v>
      </c>
      <c r="P839">
        <v>1</v>
      </c>
    </row>
    <row r="840" spans="2:16" x14ac:dyDescent="0.25">
      <c r="B840">
        <v>627</v>
      </c>
      <c r="C840" t="s">
        <v>1981</v>
      </c>
      <c r="D840" t="s">
        <v>1480</v>
      </c>
      <c r="E840">
        <v>2778</v>
      </c>
      <c r="F840" t="s">
        <v>1982</v>
      </c>
      <c r="G840" t="s">
        <v>1983</v>
      </c>
      <c r="H840">
        <v>15.631399999999999</v>
      </c>
      <c r="I840">
        <v>-3.0977100000000002</v>
      </c>
      <c r="J840">
        <v>-1.54434</v>
      </c>
      <c r="K840">
        <v>-1.00197</v>
      </c>
      <c r="L840" t="s">
        <v>18</v>
      </c>
      <c r="M840">
        <v>0</v>
      </c>
      <c r="N840">
        <v>14.452</v>
      </c>
      <c r="O840" t="s">
        <v>19</v>
      </c>
      <c r="P840">
        <v>4</v>
      </c>
    </row>
    <row r="841" spans="2:16" x14ac:dyDescent="0.25">
      <c r="B841">
        <v>906</v>
      </c>
      <c r="C841" t="s">
        <v>2861</v>
      </c>
      <c r="D841" t="s">
        <v>610</v>
      </c>
      <c r="E841">
        <v>3046</v>
      </c>
      <c r="F841" t="s">
        <v>2862</v>
      </c>
      <c r="G841" t="s">
        <v>612</v>
      </c>
      <c r="H841">
        <v>14.162000000000001</v>
      </c>
      <c r="I841">
        <v>0</v>
      </c>
      <c r="J841">
        <v>0</v>
      </c>
      <c r="K841">
        <v>0</v>
      </c>
      <c r="L841" t="s">
        <v>18</v>
      </c>
      <c r="M841">
        <v>0</v>
      </c>
      <c r="N841">
        <v>14.162000000000001</v>
      </c>
      <c r="O841" t="s">
        <v>19</v>
      </c>
      <c r="P841">
        <v>1</v>
      </c>
    </row>
    <row r="842" spans="2:16" x14ac:dyDescent="0.25">
      <c r="B842">
        <v>720</v>
      </c>
      <c r="C842" t="s">
        <v>2275</v>
      </c>
      <c r="D842" t="s">
        <v>1501</v>
      </c>
      <c r="E842">
        <v>1216</v>
      </c>
      <c r="F842" t="s">
        <v>2276</v>
      </c>
      <c r="G842" t="s">
        <v>2274</v>
      </c>
      <c r="H842">
        <v>14.4755</v>
      </c>
      <c r="I842">
        <v>0</v>
      </c>
      <c r="J842">
        <v>-1.21723</v>
      </c>
      <c r="K842">
        <v>0</v>
      </c>
      <c r="L842" t="s">
        <v>18</v>
      </c>
      <c r="M842">
        <v>0</v>
      </c>
      <c r="N842">
        <v>14.3538</v>
      </c>
      <c r="O842" t="s">
        <v>19</v>
      </c>
      <c r="P842">
        <v>1</v>
      </c>
    </row>
    <row r="843" spans="2:16" x14ac:dyDescent="0.25">
      <c r="B843">
        <v>719</v>
      </c>
      <c r="C843" t="s">
        <v>2272</v>
      </c>
      <c r="D843" t="s">
        <v>1501</v>
      </c>
      <c r="E843">
        <v>701</v>
      </c>
      <c r="F843" t="s">
        <v>2273</v>
      </c>
      <c r="G843" t="s">
        <v>2274</v>
      </c>
      <c r="H843">
        <v>14.4755</v>
      </c>
      <c r="I843">
        <v>0</v>
      </c>
      <c r="J843">
        <v>-1.21723</v>
      </c>
      <c r="K843">
        <v>0</v>
      </c>
      <c r="L843" t="s">
        <v>18</v>
      </c>
      <c r="M843">
        <v>0</v>
      </c>
      <c r="N843">
        <v>14.3538</v>
      </c>
      <c r="O843" t="s">
        <v>19</v>
      </c>
      <c r="P843">
        <v>1</v>
      </c>
    </row>
    <row r="844" spans="2:16" x14ac:dyDescent="0.25">
      <c r="B844">
        <v>538</v>
      </c>
      <c r="C844" t="s">
        <v>1689</v>
      </c>
      <c r="D844" t="s">
        <v>1480</v>
      </c>
      <c r="E844">
        <v>1855</v>
      </c>
      <c r="F844" t="s">
        <v>1690</v>
      </c>
      <c r="G844" t="s">
        <v>1691</v>
      </c>
      <c r="H844">
        <v>14.696400000000001</v>
      </c>
      <c r="I844">
        <v>0</v>
      </c>
      <c r="J844">
        <v>-1.10226</v>
      </c>
      <c r="K844">
        <v>0</v>
      </c>
      <c r="L844" t="s">
        <v>18</v>
      </c>
      <c r="M844">
        <v>0</v>
      </c>
      <c r="N844">
        <v>14.5862</v>
      </c>
      <c r="O844" t="s">
        <v>19</v>
      </c>
      <c r="P844">
        <v>2</v>
      </c>
    </row>
    <row r="845" spans="2:16" x14ac:dyDescent="0.25">
      <c r="B845">
        <v>202</v>
      </c>
      <c r="C845" t="s">
        <v>609</v>
      </c>
      <c r="D845" t="s">
        <v>610</v>
      </c>
      <c r="E845">
        <v>3047</v>
      </c>
      <c r="F845" t="s">
        <v>611</v>
      </c>
      <c r="G845" t="s">
        <v>612</v>
      </c>
      <c r="H845">
        <v>15.2561</v>
      </c>
      <c r="I845">
        <v>0</v>
      </c>
      <c r="J845">
        <v>0</v>
      </c>
      <c r="K845">
        <v>0</v>
      </c>
      <c r="L845" t="s">
        <v>18</v>
      </c>
      <c r="M845">
        <v>0</v>
      </c>
      <c r="N845">
        <v>15.2561</v>
      </c>
      <c r="O845" t="s">
        <v>19</v>
      </c>
      <c r="P845">
        <v>1</v>
      </c>
    </row>
    <row r="846" spans="2:16" x14ac:dyDescent="0.25">
      <c r="B846">
        <v>480</v>
      </c>
      <c r="C846" t="s">
        <v>1500</v>
      </c>
      <c r="D846" t="s">
        <v>1501</v>
      </c>
      <c r="E846">
        <v>702</v>
      </c>
      <c r="F846" t="s">
        <v>1502</v>
      </c>
      <c r="G846" t="s">
        <v>1503</v>
      </c>
      <c r="H846">
        <v>15.468999999999999</v>
      </c>
      <c r="I846">
        <v>-2.6963300000000001</v>
      </c>
      <c r="J846">
        <v>-1.3742399999999999</v>
      </c>
      <c r="K846">
        <v>0</v>
      </c>
      <c r="L846" t="s">
        <v>18</v>
      </c>
      <c r="M846">
        <v>0</v>
      </c>
      <c r="N846">
        <v>14.657500000000001</v>
      </c>
      <c r="O846" t="s">
        <v>19</v>
      </c>
      <c r="P846">
        <v>1</v>
      </c>
    </row>
    <row r="847" spans="2:16" x14ac:dyDescent="0.25">
      <c r="B847">
        <v>474</v>
      </c>
      <c r="C847" t="s">
        <v>1479</v>
      </c>
      <c r="D847" t="s">
        <v>1480</v>
      </c>
      <c r="E847">
        <v>2779</v>
      </c>
      <c r="F847" t="s">
        <v>1481</v>
      </c>
      <c r="G847" t="s">
        <v>1482</v>
      </c>
      <c r="H847">
        <v>15.567500000000001</v>
      </c>
      <c r="I847">
        <v>-3.58914</v>
      </c>
      <c r="J847">
        <v>0</v>
      </c>
      <c r="K847">
        <v>0</v>
      </c>
      <c r="L847" t="s">
        <v>18</v>
      </c>
      <c r="M847">
        <v>0</v>
      </c>
      <c r="N847">
        <v>14.670199999999999</v>
      </c>
      <c r="O847" t="s">
        <v>19</v>
      </c>
      <c r="P847">
        <v>1</v>
      </c>
    </row>
    <row r="848" spans="2:16" x14ac:dyDescent="0.25">
      <c r="B848">
        <v>788</v>
      </c>
      <c r="C848" t="s">
        <v>2496</v>
      </c>
      <c r="D848" t="s">
        <v>610</v>
      </c>
      <c r="E848">
        <v>3045</v>
      </c>
      <c r="F848" t="s">
        <v>2497</v>
      </c>
      <c r="G848" t="s">
        <v>612</v>
      </c>
      <c r="H848">
        <v>14.2766</v>
      </c>
      <c r="I848">
        <v>0</v>
      </c>
      <c r="J848">
        <v>0</v>
      </c>
      <c r="K848">
        <v>0</v>
      </c>
      <c r="L848" t="s">
        <v>18</v>
      </c>
      <c r="M848">
        <v>0</v>
      </c>
      <c r="N848">
        <v>14.2766</v>
      </c>
      <c r="O848" t="s">
        <v>19</v>
      </c>
      <c r="P848">
        <v>3</v>
      </c>
    </row>
    <row r="849" spans="2:16" x14ac:dyDescent="0.25">
      <c r="B849">
        <v>707</v>
      </c>
      <c r="C849" t="s">
        <v>2236</v>
      </c>
      <c r="D849" t="s">
        <v>312</v>
      </c>
      <c r="E849">
        <v>11</v>
      </c>
      <c r="F849" t="e">
        <f>---MNTQAGSRRKR</f>
        <v>#NAME?</v>
      </c>
      <c r="G849" t="s">
        <v>1827</v>
      </c>
      <c r="H849">
        <v>15.085100000000001</v>
      </c>
      <c r="I849">
        <v>-1.0701400000000001</v>
      </c>
      <c r="J849">
        <v>0</v>
      </c>
      <c r="K849">
        <v>-1.78508</v>
      </c>
      <c r="L849" t="s">
        <v>18</v>
      </c>
      <c r="M849">
        <v>0</v>
      </c>
      <c r="N849">
        <v>14.3713</v>
      </c>
      <c r="O849" t="s">
        <v>19</v>
      </c>
      <c r="P849">
        <v>1</v>
      </c>
    </row>
    <row r="850" spans="2:16" x14ac:dyDescent="0.25">
      <c r="B850">
        <v>555</v>
      </c>
      <c r="C850" t="s">
        <v>1740</v>
      </c>
      <c r="D850" t="s">
        <v>1741</v>
      </c>
      <c r="E850">
        <v>1906</v>
      </c>
      <c r="F850" t="s">
        <v>1742</v>
      </c>
      <c r="G850" t="s">
        <v>612</v>
      </c>
      <c r="H850">
        <v>14.574</v>
      </c>
      <c r="I850">
        <v>0</v>
      </c>
      <c r="J850">
        <v>0</v>
      </c>
      <c r="K850">
        <v>0</v>
      </c>
      <c r="L850" t="s">
        <v>18</v>
      </c>
      <c r="M850">
        <v>0</v>
      </c>
      <c r="N850">
        <v>14.574</v>
      </c>
      <c r="O850" t="s">
        <v>19</v>
      </c>
      <c r="P850">
        <v>2</v>
      </c>
    </row>
    <row r="851" spans="2:16" x14ac:dyDescent="0.25">
      <c r="B851">
        <v>520</v>
      </c>
      <c r="C851" t="s">
        <v>1635</v>
      </c>
      <c r="D851" t="s">
        <v>1636</v>
      </c>
      <c r="E851">
        <v>27</v>
      </c>
      <c r="F851" t="s">
        <v>1629</v>
      </c>
      <c r="G851" t="s">
        <v>870</v>
      </c>
      <c r="H851">
        <v>15.7819</v>
      </c>
      <c r="I851">
        <v>-4.7231100000000001</v>
      </c>
      <c r="J851">
        <v>0</v>
      </c>
      <c r="K851">
        <v>0</v>
      </c>
      <c r="L851" t="s">
        <v>18</v>
      </c>
      <c r="M851">
        <v>0</v>
      </c>
      <c r="N851">
        <v>14.601100000000001</v>
      </c>
      <c r="O851" t="s">
        <v>19</v>
      </c>
      <c r="P851">
        <v>227</v>
      </c>
    </row>
    <row r="852" spans="2:16" x14ac:dyDescent="0.25">
      <c r="B852">
        <v>943</v>
      </c>
      <c r="C852" t="s">
        <v>2981</v>
      </c>
      <c r="D852" t="s">
        <v>2982</v>
      </c>
      <c r="E852">
        <v>1176</v>
      </c>
      <c r="F852" t="s">
        <v>2983</v>
      </c>
      <c r="G852" t="s">
        <v>2984</v>
      </c>
      <c r="H852">
        <v>15.094900000000001</v>
      </c>
      <c r="I852">
        <v>-2.65062</v>
      </c>
      <c r="J852">
        <v>0</v>
      </c>
      <c r="K852">
        <v>-1.2303200000000001</v>
      </c>
      <c r="L852" t="s">
        <v>18</v>
      </c>
      <c r="M852">
        <v>0</v>
      </c>
      <c r="N852">
        <v>14.124599999999999</v>
      </c>
      <c r="O852" t="s">
        <v>19</v>
      </c>
      <c r="P852">
        <v>1</v>
      </c>
    </row>
    <row r="853" spans="2:16" x14ac:dyDescent="0.25">
      <c r="B853">
        <v>481</v>
      </c>
      <c r="C853" t="s">
        <v>1504</v>
      </c>
      <c r="D853" t="s">
        <v>1505</v>
      </c>
      <c r="E853">
        <v>476</v>
      </c>
      <c r="F853" t="s">
        <v>1506</v>
      </c>
      <c r="G853" t="s">
        <v>1507</v>
      </c>
      <c r="H853">
        <v>14.9817</v>
      </c>
      <c r="I853">
        <v>0</v>
      </c>
      <c r="J853">
        <v>0</v>
      </c>
      <c r="K853">
        <v>-1.3015600000000001</v>
      </c>
      <c r="L853" t="s">
        <v>18</v>
      </c>
      <c r="M853">
        <v>0</v>
      </c>
      <c r="N853">
        <v>14.6564</v>
      </c>
      <c r="O853" t="s">
        <v>19</v>
      </c>
      <c r="P853">
        <v>1</v>
      </c>
    </row>
    <row r="854" spans="2:16" x14ac:dyDescent="0.25">
      <c r="B854">
        <v>974</v>
      </c>
      <c r="C854" t="s">
        <v>3076</v>
      </c>
      <c r="D854" t="s">
        <v>3077</v>
      </c>
      <c r="E854">
        <v>42</v>
      </c>
      <c r="F854" t="s">
        <v>3078</v>
      </c>
      <c r="G854" t="s">
        <v>3079</v>
      </c>
      <c r="H854">
        <v>15.685600000000001</v>
      </c>
      <c r="I854">
        <v>-2.8470800000000001</v>
      </c>
      <c r="J854">
        <v>-1.17031</v>
      </c>
      <c r="K854">
        <v>-3.03295</v>
      </c>
      <c r="L854" t="s">
        <v>18</v>
      </c>
      <c r="M854">
        <v>0</v>
      </c>
      <c r="N854">
        <v>14.0985</v>
      </c>
      <c r="O854" t="s">
        <v>19</v>
      </c>
      <c r="P854">
        <v>3</v>
      </c>
    </row>
    <row r="855" spans="2:16" x14ac:dyDescent="0.25">
      <c r="B855">
        <v>620</v>
      </c>
      <c r="C855" t="s">
        <v>1956</v>
      </c>
      <c r="D855" t="s">
        <v>1957</v>
      </c>
      <c r="E855">
        <v>166</v>
      </c>
      <c r="F855" t="s">
        <v>1958</v>
      </c>
      <c r="G855" t="s">
        <v>1959</v>
      </c>
      <c r="H855">
        <v>16.270600000000002</v>
      </c>
      <c r="I855">
        <v>-6.1776799999999996</v>
      </c>
      <c r="J855">
        <v>0</v>
      </c>
      <c r="K855">
        <v>-1.0718700000000001</v>
      </c>
      <c r="L855" t="s">
        <v>18</v>
      </c>
      <c r="M855">
        <v>0</v>
      </c>
      <c r="N855">
        <v>14.4582</v>
      </c>
      <c r="O855" t="s">
        <v>19</v>
      </c>
      <c r="P855">
        <v>1</v>
      </c>
    </row>
    <row r="856" spans="2:16" x14ac:dyDescent="0.25">
      <c r="B856">
        <v>449</v>
      </c>
      <c r="C856" t="s">
        <v>1392</v>
      </c>
      <c r="D856" t="s">
        <v>1393</v>
      </c>
      <c r="E856">
        <v>74</v>
      </c>
      <c r="F856" t="s">
        <v>1394</v>
      </c>
      <c r="G856" t="s">
        <v>1395</v>
      </c>
      <c r="H856">
        <v>16.0307</v>
      </c>
      <c r="I856">
        <v>-5.26769</v>
      </c>
      <c r="J856">
        <v>0</v>
      </c>
      <c r="K856">
        <v>0</v>
      </c>
      <c r="L856" t="s">
        <v>18</v>
      </c>
      <c r="M856">
        <v>0</v>
      </c>
      <c r="N856">
        <v>14.713800000000001</v>
      </c>
      <c r="O856" t="s">
        <v>19</v>
      </c>
      <c r="P856">
        <v>1</v>
      </c>
    </row>
    <row r="857" spans="2:16" x14ac:dyDescent="0.25">
      <c r="B857">
        <v>496</v>
      </c>
      <c r="C857" t="s">
        <v>1560</v>
      </c>
      <c r="D857" t="s">
        <v>235</v>
      </c>
      <c r="E857">
        <v>1728</v>
      </c>
      <c r="F857" t="s">
        <v>1561</v>
      </c>
      <c r="G857" t="s">
        <v>1562</v>
      </c>
      <c r="H857">
        <v>14.801500000000001</v>
      </c>
      <c r="I857">
        <v>0</v>
      </c>
      <c r="J857">
        <v>-1.67828</v>
      </c>
      <c r="K857">
        <v>0</v>
      </c>
      <c r="L857" t="s">
        <v>18</v>
      </c>
      <c r="M857">
        <v>0</v>
      </c>
      <c r="N857">
        <v>14.633699999999999</v>
      </c>
      <c r="O857" t="s">
        <v>19</v>
      </c>
      <c r="P857">
        <v>1</v>
      </c>
    </row>
    <row r="858" spans="2:16" x14ac:dyDescent="0.25">
      <c r="B858">
        <v>117</v>
      </c>
      <c r="C858" t="s">
        <v>359</v>
      </c>
      <c r="D858" t="s">
        <v>21</v>
      </c>
      <c r="E858">
        <v>1440</v>
      </c>
      <c r="F858" t="s">
        <v>360</v>
      </c>
      <c r="G858" t="s">
        <v>155</v>
      </c>
      <c r="H858">
        <v>15.9475</v>
      </c>
      <c r="I858">
        <v>0</v>
      </c>
      <c r="J858">
        <v>0</v>
      </c>
      <c r="K858">
        <v>-1.6038600000000001</v>
      </c>
      <c r="L858" t="s">
        <v>18</v>
      </c>
      <c r="M858">
        <v>0</v>
      </c>
      <c r="N858">
        <v>15.5466</v>
      </c>
      <c r="O858" t="s">
        <v>19</v>
      </c>
      <c r="P858">
        <v>1</v>
      </c>
    </row>
    <row r="859" spans="2:16" x14ac:dyDescent="0.25">
      <c r="B859">
        <v>246</v>
      </c>
      <c r="C859" t="s">
        <v>753</v>
      </c>
      <c r="D859" t="s">
        <v>754</v>
      </c>
      <c r="E859">
        <v>74</v>
      </c>
      <c r="F859" t="s">
        <v>755</v>
      </c>
      <c r="G859" t="s">
        <v>756</v>
      </c>
      <c r="H859">
        <v>15.137</v>
      </c>
      <c r="I859">
        <v>0</v>
      </c>
      <c r="J859">
        <v>0</v>
      </c>
      <c r="K859">
        <v>0</v>
      </c>
      <c r="L859" t="s">
        <v>18</v>
      </c>
      <c r="M859">
        <v>0</v>
      </c>
      <c r="N859">
        <v>15.137</v>
      </c>
      <c r="O859" t="s">
        <v>19</v>
      </c>
      <c r="P859">
        <v>1</v>
      </c>
    </row>
    <row r="860" spans="2:16" x14ac:dyDescent="0.25">
      <c r="B860">
        <v>118</v>
      </c>
      <c r="C860" t="s">
        <v>361</v>
      </c>
      <c r="D860" t="s">
        <v>362</v>
      </c>
      <c r="E860">
        <v>448</v>
      </c>
      <c r="F860" t="s">
        <v>363</v>
      </c>
      <c r="G860" t="s">
        <v>364</v>
      </c>
      <c r="H860">
        <v>15.544600000000001</v>
      </c>
      <c r="I860">
        <v>0</v>
      </c>
      <c r="J860">
        <v>0</v>
      </c>
      <c r="K860">
        <v>0</v>
      </c>
      <c r="L860" t="s">
        <v>18</v>
      </c>
      <c r="M860">
        <v>0</v>
      </c>
      <c r="N860">
        <v>15.544600000000001</v>
      </c>
      <c r="O860" t="s">
        <v>19</v>
      </c>
      <c r="P860">
        <v>1</v>
      </c>
    </row>
    <row r="861" spans="2:16" x14ac:dyDescent="0.25">
      <c r="B861">
        <v>24</v>
      </c>
      <c r="C861" t="s">
        <v>83</v>
      </c>
      <c r="D861" t="s">
        <v>84</v>
      </c>
      <c r="E861">
        <v>101</v>
      </c>
      <c r="F861" t="s">
        <v>85</v>
      </c>
      <c r="G861" t="s">
        <v>86</v>
      </c>
      <c r="H861">
        <v>16.270600000000002</v>
      </c>
      <c r="I861">
        <v>0</v>
      </c>
      <c r="J861">
        <v>-1.11714</v>
      </c>
      <c r="K861">
        <v>0</v>
      </c>
      <c r="L861" t="s">
        <v>18</v>
      </c>
      <c r="M861">
        <v>0</v>
      </c>
      <c r="N861">
        <v>16.158899999999999</v>
      </c>
      <c r="O861" t="s">
        <v>19</v>
      </c>
      <c r="P861">
        <v>1</v>
      </c>
    </row>
    <row r="862" spans="2:16" x14ac:dyDescent="0.25">
      <c r="B862">
        <v>971</v>
      </c>
      <c r="C862" t="s">
        <v>3066</v>
      </c>
      <c r="D862" t="s">
        <v>3067</v>
      </c>
      <c r="E862">
        <v>16</v>
      </c>
      <c r="F862" t="s">
        <v>3068</v>
      </c>
      <c r="G862" t="s">
        <v>3069</v>
      </c>
      <c r="H862">
        <v>15.137</v>
      </c>
      <c r="I862">
        <v>0</v>
      </c>
      <c r="J862">
        <v>-2.1254599999999999</v>
      </c>
      <c r="K862">
        <v>-3.2812100000000002</v>
      </c>
      <c r="L862" t="s">
        <v>18</v>
      </c>
      <c r="M862">
        <v>0</v>
      </c>
      <c r="N862">
        <v>14.104200000000001</v>
      </c>
      <c r="O862" t="s">
        <v>19</v>
      </c>
      <c r="P862">
        <v>1</v>
      </c>
    </row>
    <row r="863" spans="2:16" x14ac:dyDescent="0.25">
      <c r="B863">
        <v>635</v>
      </c>
      <c r="C863" t="s">
        <v>2010</v>
      </c>
      <c r="D863" t="s">
        <v>2011</v>
      </c>
      <c r="E863">
        <v>92</v>
      </c>
      <c r="F863" t="s">
        <v>2012</v>
      </c>
      <c r="G863" t="s">
        <v>1010</v>
      </c>
      <c r="H863">
        <v>15.137</v>
      </c>
      <c r="I863">
        <v>-2.7845300000000002</v>
      </c>
      <c r="J863">
        <v>0</v>
      </c>
      <c r="K863">
        <v>0</v>
      </c>
      <c r="L863" t="s">
        <v>18</v>
      </c>
      <c r="M863">
        <v>0</v>
      </c>
      <c r="N863">
        <v>14.440899999999999</v>
      </c>
      <c r="O863" t="s">
        <v>19</v>
      </c>
      <c r="P863">
        <v>1</v>
      </c>
    </row>
    <row r="864" spans="2:16" x14ac:dyDescent="0.25">
      <c r="B864">
        <v>31</v>
      </c>
      <c r="C864" t="s">
        <v>108</v>
      </c>
      <c r="D864" t="s">
        <v>109</v>
      </c>
      <c r="E864">
        <v>190</v>
      </c>
      <c r="F864" t="s">
        <v>110</v>
      </c>
      <c r="G864" t="s">
        <v>111</v>
      </c>
      <c r="H864">
        <v>16.270600000000002</v>
      </c>
      <c r="I864">
        <v>0</v>
      </c>
      <c r="J864">
        <v>-2.1139999999999999</v>
      </c>
      <c r="K864">
        <v>0</v>
      </c>
      <c r="L864" t="s">
        <v>18</v>
      </c>
      <c r="M864">
        <v>0</v>
      </c>
      <c r="N864">
        <v>16.059200000000001</v>
      </c>
      <c r="O864" t="s">
        <v>19</v>
      </c>
      <c r="P864">
        <v>1</v>
      </c>
    </row>
    <row r="865" spans="2:16" x14ac:dyDescent="0.25">
      <c r="B865">
        <v>167</v>
      </c>
      <c r="C865" t="s">
        <v>497</v>
      </c>
      <c r="D865" t="s">
        <v>498</v>
      </c>
      <c r="E865">
        <v>8</v>
      </c>
      <c r="F865" t="e">
        <f>------MRRSRKRR</f>
        <v>#NAME?</v>
      </c>
      <c r="G865" t="s">
        <v>499</v>
      </c>
      <c r="H865">
        <v>15.9069</v>
      </c>
      <c r="I865">
        <v>0</v>
      </c>
      <c r="J865">
        <v>-5.13035</v>
      </c>
      <c r="K865">
        <v>0</v>
      </c>
      <c r="L865" t="s">
        <v>18</v>
      </c>
      <c r="M865">
        <v>0</v>
      </c>
      <c r="N865">
        <v>15.3939</v>
      </c>
      <c r="O865" t="s">
        <v>19</v>
      </c>
      <c r="P865">
        <v>1</v>
      </c>
    </row>
    <row r="866" spans="2:16" x14ac:dyDescent="0.25">
      <c r="B866">
        <v>895</v>
      </c>
      <c r="C866" t="s">
        <v>2835</v>
      </c>
      <c r="D866" t="s">
        <v>2825</v>
      </c>
      <c r="E866">
        <v>492</v>
      </c>
      <c r="F866" t="s">
        <v>2826</v>
      </c>
      <c r="G866" t="s">
        <v>2836</v>
      </c>
      <c r="H866">
        <v>14.2804</v>
      </c>
      <c r="I866">
        <v>0</v>
      </c>
      <c r="J866">
        <v>-1.1397200000000001</v>
      </c>
      <c r="K866">
        <v>0</v>
      </c>
      <c r="L866" t="s">
        <v>18</v>
      </c>
      <c r="M866">
        <v>0</v>
      </c>
      <c r="N866">
        <v>14.166399999999999</v>
      </c>
      <c r="O866" t="s">
        <v>19</v>
      </c>
      <c r="P866">
        <v>1</v>
      </c>
    </row>
    <row r="867" spans="2:16" x14ac:dyDescent="0.25">
      <c r="B867">
        <v>366</v>
      </c>
      <c r="C867" t="s">
        <v>1155</v>
      </c>
      <c r="D867" t="s">
        <v>1156</v>
      </c>
      <c r="E867">
        <v>720</v>
      </c>
      <c r="F867" t="s">
        <v>1157</v>
      </c>
      <c r="G867" t="s">
        <v>1158</v>
      </c>
      <c r="H867">
        <v>15.476699999999999</v>
      </c>
      <c r="I867">
        <v>-2.1060300000000001</v>
      </c>
      <c r="J867">
        <v>-1.05844</v>
      </c>
      <c r="K867">
        <v>0</v>
      </c>
      <c r="L867" t="s">
        <v>18</v>
      </c>
      <c r="M867">
        <v>0</v>
      </c>
      <c r="N867">
        <v>14.8444</v>
      </c>
      <c r="O867" t="s">
        <v>19</v>
      </c>
      <c r="P867">
        <v>2</v>
      </c>
    </row>
    <row r="868" spans="2:16" x14ac:dyDescent="0.25">
      <c r="B868">
        <v>562</v>
      </c>
      <c r="C868" t="s">
        <v>1763</v>
      </c>
      <c r="D868" t="s">
        <v>1764</v>
      </c>
      <c r="E868">
        <v>53</v>
      </c>
      <c r="F868" t="s">
        <v>1765</v>
      </c>
      <c r="G868" t="s">
        <v>76</v>
      </c>
      <c r="H868">
        <v>15.6121</v>
      </c>
      <c r="I868">
        <v>-4.17021</v>
      </c>
      <c r="J868">
        <v>0</v>
      </c>
      <c r="K868">
        <v>0</v>
      </c>
      <c r="L868" t="s">
        <v>18</v>
      </c>
      <c r="M868">
        <v>0</v>
      </c>
      <c r="N868">
        <v>14.5695</v>
      </c>
      <c r="O868" t="s">
        <v>19</v>
      </c>
      <c r="P868">
        <v>1</v>
      </c>
    </row>
    <row r="869" spans="2:16" x14ac:dyDescent="0.25">
      <c r="B869">
        <v>352</v>
      </c>
      <c r="C869" t="s">
        <v>1105</v>
      </c>
      <c r="D869" t="s">
        <v>1106</v>
      </c>
      <c r="E869">
        <v>367</v>
      </c>
      <c r="F869" t="s">
        <v>1107</v>
      </c>
      <c r="G869" t="s">
        <v>1108</v>
      </c>
      <c r="H869">
        <v>15.0783</v>
      </c>
      <c r="I869">
        <v>0</v>
      </c>
      <c r="J869">
        <v>-2.0798700000000001</v>
      </c>
      <c r="K869">
        <v>0</v>
      </c>
      <c r="L869" t="s">
        <v>18</v>
      </c>
      <c r="M869">
        <v>0</v>
      </c>
      <c r="N869">
        <v>14.8703</v>
      </c>
      <c r="O869" t="s">
        <v>19</v>
      </c>
      <c r="P869">
        <v>2</v>
      </c>
    </row>
    <row r="870" spans="2:16" x14ac:dyDescent="0.25">
      <c r="B870">
        <v>935</v>
      </c>
      <c r="C870" t="s">
        <v>2955</v>
      </c>
      <c r="D870" t="s">
        <v>1553</v>
      </c>
      <c r="E870">
        <v>45</v>
      </c>
      <c r="F870" t="s">
        <v>2956</v>
      </c>
      <c r="G870" t="s">
        <v>874</v>
      </c>
      <c r="H870">
        <v>14.131600000000001</v>
      </c>
      <c r="I870">
        <v>0</v>
      </c>
      <c r="J870">
        <v>0</v>
      </c>
      <c r="K870">
        <v>0</v>
      </c>
      <c r="L870" t="s">
        <v>18</v>
      </c>
      <c r="M870">
        <v>0</v>
      </c>
      <c r="N870">
        <v>14.131600000000001</v>
      </c>
      <c r="O870" t="s">
        <v>19</v>
      </c>
      <c r="P870">
        <v>1</v>
      </c>
    </row>
    <row r="871" spans="2:16" x14ac:dyDescent="0.25">
      <c r="B871">
        <v>461</v>
      </c>
      <c r="C871" t="s">
        <v>1433</v>
      </c>
      <c r="D871" t="s">
        <v>1434</v>
      </c>
      <c r="E871">
        <v>15</v>
      </c>
      <c r="F871" t="s">
        <v>1435</v>
      </c>
      <c r="G871" t="s">
        <v>1436</v>
      </c>
      <c r="H871">
        <v>14.8576</v>
      </c>
      <c r="I871">
        <v>0</v>
      </c>
      <c r="J871">
        <v>-1.6684699999999999</v>
      </c>
      <c r="K871">
        <v>0</v>
      </c>
      <c r="L871" t="s">
        <v>18</v>
      </c>
      <c r="M871">
        <v>0</v>
      </c>
      <c r="N871">
        <v>14.6907</v>
      </c>
      <c r="O871" t="s">
        <v>19</v>
      </c>
      <c r="P871">
        <v>1</v>
      </c>
    </row>
    <row r="872" spans="2:16" x14ac:dyDescent="0.25">
      <c r="B872">
        <v>882</v>
      </c>
      <c r="C872" t="s">
        <v>2787</v>
      </c>
      <c r="D872" t="s">
        <v>2431</v>
      </c>
      <c r="E872">
        <v>224</v>
      </c>
      <c r="F872" t="s">
        <v>2788</v>
      </c>
      <c r="G872" t="s">
        <v>2789</v>
      </c>
      <c r="H872">
        <v>14.774900000000001</v>
      </c>
      <c r="I872">
        <v>0</v>
      </c>
      <c r="J872">
        <v>0</v>
      </c>
      <c r="K872">
        <v>-2.3942600000000001</v>
      </c>
      <c r="L872" t="s">
        <v>18</v>
      </c>
      <c r="M872">
        <v>0</v>
      </c>
      <c r="N872">
        <v>14.176399999999999</v>
      </c>
      <c r="O872" t="s">
        <v>19</v>
      </c>
      <c r="P872">
        <v>1</v>
      </c>
    </row>
    <row r="873" spans="2:16" x14ac:dyDescent="0.25">
      <c r="B873">
        <v>901</v>
      </c>
      <c r="C873" t="s">
        <v>2847</v>
      </c>
      <c r="D873" t="s">
        <v>461</v>
      </c>
      <c r="E873">
        <v>222</v>
      </c>
      <c r="F873" t="s">
        <v>2477</v>
      </c>
      <c r="G873" t="s">
        <v>2848</v>
      </c>
      <c r="H873">
        <v>14.1648</v>
      </c>
      <c r="I873">
        <v>0</v>
      </c>
      <c r="J873">
        <v>0</v>
      </c>
      <c r="K873">
        <v>0</v>
      </c>
      <c r="L873" t="s">
        <v>18</v>
      </c>
      <c r="M873">
        <v>0</v>
      </c>
      <c r="N873">
        <v>14.1648</v>
      </c>
      <c r="O873" t="s">
        <v>19</v>
      </c>
      <c r="P873">
        <v>1</v>
      </c>
    </row>
    <row r="874" spans="2:16" x14ac:dyDescent="0.25">
      <c r="B874">
        <v>119</v>
      </c>
      <c r="C874" t="s">
        <v>365</v>
      </c>
      <c r="D874" t="s">
        <v>366</v>
      </c>
      <c r="E874">
        <v>776</v>
      </c>
      <c r="F874" t="s">
        <v>367</v>
      </c>
      <c r="G874" t="s">
        <v>368</v>
      </c>
      <c r="H874">
        <v>16.270600000000002</v>
      </c>
      <c r="I874">
        <v>-2.9683299999999999</v>
      </c>
      <c r="J874">
        <v>0</v>
      </c>
      <c r="K874">
        <v>0</v>
      </c>
      <c r="L874" t="s">
        <v>18</v>
      </c>
      <c r="M874">
        <v>0</v>
      </c>
      <c r="N874">
        <v>15.528499999999999</v>
      </c>
      <c r="O874" t="s">
        <v>19</v>
      </c>
      <c r="P874">
        <v>1</v>
      </c>
    </row>
    <row r="875" spans="2:16" x14ac:dyDescent="0.25">
      <c r="B875">
        <v>997</v>
      </c>
      <c r="C875" t="s">
        <v>3151</v>
      </c>
      <c r="D875" t="s">
        <v>3152</v>
      </c>
      <c r="E875">
        <v>298</v>
      </c>
      <c r="F875" t="s">
        <v>3153</v>
      </c>
      <c r="G875" t="s">
        <v>3154</v>
      </c>
      <c r="H875">
        <v>15.0448</v>
      </c>
      <c r="I875">
        <v>-3.0865200000000002</v>
      </c>
      <c r="J875">
        <v>-1.9146099999999999</v>
      </c>
      <c r="K875">
        <v>0</v>
      </c>
      <c r="L875" t="s">
        <v>18</v>
      </c>
      <c r="M875">
        <v>0</v>
      </c>
      <c r="N875">
        <v>14.081799999999999</v>
      </c>
      <c r="O875" t="s">
        <v>19</v>
      </c>
      <c r="P875">
        <v>1</v>
      </c>
    </row>
    <row r="876" spans="2:16" x14ac:dyDescent="0.25">
      <c r="B876">
        <v>641</v>
      </c>
      <c r="C876" t="s">
        <v>2030</v>
      </c>
      <c r="D876" t="s">
        <v>2031</v>
      </c>
      <c r="E876">
        <v>137</v>
      </c>
      <c r="F876" t="s">
        <v>2032</v>
      </c>
      <c r="G876" t="s">
        <v>2016</v>
      </c>
      <c r="H876">
        <v>15.4876</v>
      </c>
      <c r="I876">
        <v>-4.21814</v>
      </c>
      <c r="J876">
        <v>0</v>
      </c>
      <c r="K876">
        <v>0</v>
      </c>
      <c r="L876" t="s">
        <v>18</v>
      </c>
      <c r="M876">
        <v>0</v>
      </c>
      <c r="N876">
        <v>14.4331</v>
      </c>
      <c r="O876" t="s">
        <v>19</v>
      </c>
      <c r="P876">
        <v>1</v>
      </c>
    </row>
    <row r="877" spans="2:16" x14ac:dyDescent="0.25">
      <c r="B877">
        <v>853</v>
      </c>
      <c r="C877" t="s">
        <v>2689</v>
      </c>
      <c r="D877" t="s">
        <v>2690</v>
      </c>
      <c r="E877">
        <v>274</v>
      </c>
      <c r="F877" t="s">
        <v>2691</v>
      </c>
      <c r="G877" t="s">
        <v>2692</v>
      </c>
      <c r="H877">
        <v>15.184799999999999</v>
      </c>
      <c r="I877">
        <v>-1.0549200000000001</v>
      </c>
      <c r="J877">
        <v>-1.2573000000000001</v>
      </c>
      <c r="K877">
        <v>-2.3138000000000001</v>
      </c>
      <c r="L877" t="s">
        <v>18</v>
      </c>
      <c r="M877">
        <v>0</v>
      </c>
      <c r="N877">
        <v>14.216900000000001</v>
      </c>
      <c r="O877" t="s">
        <v>19</v>
      </c>
      <c r="P877">
        <v>1</v>
      </c>
    </row>
    <row r="878" spans="2:16" x14ac:dyDescent="0.25">
      <c r="B878">
        <v>917</v>
      </c>
      <c r="C878" t="s">
        <v>2895</v>
      </c>
      <c r="D878" t="s">
        <v>2182</v>
      </c>
      <c r="E878">
        <v>565</v>
      </c>
      <c r="F878" t="s">
        <v>2139</v>
      </c>
      <c r="G878" t="s">
        <v>2896</v>
      </c>
      <c r="H878">
        <v>15.9215</v>
      </c>
      <c r="I878">
        <v>-5.2398899999999999</v>
      </c>
      <c r="J878">
        <v>-1.3485799999999999</v>
      </c>
      <c r="K878">
        <v>-1.3015600000000001</v>
      </c>
      <c r="L878" t="s">
        <v>18</v>
      </c>
      <c r="M878">
        <v>0</v>
      </c>
      <c r="N878">
        <v>14.151300000000001</v>
      </c>
      <c r="O878" t="s">
        <v>19</v>
      </c>
      <c r="P878">
        <v>1</v>
      </c>
    </row>
    <row r="879" spans="2:16" x14ac:dyDescent="0.25">
      <c r="B879">
        <v>325</v>
      </c>
      <c r="C879" t="s">
        <v>1011</v>
      </c>
      <c r="D879" t="s">
        <v>1012</v>
      </c>
      <c r="E879">
        <v>72</v>
      </c>
      <c r="F879" t="s">
        <v>1013</v>
      </c>
      <c r="G879" t="s">
        <v>1014</v>
      </c>
      <c r="H879">
        <v>15.192600000000001</v>
      </c>
      <c r="I879">
        <v>0</v>
      </c>
      <c r="J879">
        <v>-2.3142200000000002</v>
      </c>
      <c r="K879">
        <v>0</v>
      </c>
      <c r="L879" t="s">
        <v>18</v>
      </c>
      <c r="M879">
        <v>0</v>
      </c>
      <c r="N879">
        <v>14.9612</v>
      </c>
      <c r="O879" t="s">
        <v>19</v>
      </c>
      <c r="P879">
        <v>1</v>
      </c>
    </row>
    <row r="880" spans="2:16" x14ac:dyDescent="0.25">
      <c r="B880">
        <v>593</v>
      </c>
      <c r="C880" t="s">
        <v>1863</v>
      </c>
      <c r="D880" t="s">
        <v>1864</v>
      </c>
      <c r="E880">
        <v>13</v>
      </c>
      <c r="F880" t="e">
        <f>-MPPRKKPTSRTRR</f>
        <v>#NAME?</v>
      </c>
      <c r="G880" t="s">
        <v>1865</v>
      </c>
      <c r="H880">
        <v>14.878299999999999</v>
      </c>
      <c r="I880">
        <v>0</v>
      </c>
      <c r="J880">
        <v>0</v>
      </c>
      <c r="K880">
        <v>-1.4672700000000001</v>
      </c>
      <c r="L880" t="s">
        <v>18</v>
      </c>
      <c r="M880">
        <v>0</v>
      </c>
      <c r="N880">
        <v>14.5115</v>
      </c>
      <c r="O880" t="s">
        <v>19</v>
      </c>
      <c r="P880">
        <v>1</v>
      </c>
    </row>
    <row r="881" spans="2:16" x14ac:dyDescent="0.25">
      <c r="B881">
        <v>688</v>
      </c>
      <c r="C881" t="s">
        <v>2181</v>
      </c>
      <c r="D881" t="s">
        <v>2182</v>
      </c>
      <c r="E881">
        <v>1462</v>
      </c>
      <c r="F881" t="s">
        <v>2183</v>
      </c>
      <c r="G881" t="s">
        <v>2184</v>
      </c>
      <c r="H881">
        <v>15.184799999999999</v>
      </c>
      <c r="I881">
        <v>0</v>
      </c>
      <c r="J881">
        <v>-1.61039</v>
      </c>
      <c r="K881">
        <v>-2.5604800000000001</v>
      </c>
      <c r="L881" t="s">
        <v>18</v>
      </c>
      <c r="M881">
        <v>0</v>
      </c>
      <c r="N881">
        <v>14.383599999999999</v>
      </c>
      <c r="O881" t="s">
        <v>19</v>
      </c>
      <c r="P881">
        <v>1</v>
      </c>
    </row>
    <row r="882" spans="2:16" x14ac:dyDescent="0.25">
      <c r="B882">
        <v>874</v>
      </c>
      <c r="C882" t="s">
        <v>2766</v>
      </c>
      <c r="D882" t="s">
        <v>777</v>
      </c>
      <c r="E882">
        <v>31</v>
      </c>
      <c r="F882" t="s">
        <v>2767</v>
      </c>
      <c r="G882" t="s">
        <v>2765</v>
      </c>
      <c r="H882">
        <v>14.6853</v>
      </c>
      <c r="I882">
        <v>0</v>
      </c>
      <c r="J882">
        <v>-1.0512600000000001</v>
      </c>
      <c r="K882">
        <v>-1.5217799999999999</v>
      </c>
      <c r="L882" t="s">
        <v>18</v>
      </c>
      <c r="M882">
        <v>0</v>
      </c>
      <c r="N882">
        <v>14.1997</v>
      </c>
      <c r="O882" t="s">
        <v>19</v>
      </c>
      <c r="P882">
        <v>2</v>
      </c>
    </row>
    <row r="883" spans="2:16" x14ac:dyDescent="0.25">
      <c r="B883">
        <v>56</v>
      </c>
      <c r="C883" t="s">
        <v>182</v>
      </c>
      <c r="D883" t="s">
        <v>183</v>
      </c>
      <c r="E883">
        <v>22</v>
      </c>
      <c r="F883" t="s">
        <v>184</v>
      </c>
      <c r="G883" t="s">
        <v>185</v>
      </c>
      <c r="H883">
        <v>15.886200000000001</v>
      </c>
      <c r="I883">
        <v>0</v>
      </c>
      <c r="J883">
        <v>0</v>
      </c>
      <c r="K883">
        <v>0</v>
      </c>
      <c r="L883" t="s">
        <v>18</v>
      </c>
      <c r="M883">
        <v>0</v>
      </c>
      <c r="N883">
        <v>15.886200000000001</v>
      </c>
      <c r="O883" t="s">
        <v>19</v>
      </c>
      <c r="P883">
        <v>3</v>
      </c>
    </row>
    <row r="884" spans="2:16" x14ac:dyDescent="0.25">
      <c r="B884">
        <v>689</v>
      </c>
      <c r="C884" t="s">
        <v>2185</v>
      </c>
      <c r="D884" t="s">
        <v>901</v>
      </c>
      <c r="E884">
        <v>714</v>
      </c>
      <c r="F884" t="s">
        <v>2186</v>
      </c>
      <c r="G884" t="s">
        <v>2187</v>
      </c>
      <c r="H884">
        <v>14.3827</v>
      </c>
      <c r="I884">
        <v>0</v>
      </c>
      <c r="J884">
        <v>0</v>
      </c>
      <c r="K884">
        <v>0</v>
      </c>
      <c r="L884" t="s">
        <v>18</v>
      </c>
      <c r="M884">
        <v>0</v>
      </c>
      <c r="N884">
        <v>14.3827</v>
      </c>
      <c r="O884" t="s">
        <v>19</v>
      </c>
      <c r="P884">
        <v>1</v>
      </c>
    </row>
    <row r="885" spans="2:16" x14ac:dyDescent="0.25">
      <c r="B885">
        <v>321</v>
      </c>
      <c r="C885" t="s">
        <v>998</v>
      </c>
      <c r="D885" t="s">
        <v>337</v>
      </c>
      <c r="E885">
        <v>128</v>
      </c>
      <c r="F885" t="s">
        <v>999</v>
      </c>
      <c r="G885" t="s">
        <v>341</v>
      </c>
      <c r="H885">
        <v>15.6096</v>
      </c>
      <c r="I885">
        <v>-2.5105</v>
      </c>
      <c r="J885">
        <v>0</v>
      </c>
      <c r="K885">
        <v>0</v>
      </c>
      <c r="L885" t="s">
        <v>18</v>
      </c>
      <c r="M885">
        <v>0</v>
      </c>
      <c r="N885">
        <v>14.981999999999999</v>
      </c>
      <c r="O885" t="s">
        <v>19</v>
      </c>
      <c r="P885">
        <v>1</v>
      </c>
    </row>
    <row r="886" spans="2:16" x14ac:dyDescent="0.25">
      <c r="B886">
        <v>830</v>
      </c>
      <c r="C886" t="s">
        <v>2614</v>
      </c>
      <c r="D886" t="s">
        <v>2615</v>
      </c>
      <c r="E886">
        <v>330</v>
      </c>
      <c r="F886" t="s">
        <v>2616</v>
      </c>
      <c r="G886" t="s">
        <v>2617</v>
      </c>
      <c r="H886">
        <v>14.703900000000001</v>
      </c>
      <c r="I886">
        <v>0</v>
      </c>
      <c r="J886">
        <v>-1.07291</v>
      </c>
      <c r="K886">
        <v>-1.41357</v>
      </c>
      <c r="L886" t="s">
        <v>18</v>
      </c>
      <c r="M886">
        <v>0</v>
      </c>
      <c r="N886">
        <v>14.2432</v>
      </c>
      <c r="O886" t="s">
        <v>19</v>
      </c>
      <c r="P886">
        <v>3</v>
      </c>
    </row>
    <row r="887" spans="2:16" x14ac:dyDescent="0.25">
      <c r="B887">
        <v>654</v>
      </c>
      <c r="C887" t="s">
        <v>2069</v>
      </c>
      <c r="D887" t="s">
        <v>2070</v>
      </c>
      <c r="E887">
        <v>510</v>
      </c>
      <c r="F887" t="s">
        <v>2071</v>
      </c>
      <c r="G887" t="s">
        <v>2072</v>
      </c>
      <c r="H887">
        <v>14.7538</v>
      </c>
      <c r="I887">
        <v>0</v>
      </c>
      <c r="J887">
        <v>0</v>
      </c>
      <c r="K887">
        <v>-1.34128</v>
      </c>
      <c r="L887" t="s">
        <v>18</v>
      </c>
      <c r="M887">
        <v>0</v>
      </c>
      <c r="N887">
        <v>14.4185</v>
      </c>
      <c r="O887" t="s">
        <v>19</v>
      </c>
      <c r="P887">
        <v>1</v>
      </c>
    </row>
    <row r="888" spans="2:16" x14ac:dyDescent="0.25">
      <c r="B888">
        <v>57</v>
      </c>
      <c r="C888" t="s">
        <v>186</v>
      </c>
      <c r="D888" t="s">
        <v>187</v>
      </c>
      <c r="E888">
        <v>353</v>
      </c>
      <c r="F888" t="s">
        <v>188</v>
      </c>
      <c r="G888" t="s">
        <v>189</v>
      </c>
      <c r="H888">
        <v>16.385400000000001</v>
      </c>
      <c r="I888">
        <v>0</v>
      </c>
      <c r="J888">
        <v>-1.17031</v>
      </c>
      <c r="K888">
        <v>-1.62483</v>
      </c>
      <c r="L888" t="s">
        <v>18</v>
      </c>
      <c r="M888">
        <v>0</v>
      </c>
      <c r="N888">
        <v>15.8622</v>
      </c>
      <c r="O888" t="s">
        <v>19</v>
      </c>
      <c r="P888">
        <v>1</v>
      </c>
    </row>
    <row r="889" spans="2:16" x14ac:dyDescent="0.25">
      <c r="B889">
        <v>966</v>
      </c>
      <c r="C889" t="s">
        <v>3056</v>
      </c>
      <c r="D889" t="s">
        <v>3057</v>
      </c>
      <c r="E889">
        <v>30</v>
      </c>
      <c r="F889" t="s">
        <v>3058</v>
      </c>
      <c r="G889" t="s">
        <v>3059</v>
      </c>
      <c r="H889">
        <v>14.385999999999999</v>
      </c>
      <c r="I889">
        <v>0</v>
      </c>
      <c r="J889">
        <v>-2.7637499999999999</v>
      </c>
      <c r="K889">
        <v>0</v>
      </c>
      <c r="L889" t="s">
        <v>18</v>
      </c>
      <c r="M889">
        <v>0</v>
      </c>
      <c r="N889">
        <v>14.1096</v>
      </c>
      <c r="O889" t="s">
        <v>19</v>
      </c>
      <c r="P889">
        <v>2</v>
      </c>
    </row>
    <row r="890" spans="2:16" x14ac:dyDescent="0.25">
      <c r="B890">
        <v>648</v>
      </c>
      <c r="C890" t="s">
        <v>2054</v>
      </c>
      <c r="D890" t="s">
        <v>2055</v>
      </c>
      <c r="E890">
        <v>9</v>
      </c>
      <c r="F890" t="e">
        <f>-----SDAPSRSRR</f>
        <v>#NAME?</v>
      </c>
      <c r="G890" t="s">
        <v>2056</v>
      </c>
      <c r="H890">
        <v>14.8772</v>
      </c>
      <c r="I890">
        <v>0</v>
      </c>
      <c r="J890">
        <v>-1.4982800000000001</v>
      </c>
      <c r="K890">
        <v>-1.2154100000000001</v>
      </c>
      <c r="L890" t="s">
        <v>18</v>
      </c>
      <c r="M890">
        <v>0</v>
      </c>
      <c r="N890">
        <v>14.4236</v>
      </c>
      <c r="O890" t="s">
        <v>19</v>
      </c>
      <c r="P890">
        <v>1</v>
      </c>
    </row>
    <row r="891" spans="2:16" x14ac:dyDescent="0.25">
      <c r="B891">
        <v>230</v>
      </c>
      <c r="C891" t="s">
        <v>709</v>
      </c>
      <c r="D891" t="s">
        <v>337</v>
      </c>
      <c r="E891">
        <v>77</v>
      </c>
      <c r="F891" t="s">
        <v>710</v>
      </c>
      <c r="G891" t="s">
        <v>590</v>
      </c>
      <c r="H891">
        <v>15.738200000000001</v>
      </c>
      <c r="I891">
        <v>-2.3553700000000002</v>
      </c>
      <c r="J891">
        <v>0</v>
      </c>
      <c r="K891">
        <v>0</v>
      </c>
      <c r="L891" t="s">
        <v>18</v>
      </c>
      <c r="M891">
        <v>0</v>
      </c>
      <c r="N891">
        <v>15.1494</v>
      </c>
      <c r="O891" t="s">
        <v>19</v>
      </c>
      <c r="P891">
        <v>1</v>
      </c>
    </row>
    <row r="892" spans="2:16" x14ac:dyDescent="0.25">
      <c r="B892">
        <v>779</v>
      </c>
      <c r="C892" t="s">
        <v>2465</v>
      </c>
      <c r="D892" t="s">
        <v>2466</v>
      </c>
      <c r="E892">
        <v>121</v>
      </c>
      <c r="F892" t="s">
        <v>2467</v>
      </c>
      <c r="G892" t="s">
        <v>2468</v>
      </c>
      <c r="H892">
        <v>15.4031</v>
      </c>
      <c r="I892">
        <v>-4.4756900000000002</v>
      </c>
      <c r="J892">
        <v>0</v>
      </c>
      <c r="K892">
        <v>0</v>
      </c>
      <c r="L892" t="s">
        <v>18</v>
      </c>
      <c r="M892">
        <v>0</v>
      </c>
      <c r="N892">
        <v>14.2842</v>
      </c>
      <c r="O892" t="s">
        <v>19</v>
      </c>
      <c r="P892">
        <v>1</v>
      </c>
    </row>
    <row r="893" spans="2:16" x14ac:dyDescent="0.25">
      <c r="B893">
        <v>637</v>
      </c>
      <c r="C893" t="s">
        <v>2017</v>
      </c>
      <c r="D893" t="s">
        <v>2018</v>
      </c>
      <c r="E893">
        <v>40</v>
      </c>
      <c r="F893" t="s">
        <v>2019</v>
      </c>
      <c r="G893" t="s">
        <v>2020</v>
      </c>
      <c r="H893">
        <v>14.4381</v>
      </c>
      <c r="I893">
        <v>0</v>
      </c>
      <c r="J893">
        <v>0</v>
      </c>
      <c r="K893">
        <v>0</v>
      </c>
      <c r="L893" t="s">
        <v>18</v>
      </c>
      <c r="M893">
        <v>0</v>
      </c>
      <c r="N893">
        <v>14.4381</v>
      </c>
      <c r="O893" t="s">
        <v>19</v>
      </c>
      <c r="P893">
        <v>1</v>
      </c>
    </row>
    <row r="894" spans="2:16" x14ac:dyDescent="0.25">
      <c r="B894">
        <v>752</v>
      </c>
      <c r="C894" t="s">
        <v>2379</v>
      </c>
      <c r="D894" t="s">
        <v>2380</v>
      </c>
      <c r="E894">
        <v>224</v>
      </c>
      <c r="F894" t="s">
        <v>2381</v>
      </c>
      <c r="G894" t="s">
        <v>2382</v>
      </c>
      <c r="H894">
        <v>15.042400000000001</v>
      </c>
      <c r="I894">
        <v>0</v>
      </c>
      <c r="J894">
        <v>-1.3915200000000001</v>
      </c>
      <c r="K894">
        <v>-2.3942600000000001</v>
      </c>
      <c r="L894" t="s">
        <v>18</v>
      </c>
      <c r="M894">
        <v>0</v>
      </c>
      <c r="N894">
        <v>14.3047</v>
      </c>
      <c r="O894" t="s">
        <v>19</v>
      </c>
      <c r="P894">
        <v>1</v>
      </c>
    </row>
    <row r="895" spans="2:16" x14ac:dyDescent="0.25">
      <c r="B895">
        <v>920</v>
      </c>
      <c r="C895" t="s">
        <v>2905</v>
      </c>
      <c r="D895" t="s">
        <v>2906</v>
      </c>
      <c r="E895">
        <v>221</v>
      </c>
      <c r="F895" t="s">
        <v>2907</v>
      </c>
      <c r="G895" t="s">
        <v>2908</v>
      </c>
      <c r="H895">
        <v>14.744899999999999</v>
      </c>
      <c r="I895">
        <v>0</v>
      </c>
      <c r="J895">
        <v>0</v>
      </c>
      <c r="K895">
        <v>-2.3942600000000001</v>
      </c>
      <c r="L895" t="s">
        <v>18</v>
      </c>
      <c r="M895">
        <v>0</v>
      </c>
      <c r="N895">
        <v>14.1463</v>
      </c>
      <c r="O895" t="s">
        <v>19</v>
      </c>
      <c r="P895">
        <v>1</v>
      </c>
    </row>
    <row r="896" spans="2:16" x14ac:dyDescent="0.25">
      <c r="B896">
        <v>157</v>
      </c>
      <c r="C896" t="s">
        <v>464</v>
      </c>
      <c r="D896" t="s">
        <v>465</v>
      </c>
      <c r="E896">
        <v>224</v>
      </c>
      <c r="F896" t="s">
        <v>466</v>
      </c>
      <c r="G896" t="s">
        <v>463</v>
      </c>
      <c r="H896">
        <v>15.9085</v>
      </c>
      <c r="I896">
        <v>0</v>
      </c>
      <c r="J896">
        <v>-1.5630200000000001</v>
      </c>
      <c r="K896">
        <v>-1.3015600000000001</v>
      </c>
      <c r="L896" t="s">
        <v>18</v>
      </c>
      <c r="M896">
        <v>0</v>
      </c>
      <c r="N896">
        <v>15.4268</v>
      </c>
      <c r="O896" t="s">
        <v>19</v>
      </c>
      <c r="P896">
        <v>1</v>
      </c>
    </row>
    <row r="897" spans="2:16" x14ac:dyDescent="0.25">
      <c r="B897">
        <v>753</v>
      </c>
      <c r="C897" t="s">
        <v>2383</v>
      </c>
      <c r="D897" t="s">
        <v>2384</v>
      </c>
      <c r="E897">
        <v>224</v>
      </c>
      <c r="F897" t="s">
        <v>2381</v>
      </c>
      <c r="G897" t="s">
        <v>2385</v>
      </c>
      <c r="H897">
        <v>15.042400000000001</v>
      </c>
      <c r="I897">
        <v>0</v>
      </c>
      <c r="J897">
        <v>-1.3915200000000001</v>
      </c>
      <c r="K897">
        <v>-2.3942600000000001</v>
      </c>
      <c r="L897" t="s">
        <v>18</v>
      </c>
      <c r="M897">
        <v>0</v>
      </c>
      <c r="N897">
        <v>14.3047</v>
      </c>
      <c r="O897" t="s">
        <v>19</v>
      </c>
      <c r="P897">
        <v>1</v>
      </c>
    </row>
    <row r="898" spans="2:16" x14ac:dyDescent="0.25">
      <c r="B898">
        <v>393</v>
      </c>
      <c r="C898" t="s">
        <v>1224</v>
      </c>
      <c r="D898" t="s">
        <v>1221</v>
      </c>
      <c r="E898">
        <v>286</v>
      </c>
      <c r="F898" t="s">
        <v>1222</v>
      </c>
      <c r="G898" t="s">
        <v>1225</v>
      </c>
      <c r="H898">
        <v>14.814399999999999</v>
      </c>
      <c r="I898">
        <v>0</v>
      </c>
      <c r="J898">
        <v>0</v>
      </c>
      <c r="K898">
        <v>0</v>
      </c>
      <c r="L898" t="s">
        <v>18</v>
      </c>
      <c r="M898">
        <v>0</v>
      </c>
      <c r="N898">
        <v>14.814399999999999</v>
      </c>
      <c r="O898" t="s">
        <v>19</v>
      </c>
      <c r="P898">
        <v>1</v>
      </c>
    </row>
    <row r="899" spans="2:16" x14ac:dyDescent="0.25">
      <c r="B899">
        <v>831</v>
      </c>
      <c r="C899" t="s">
        <v>2618</v>
      </c>
      <c r="D899" t="s">
        <v>699</v>
      </c>
      <c r="E899">
        <v>108</v>
      </c>
      <c r="F899" t="s">
        <v>2619</v>
      </c>
      <c r="G899" t="s">
        <v>1223</v>
      </c>
      <c r="H899">
        <v>14.9834</v>
      </c>
      <c r="I899">
        <v>-2.9641500000000001</v>
      </c>
      <c r="J899">
        <v>0</v>
      </c>
      <c r="K899">
        <v>0</v>
      </c>
      <c r="L899" t="s">
        <v>18</v>
      </c>
      <c r="M899">
        <v>0</v>
      </c>
      <c r="N899">
        <v>14.2423</v>
      </c>
      <c r="O899" t="s">
        <v>19</v>
      </c>
      <c r="P899">
        <v>1</v>
      </c>
    </row>
    <row r="900" spans="2:16" x14ac:dyDescent="0.25">
      <c r="B900">
        <v>392</v>
      </c>
      <c r="C900" t="s">
        <v>1220</v>
      </c>
      <c r="D900" t="s">
        <v>1221</v>
      </c>
      <c r="E900">
        <v>408</v>
      </c>
      <c r="F900" t="s">
        <v>1222</v>
      </c>
      <c r="G900" t="s">
        <v>1223</v>
      </c>
      <c r="H900">
        <v>14.814399999999999</v>
      </c>
      <c r="I900">
        <v>0</v>
      </c>
      <c r="J900">
        <v>0</v>
      </c>
      <c r="K900">
        <v>0</v>
      </c>
      <c r="L900" t="s">
        <v>18</v>
      </c>
      <c r="M900">
        <v>0</v>
      </c>
      <c r="N900">
        <v>14.814399999999999</v>
      </c>
      <c r="O900" t="s">
        <v>19</v>
      </c>
      <c r="P900">
        <v>1</v>
      </c>
    </row>
    <row r="901" spans="2:16" x14ac:dyDescent="0.25">
      <c r="B901">
        <v>339</v>
      </c>
      <c r="C901" t="s">
        <v>1060</v>
      </c>
      <c r="D901" t="s">
        <v>1061</v>
      </c>
      <c r="E901">
        <v>343</v>
      </c>
      <c r="F901" t="s">
        <v>1062</v>
      </c>
      <c r="G901" t="s">
        <v>1063</v>
      </c>
      <c r="H901">
        <v>15.213800000000001</v>
      </c>
      <c r="I901">
        <v>0</v>
      </c>
      <c r="J901">
        <v>-2.9579200000000001</v>
      </c>
      <c r="K901">
        <v>0</v>
      </c>
      <c r="L901" t="s">
        <v>18</v>
      </c>
      <c r="M901">
        <v>0</v>
      </c>
      <c r="N901">
        <v>14.917999999999999</v>
      </c>
      <c r="O901" t="s">
        <v>19</v>
      </c>
      <c r="P901">
        <v>3</v>
      </c>
    </row>
    <row r="902" spans="2:16" x14ac:dyDescent="0.25">
      <c r="B902">
        <v>426</v>
      </c>
      <c r="C902" t="s">
        <v>1319</v>
      </c>
      <c r="D902" t="s">
        <v>1320</v>
      </c>
      <c r="E902">
        <v>411</v>
      </c>
      <c r="F902" t="s">
        <v>1321</v>
      </c>
      <c r="G902" t="s">
        <v>1322</v>
      </c>
      <c r="H902">
        <v>15.207700000000001</v>
      </c>
      <c r="I902">
        <v>0</v>
      </c>
      <c r="J902">
        <v>0</v>
      </c>
      <c r="K902">
        <v>-1.7655700000000001</v>
      </c>
      <c r="L902" t="s">
        <v>18</v>
      </c>
      <c r="M902">
        <v>0</v>
      </c>
      <c r="N902">
        <v>14.766299999999999</v>
      </c>
      <c r="O902" t="s">
        <v>19</v>
      </c>
      <c r="P902">
        <v>5</v>
      </c>
    </row>
    <row r="903" spans="2:16" x14ac:dyDescent="0.25">
      <c r="B903">
        <v>787</v>
      </c>
      <c r="C903" t="s">
        <v>2493</v>
      </c>
      <c r="D903" t="s">
        <v>895</v>
      </c>
      <c r="E903">
        <v>223</v>
      </c>
      <c r="F903" t="s">
        <v>2494</v>
      </c>
      <c r="G903" t="s">
        <v>2495</v>
      </c>
      <c r="H903">
        <v>15.162800000000001</v>
      </c>
      <c r="I903">
        <v>0</v>
      </c>
      <c r="J903">
        <v>-1.0802</v>
      </c>
      <c r="K903">
        <v>-3.10243</v>
      </c>
      <c r="L903" t="s">
        <v>18</v>
      </c>
      <c r="M903">
        <v>0</v>
      </c>
      <c r="N903">
        <v>14.279199999999999</v>
      </c>
      <c r="O903" t="s">
        <v>19</v>
      </c>
      <c r="P903">
        <v>3</v>
      </c>
    </row>
    <row r="904" spans="2:16" x14ac:dyDescent="0.25">
      <c r="B904">
        <v>258</v>
      </c>
      <c r="C904" t="s">
        <v>799</v>
      </c>
      <c r="D904" t="s">
        <v>800</v>
      </c>
      <c r="E904">
        <v>608</v>
      </c>
      <c r="F904" t="s">
        <v>801</v>
      </c>
      <c r="G904" t="s">
        <v>322</v>
      </c>
      <c r="H904">
        <v>15.602399999999999</v>
      </c>
      <c r="I904">
        <v>-1.44404</v>
      </c>
      <c r="J904">
        <v>-1.29826</v>
      </c>
      <c r="K904">
        <v>0</v>
      </c>
      <c r="L904" t="s">
        <v>18</v>
      </c>
      <c r="M904">
        <v>0</v>
      </c>
      <c r="N904">
        <v>15.111599999999999</v>
      </c>
      <c r="O904" t="s">
        <v>19</v>
      </c>
      <c r="P904">
        <v>2</v>
      </c>
    </row>
    <row r="905" spans="2:16" x14ac:dyDescent="0.25">
      <c r="B905">
        <v>682</v>
      </c>
      <c r="C905" t="s">
        <v>2161</v>
      </c>
      <c r="D905" t="s">
        <v>2162</v>
      </c>
      <c r="E905">
        <v>640</v>
      </c>
      <c r="F905" t="s">
        <v>2005</v>
      </c>
      <c r="G905" t="s">
        <v>2163</v>
      </c>
      <c r="H905">
        <v>14.547800000000001</v>
      </c>
      <c r="I905">
        <v>0</v>
      </c>
      <c r="J905">
        <v>-1.54434</v>
      </c>
      <c r="K905">
        <v>0</v>
      </c>
      <c r="L905" t="s">
        <v>18</v>
      </c>
      <c r="M905">
        <v>0</v>
      </c>
      <c r="N905">
        <v>14.3934</v>
      </c>
      <c r="O905" t="s">
        <v>19</v>
      </c>
      <c r="P905">
        <v>1</v>
      </c>
    </row>
    <row r="906" spans="2:16" x14ac:dyDescent="0.25">
      <c r="B906">
        <v>694</v>
      </c>
      <c r="C906" t="s">
        <v>2203</v>
      </c>
      <c r="D906" t="s">
        <v>1454</v>
      </c>
      <c r="E906">
        <v>60</v>
      </c>
      <c r="F906" t="s">
        <v>1455</v>
      </c>
      <c r="G906" t="s">
        <v>2204</v>
      </c>
      <c r="H906">
        <v>14.5069</v>
      </c>
      <c r="I906">
        <v>0</v>
      </c>
      <c r="J906">
        <v>-1.2573000000000001</v>
      </c>
      <c r="K906">
        <v>0</v>
      </c>
      <c r="L906" t="s">
        <v>18</v>
      </c>
      <c r="M906">
        <v>0</v>
      </c>
      <c r="N906">
        <v>14.3812</v>
      </c>
      <c r="O906" t="s">
        <v>19</v>
      </c>
      <c r="P906">
        <v>1</v>
      </c>
    </row>
    <row r="907" spans="2:16" x14ac:dyDescent="0.25">
      <c r="B907">
        <v>195</v>
      </c>
      <c r="C907" t="s">
        <v>584</v>
      </c>
      <c r="D907" t="s">
        <v>585</v>
      </c>
      <c r="E907">
        <v>348</v>
      </c>
      <c r="F907" t="s">
        <v>586</v>
      </c>
      <c r="G907" t="s">
        <v>587</v>
      </c>
      <c r="H907">
        <v>16.270600000000002</v>
      </c>
      <c r="I907">
        <v>-3.9586999999999999</v>
      </c>
      <c r="J907">
        <v>0</v>
      </c>
      <c r="K907">
        <v>0</v>
      </c>
      <c r="L907" t="s">
        <v>18</v>
      </c>
      <c r="M907">
        <v>0</v>
      </c>
      <c r="N907">
        <v>15.281000000000001</v>
      </c>
      <c r="O907" t="s">
        <v>19</v>
      </c>
      <c r="P907">
        <v>1</v>
      </c>
    </row>
    <row r="908" spans="2:16" x14ac:dyDescent="0.25">
      <c r="B908">
        <v>589</v>
      </c>
      <c r="C908" t="s">
        <v>1849</v>
      </c>
      <c r="D908" t="s">
        <v>1850</v>
      </c>
      <c r="E908">
        <v>27</v>
      </c>
      <c r="F908" t="s">
        <v>1851</v>
      </c>
      <c r="G908" t="s">
        <v>870</v>
      </c>
      <c r="H908">
        <v>15.7819</v>
      </c>
      <c r="I908">
        <v>-5.06867</v>
      </c>
      <c r="J908">
        <v>0</v>
      </c>
      <c r="K908">
        <v>0</v>
      </c>
      <c r="L908" t="s">
        <v>18</v>
      </c>
      <c r="M908">
        <v>0</v>
      </c>
      <c r="N908">
        <v>14.514699999999999</v>
      </c>
      <c r="O908" t="s">
        <v>19</v>
      </c>
      <c r="P908">
        <v>14</v>
      </c>
    </row>
    <row r="909" spans="2:16" x14ac:dyDescent="0.25">
      <c r="B909">
        <v>855</v>
      </c>
      <c r="C909" t="s">
        <v>2697</v>
      </c>
      <c r="D909" t="s">
        <v>2018</v>
      </c>
      <c r="E909">
        <v>146</v>
      </c>
      <c r="F909" t="s">
        <v>2698</v>
      </c>
      <c r="G909" t="s">
        <v>2699</v>
      </c>
      <c r="H909">
        <v>15.0053</v>
      </c>
      <c r="I909">
        <v>0</v>
      </c>
      <c r="J909">
        <v>-2.1139999999999999</v>
      </c>
      <c r="K909">
        <v>-2.3138000000000001</v>
      </c>
      <c r="L909" t="s">
        <v>18</v>
      </c>
      <c r="M909">
        <v>0</v>
      </c>
      <c r="N909">
        <v>14.2155</v>
      </c>
      <c r="O909" t="s">
        <v>19</v>
      </c>
      <c r="P909">
        <v>4</v>
      </c>
    </row>
    <row r="910" spans="2:16" x14ac:dyDescent="0.25">
      <c r="B910">
        <v>927</v>
      </c>
      <c r="C910" t="s">
        <v>2930</v>
      </c>
      <c r="D910" t="s">
        <v>2931</v>
      </c>
      <c r="E910">
        <v>13</v>
      </c>
      <c r="F910" t="e">
        <f>-MNETLLNRSRKKR</f>
        <v>#NAME?</v>
      </c>
      <c r="G910" t="s">
        <v>2207</v>
      </c>
      <c r="H910">
        <v>15.040800000000001</v>
      </c>
      <c r="I910">
        <v>-2.6785700000000001</v>
      </c>
      <c r="J910">
        <v>-2.3385500000000001</v>
      </c>
      <c r="K910">
        <v>0</v>
      </c>
      <c r="L910" t="s">
        <v>18</v>
      </c>
      <c r="M910">
        <v>0</v>
      </c>
      <c r="N910">
        <v>14.1373</v>
      </c>
      <c r="O910" t="s">
        <v>19</v>
      </c>
      <c r="P910">
        <v>1</v>
      </c>
    </row>
    <row r="911" spans="2:16" x14ac:dyDescent="0.25">
      <c r="B911">
        <v>972</v>
      </c>
      <c r="C911" t="s">
        <v>3070</v>
      </c>
      <c r="D911" t="s">
        <v>3071</v>
      </c>
      <c r="E911">
        <v>84</v>
      </c>
      <c r="F911" t="s">
        <v>3072</v>
      </c>
      <c r="G911" t="s">
        <v>229</v>
      </c>
      <c r="H911">
        <v>14.1012</v>
      </c>
      <c r="I911">
        <v>0</v>
      </c>
      <c r="J911">
        <v>0</v>
      </c>
      <c r="K911">
        <v>0</v>
      </c>
      <c r="L911" t="s">
        <v>18</v>
      </c>
      <c r="M911">
        <v>0</v>
      </c>
      <c r="N911">
        <v>14.1012</v>
      </c>
      <c r="O911" t="s">
        <v>19</v>
      </c>
      <c r="P911">
        <v>1</v>
      </c>
    </row>
    <row r="912" spans="2:16" x14ac:dyDescent="0.25">
      <c r="B912">
        <v>391</v>
      </c>
      <c r="C912" t="s">
        <v>1216</v>
      </c>
      <c r="D912" t="s">
        <v>1217</v>
      </c>
      <c r="E912">
        <v>142</v>
      </c>
      <c r="F912" t="s">
        <v>1218</v>
      </c>
      <c r="G912" t="s">
        <v>1219</v>
      </c>
      <c r="H912">
        <v>15.7819</v>
      </c>
      <c r="I912">
        <v>-1.8856299999999999</v>
      </c>
      <c r="J912">
        <v>-1.8405100000000001</v>
      </c>
      <c r="K912">
        <v>-1.24787</v>
      </c>
      <c r="L912" t="s">
        <v>18</v>
      </c>
      <c r="M912">
        <v>0</v>
      </c>
      <c r="N912">
        <v>14.814399999999999</v>
      </c>
      <c r="O912" t="s">
        <v>19</v>
      </c>
      <c r="P912">
        <v>1</v>
      </c>
    </row>
    <row r="913" spans="1:16" x14ac:dyDescent="0.25">
      <c r="B913">
        <v>397</v>
      </c>
      <c r="C913" t="s">
        <v>1234</v>
      </c>
      <c r="D913" t="s">
        <v>246</v>
      </c>
      <c r="E913">
        <v>84</v>
      </c>
      <c r="F913" t="s">
        <v>1235</v>
      </c>
      <c r="G913" t="s">
        <v>248</v>
      </c>
      <c r="H913">
        <v>14.8079</v>
      </c>
      <c r="I913">
        <v>0</v>
      </c>
      <c r="J913">
        <v>0</v>
      </c>
      <c r="K913">
        <v>0</v>
      </c>
      <c r="L913" t="s">
        <v>18</v>
      </c>
      <c r="M913">
        <v>0</v>
      </c>
      <c r="N913">
        <v>14.8079</v>
      </c>
      <c r="O913" t="s">
        <v>19</v>
      </c>
      <c r="P913">
        <v>3</v>
      </c>
    </row>
    <row r="914" spans="1:16" x14ac:dyDescent="0.25">
      <c r="B914">
        <v>731</v>
      </c>
      <c r="C914" t="s">
        <v>2311</v>
      </c>
      <c r="D914" t="s">
        <v>2312</v>
      </c>
      <c r="E914">
        <v>9</v>
      </c>
      <c r="F914" t="e">
        <f>-----QLARARRKR</f>
        <v>#NAME?</v>
      </c>
      <c r="G914" t="s">
        <v>2313</v>
      </c>
      <c r="H914">
        <v>14.7081</v>
      </c>
      <c r="I914">
        <v>0</v>
      </c>
      <c r="J914">
        <v>0</v>
      </c>
      <c r="K914">
        <v>-1.4620899999999999</v>
      </c>
      <c r="L914" t="s">
        <v>18</v>
      </c>
      <c r="M914">
        <v>0</v>
      </c>
      <c r="N914">
        <v>14.342599999999999</v>
      </c>
      <c r="O914" t="s">
        <v>19</v>
      </c>
      <c r="P914">
        <v>1</v>
      </c>
    </row>
    <row r="915" spans="1:16" x14ac:dyDescent="0.25">
      <c r="B915">
        <v>793</v>
      </c>
      <c r="C915" t="s">
        <v>2510</v>
      </c>
      <c r="D915" t="s">
        <v>2511</v>
      </c>
      <c r="E915">
        <v>75</v>
      </c>
      <c r="F915" t="s">
        <v>2512</v>
      </c>
      <c r="G915" t="s">
        <v>1858</v>
      </c>
      <c r="H915">
        <v>14.267099999999999</v>
      </c>
      <c r="I915">
        <v>0</v>
      </c>
      <c r="J915">
        <v>0</v>
      </c>
      <c r="K915">
        <v>0</v>
      </c>
      <c r="L915" t="s">
        <v>18</v>
      </c>
      <c r="M915">
        <v>0</v>
      </c>
      <c r="N915">
        <v>14.267099999999999</v>
      </c>
      <c r="O915" t="s">
        <v>19</v>
      </c>
      <c r="P915">
        <v>1</v>
      </c>
    </row>
    <row r="916" spans="1:16" x14ac:dyDescent="0.25">
      <c r="B916">
        <v>209</v>
      </c>
      <c r="C916" t="s">
        <v>635</v>
      </c>
      <c r="D916" t="s">
        <v>636</v>
      </c>
      <c r="E916">
        <v>63</v>
      </c>
      <c r="F916" t="s">
        <v>637</v>
      </c>
      <c r="G916" t="s">
        <v>638</v>
      </c>
      <c r="H916">
        <v>15.4869</v>
      </c>
      <c r="I916">
        <v>0</v>
      </c>
      <c r="J916">
        <v>-2.6830699999999998</v>
      </c>
      <c r="K916">
        <v>0</v>
      </c>
      <c r="L916" t="s">
        <v>18</v>
      </c>
      <c r="M916">
        <v>0</v>
      </c>
      <c r="N916">
        <v>15.2186</v>
      </c>
      <c r="O916" t="s">
        <v>19</v>
      </c>
      <c r="P916">
        <v>2</v>
      </c>
    </row>
    <row r="917" spans="1:16" x14ac:dyDescent="0.25">
      <c r="B917">
        <v>612</v>
      </c>
      <c r="C917" t="s">
        <v>1929</v>
      </c>
      <c r="D917" t="s">
        <v>1930</v>
      </c>
      <c r="E917">
        <v>713</v>
      </c>
      <c r="F917" t="s">
        <v>1585</v>
      </c>
      <c r="G917" t="s">
        <v>1931</v>
      </c>
      <c r="H917">
        <v>15.137</v>
      </c>
      <c r="I917">
        <v>0</v>
      </c>
      <c r="J917">
        <v>-3.2950599999999999</v>
      </c>
      <c r="K917">
        <v>-1.3474699999999999</v>
      </c>
      <c r="L917" t="s">
        <v>18</v>
      </c>
      <c r="M917">
        <v>0</v>
      </c>
      <c r="N917">
        <v>14.470700000000001</v>
      </c>
      <c r="O917" t="s">
        <v>19</v>
      </c>
      <c r="P917">
        <v>2</v>
      </c>
    </row>
    <row r="918" spans="1:16" x14ac:dyDescent="0.25">
      <c r="B918">
        <v>194</v>
      </c>
      <c r="C918" t="s">
        <v>580</v>
      </c>
      <c r="D918" t="s">
        <v>581</v>
      </c>
      <c r="E918">
        <v>1033</v>
      </c>
      <c r="F918" t="s">
        <v>582</v>
      </c>
      <c r="G918" t="s">
        <v>583</v>
      </c>
      <c r="H918">
        <v>15.536899999999999</v>
      </c>
      <c r="I918">
        <v>-1.0175399999999999</v>
      </c>
      <c r="J918">
        <v>0</v>
      </c>
      <c r="K918">
        <v>0</v>
      </c>
      <c r="L918" t="s">
        <v>18</v>
      </c>
      <c r="M918">
        <v>0</v>
      </c>
      <c r="N918">
        <v>15.282500000000001</v>
      </c>
      <c r="O918" t="s">
        <v>19</v>
      </c>
      <c r="P918">
        <v>1</v>
      </c>
    </row>
    <row r="919" spans="1:16" x14ac:dyDescent="0.25">
      <c r="A919" s="9" t="s">
        <v>613</v>
      </c>
      <c r="B919">
        <v>203</v>
      </c>
      <c r="C919" t="s">
        <v>613</v>
      </c>
      <c r="D919" t="s">
        <v>614</v>
      </c>
      <c r="E919">
        <v>1023</v>
      </c>
      <c r="F919" t="s">
        <v>615</v>
      </c>
      <c r="G919" t="s">
        <v>616</v>
      </c>
      <c r="H919">
        <v>15.6517</v>
      </c>
      <c r="I919">
        <v>-1.0175399999999999</v>
      </c>
      <c r="J919">
        <v>-1.4531499999999999</v>
      </c>
      <c r="K919">
        <v>0</v>
      </c>
      <c r="L919" t="s">
        <v>18</v>
      </c>
      <c r="M919">
        <v>0</v>
      </c>
      <c r="N919">
        <v>15.252000000000001</v>
      </c>
      <c r="O919" t="s">
        <v>19</v>
      </c>
      <c r="P919">
        <v>1</v>
      </c>
    </row>
    <row r="920" spans="1:16" x14ac:dyDescent="0.25">
      <c r="B920">
        <v>672</v>
      </c>
      <c r="C920" t="s">
        <v>2127</v>
      </c>
      <c r="D920" t="s">
        <v>2128</v>
      </c>
      <c r="E920">
        <v>46</v>
      </c>
      <c r="F920" t="s">
        <v>2129</v>
      </c>
      <c r="G920" t="s">
        <v>2130</v>
      </c>
      <c r="H920">
        <v>14.409599999999999</v>
      </c>
      <c r="I920">
        <v>0</v>
      </c>
      <c r="J920">
        <v>0</v>
      </c>
      <c r="K920">
        <v>0</v>
      </c>
      <c r="L920" t="s">
        <v>18</v>
      </c>
      <c r="M920">
        <v>0</v>
      </c>
      <c r="N920">
        <v>14.409599999999999</v>
      </c>
      <c r="O920" t="s">
        <v>19</v>
      </c>
      <c r="P920">
        <v>1</v>
      </c>
    </row>
    <row r="921" spans="1:16" x14ac:dyDescent="0.25">
      <c r="B921">
        <v>171</v>
      </c>
      <c r="C921" t="s">
        <v>505</v>
      </c>
      <c r="D921" t="s">
        <v>506</v>
      </c>
      <c r="E921">
        <v>16</v>
      </c>
      <c r="F921" t="s">
        <v>507</v>
      </c>
      <c r="G921" t="s">
        <v>508</v>
      </c>
      <c r="H921">
        <v>15.886200000000001</v>
      </c>
      <c r="I921">
        <v>0</v>
      </c>
      <c r="J921">
        <v>-5.13035</v>
      </c>
      <c r="K921">
        <v>0</v>
      </c>
      <c r="L921" t="s">
        <v>18</v>
      </c>
      <c r="M921">
        <v>0</v>
      </c>
      <c r="N921">
        <v>15.373200000000001</v>
      </c>
      <c r="O921" t="s">
        <v>19</v>
      </c>
      <c r="P921">
        <v>1</v>
      </c>
    </row>
    <row r="922" spans="1:16" x14ac:dyDescent="0.25">
      <c r="B922">
        <v>932</v>
      </c>
      <c r="C922" t="s">
        <v>2946</v>
      </c>
      <c r="D922" t="s">
        <v>777</v>
      </c>
      <c r="E922">
        <v>31</v>
      </c>
      <c r="F922" t="s">
        <v>2767</v>
      </c>
      <c r="G922" t="s">
        <v>2945</v>
      </c>
      <c r="H922">
        <v>14.6853</v>
      </c>
      <c r="I922">
        <v>0</v>
      </c>
      <c r="J922">
        <v>-1.7179199999999999</v>
      </c>
      <c r="K922">
        <v>-1.5217799999999999</v>
      </c>
      <c r="L922" t="s">
        <v>18</v>
      </c>
      <c r="M922">
        <v>0</v>
      </c>
      <c r="N922">
        <v>14.133100000000001</v>
      </c>
      <c r="O922" t="s">
        <v>19</v>
      </c>
      <c r="P922">
        <v>2</v>
      </c>
    </row>
    <row r="923" spans="1:16" x14ac:dyDescent="0.25">
      <c r="B923">
        <v>507</v>
      </c>
      <c r="C923" t="s">
        <v>1598</v>
      </c>
      <c r="D923" t="s">
        <v>636</v>
      </c>
      <c r="E923">
        <v>63</v>
      </c>
      <c r="F923" t="s">
        <v>1599</v>
      </c>
      <c r="G923" t="s">
        <v>1600</v>
      </c>
      <c r="H923">
        <v>15.4869</v>
      </c>
      <c r="I923">
        <v>0</v>
      </c>
      <c r="J923">
        <v>-3.2950599999999999</v>
      </c>
      <c r="K923">
        <v>-2.1708599999999998</v>
      </c>
      <c r="L923" t="s">
        <v>18</v>
      </c>
      <c r="M923">
        <v>0</v>
      </c>
      <c r="N923">
        <v>14.614599999999999</v>
      </c>
      <c r="O923" t="s">
        <v>19</v>
      </c>
      <c r="P923">
        <v>1</v>
      </c>
    </row>
    <row r="924" spans="1:16" x14ac:dyDescent="0.25">
      <c r="B924">
        <v>365</v>
      </c>
      <c r="C924" t="s">
        <v>1152</v>
      </c>
      <c r="D924" t="s">
        <v>636</v>
      </c>
      <c r="E924">
        <v>63</v>
      </c>
      <c r="F924" t="s">
        <v>1153</v>
      </c>
      <c r="G924" t="s">
        <v>1154</v>
      </c>
      <c r="H924">
        <v>15.4869</v>
      </c>
      <c r="I924">
        <v>0</v>
      </c>
      <c r="J924">
        <v>-3.2950599999999999</v>
      </c>
      <c r="K924">
        <v>-1.24787</v>
      </c>
      <c r="L924" t="s">
        <v>18</v>
      </c>
      <c r="M924">
        <v>0</v>
      </c>
      <c r="N924">
        <v>14.8454</v>
      </c>
      <c r="O924" t="s">
        <v>19</v>
      </c>
      <c r="P924">
        <v>4</v>
      </c>
    </row>
    <row r="925" spans="1:16" x14ac:dyDescent="0.25">
      <c r="B925">
        <v>931</v>
      </c>
      <c r="C925" t="s">
        <v>2943</v>
      </c>
      <c r="D925" t="s">
        <v>777</v>
      </c>
      <c r="E925">
        <v>31</v>
      </c>
      <c r="F925" t="s">
        <v>2944</v>
      </c>
      <c r="G925" t="s">
        <v>2945</v>
      </c>
      <c r="H925">
        <v>14.6853</v>
      </c>
      <c r="I925">
        <v>0</v>
      </c>
      <c r="J925">
        <v>-1.7179199999999999</v>
      </c>
      <c r="K925">
        <v>-1.5217799999999999</v>
      </c>
      <c r="L925" t="s">
        <v>18</v>
      </c>
      <c r="M925">
        <v>0</v>
      </c>
      <c r="N925">
        <v>14.133100000000001</v>
      </c>
      <c r="O925" t="s">
        <v>19</v>
      </c>
      <c r="P925">
        <v>1</v>
      </c>
    </row>
    <row r="926" spans="1:16" x14ac:dyDescent="0.25">
      <c r="B926">
        <v>873</v>
      </c>
      <c r="C926" t="s">
        <v>2764</v>
      </c>
      <c r="D926" t="s">
        <v>777</v>
      </c>
      <c r="E926">
        <v>31</v>
      </c>
      <c r="F926" t="s">
        <v>2750</v>
      </c>
      <c r="G926" t="s">
        <v>2765</v>
      </c>
      <c r="H926">
        <v>14.6853</v>
      </c>
      <c r="I926">
        <v>0</v>
      </c>
      <c r="J926">
        <v>-1.0512600000000001</v>
      </c>
      <c r="K926">
        <v>-1.5217799999999999</v>
      </c>
      <c r="L926" t="s">
        <v>18</v>
      </c>
      <c r="M926">
        <v>0</v>
      </c>
      <c r="N926">
        <v>14.1997</v>
      </c>
      <c r="O926" t="s">
        <v>19</v>
      </c>
      <c r="P926">
        <v>1</v>
      </c>
    </row>
    <row r="927" spans="1:16" x14ac:dyDescent="0.25">
      <c r="B927">
        <v>475</v>
      </c>
      <c r="C927" t="s">
        <v>1483</v>
      </c>
      <c r="D927" t="s">
        <v>1484</v>
      </c>
      <c r="E927">
        <v>451</v>
      </c>
      <c r="F927" t="s">
        <v>1485</v>
      </c>
      <c r="G927" t="s">
        <v>1486</v>
      </c>
      <c r="H927">
        <v>14.8283</v>
      </c>
      <c r="I927">
        <v>0</v>
      </c>
      <c r="J927">
        <v>-1.6295999999999999</v>
      </c>
      <c r="K927">
        <v>0</v>
      </c>
      <c r="L927" t="s">
        <v>18</v>
      </c>
      <c r="M927">
        <v>0</v>
      </c>
      <c r="N927">
        <v>14.6653</v>
      </c>
      <c r="O927" t="s">
        <v>19</v>
      </c>
      <c r="P927">
        <v>1</v>
      </c>
    </row>
    <row r="928" spans="1:16" x14ac:dyDescent="0.25">
      <c r="B928">
        <v>582</v>
      </c>
      <c r="C928" t="s">
        <v>1825</v>
      </c>
      <c r="D928" t="s">
        <v>312</v>
      </c>
      <c r="E928">
        <v>1548</v>
      </c>
      <c r="F928" t="s">
        <v>1826</v>
      </c>
      <c r="G928" t="s">
        <v>1827</v>
      </c>
      <c r="H928">
        <v>15.430300000000001</v>
      </c>
      <c r="I928">
        <v>-3.5859899999999998</v>
      </c>
      <c r="J928">
        <v>0</v>
      </c>
      <c r="K928">
        <v>0</v>
      </c>
      <c r="L928" t="s">
        <v>18</v>
      </c>
      <c r="M928">
        <v>0</v>
      </c>
      <c r="N928">
        <v>14.533799999999999</v>
      </c>
      <c r="O928" t="s">
        <v>19</v>
      </c>
      <c r="P928">
        <v>1</v>
      </c>
    </row>
    <row r="929" spans="2:16" x14ac:dyDescent="0.25">
      <c r="B929">
        <v>206</v>
      </c>
      <c r="C929" t="s">
        <v>624</v>
      </c>
      <c r="D929" t="s">
        <v>625</v>
      </c>
      <c r="E929">
        <v>523</v>
      </c>
      <c r="F929" t="s">
        <v>626</v>
      </c>
      <c r="G929" t="s">
        <v>627</v>
      </c>
      <c r="H929">
        <v>16.0579</v>
      </c>
      <c r="I929">
        <v>-2.5002200000000001</v>
      </c>
      <c r="J929">
        <v>-1.8614900000000001</v>
      </c>
      <c r="K929">
        <v>0</v>
      </c>
      <c r="L929" t="s">
        <v>18</v>
      </c>
      <c r="M929">
        <v>0</v>
      </c>
      <c r="N929">
        <v>15.246700000000001</v>
      </c>
      <c r="O929" t="s">
        <v>19</v>
      </c>
      <c r="P929">
        <v>1</v>
      </c>
    </row>
    <row r="930" spans="2:16" x14ac:dyDescent="0.25">
      <c r="B930">
        <v>558</v>
      </c>
      <c r="C930" t="s">
        <v>1749</v>
      </c>
      <c r="D930" t="s">
        <v>1741</v>
      </c>
      <c r="E930">
        <v>2286</v>
      </c>
      <c r="F930" t="s">
        <v>1750</v>
      </c>
      <c r="G930" t="s">
        <v>1503</v>
      </c>
      <c r="H930">
        <v>15.468999999999999</v>
      </c>
      <c r="I930">
        <v>-3.0328599999999999</v>
      </c>
      <c r="J930">
        <v>-1.3742399999999999</v>
      </c>
      <c r="K930">
        <v>0</v>
      </c>
      <c r="L930" t="s">
        <v>18</v>
      </c>
      <c r="M930">
        <v>0</v>
      </c>
      <c r="N930">
        <v>14.573399999999999</v>
      </c>
      <c r="O930" t="s">
        <v>19</v>
      </c>
      <c r="P930">
        <v>1</v>
      </c>
    </row>
    <row r="931" spans="2:16" x14ac:dyDescent="0.25">
      <c r="B931">
        <v>737</v>
      </c>
      <c r="C931" t="s">
        <v>2332</v>
      </c>
      <c r="D931" t="s">
        <v>2333</v>
      </c>
      <c r="E931">
        <v>90</v>
      </c>
      <c r="F931" t="s">
        <v>2334</v>
      </c>
      <c r="G931" t="s">
        <v>2335</v>
      </c>
      <c r="H931">
        <v>15.621600000000001</v>
      </c>
      <c r="I931">
        <v>-2.54068</v>
      </c>
      <c r="J931">
        <v>-1.7179199999999999</v>
      </c>
      <c r="K931">
        <v>-1.92693</v>
      </c>
      <c r="L931" t="s">
        <v>18</v>
      </c>
      <c r="M931">
        <v>0</v>
      </c>
      <c r="N931">
        <v>14.3329</v>
      </c>
      <c r="O931" t="s">
        <v>19</v>
      </c>
      <c r="P931">
        <v>1</v>
      </c>
    </row>
    <row r="932" spans="2:16" x14ac:dyDescent="0.25">
      <c r="B932">
        <v>486</v>
      </c>
      <c r="C932" t="s">
        <v>1524</v>
      </c>
      <c r="D932" t="s">
        <v>1525</v>
      </c>
      <c r="E932">
        <v>54</v>
      </c>
      <c r="F932" t="s">
        <v>1526</v>
      </c>
      <c r="G932" t="s">
        <v>1527</v>
      </c>
      <c r="H932">
        <v>14.650499999999999</v>
      </c>
      <c r="I932">
        <v>0</v>
      </c>
      <c r="J932">
        <v>0</v>
      </c>
      <c r="K932">
        <v>0</v>
      </c>
      <c r="L932" t="s">
        <v>18</v>
      </c>
      <c r="M932">
        <v>0</v>
      </c>
      <c r="N932">
        <v>14.650499999999999</v>
      </c>
      <c r="O932" t="s">
        <v>19</v>
      </c>
      <c r="P932">
        <v>1</v>
      </c>
    </row>
    <row r="933" spans="2:16" x14ac:dyDescent="0.25">
      <c r="B933">
        <v>776</v>
      </c>
      <c r="C933" t="s">
        <v>2455</v>
      </c>
      <c r="D933" t="s">
        <v>2456</v>
      </c>
      <c r="E933">
        <v>237</v>
      </c>
      <c r="F933" t="s">
        <v>2457</v>
      </c>
      <c r="G933" t="s">
        <v>2396</v>
      </c>
      <c r="H933">
        <v>15.8681</v>
      </c>
      <c r="I933">
        <v>-4.8677299999999999</v>
      </c>
      <c r="J933">
        <v>0</v>
      </c>
      <c r="K933">
        <v>-1.4620899999999999</v>
      </c>
      <c r="L933" t="s">
        <v>18</v>
      </c>
      <c r="M933">
        <v>0</v>
      </c>
      <c r="N933">
        <v>14.2857</v>
      </c>
      <c r="O933" t="s">
        <v>19</v>
      </c>
      <c r="P933">
        <v>1</v>
      </c>
    </row>
    <row r="934" spans="2:16" x14ac:dyDescent="0.25">
      <c r="B934">
        <v>886</v>
      </c>
      <c r="C934" t="s">
        <v>2801</v>
      </c>
      <c r="D934" t="s">
        <v>2802</v>
      </c>
      <c r="E934">
        <v>268</v>
      </c>
      <c r="F934" t="s">
        <v>2803</v>
      </c>
      <c r="G934" t="s">
        <v>2804</v>
      </c>
      <c r="H934">
        <v>14.331799999999999</v>
      </c>
      <c r="I934">
        <v>0</v>
      </c>
      <c r="J934">
        <v>-1.58185</v>
      </c>
      <c r="K934">
        <v>0</v>
      </c>
      <c r="L934" t="s">
        <v>18</v>
      </c>
      <c r="M934">
        <v>0</v>
      </c>
      <c r="N934">
        <v>14.1736</v>
      </c>
      <c r="O934" t="s">
        <v>19</v>
      </c>
      <c r="P934">
        <v>1</v>
      </c>
    </row>
    <row r="935" spans="2:16" x14ac:dyDescent="0.25">
      <c r="B935">
        <v>516</v>
      </c>
      <c r="C935" t="s">
        <v>1624</v>
      </c>
      <c r="D935" t="s">
        <v>1625</v>
      </c>
      <c r="E935">
        <v>130</v>
      </c>
      <c r="F935" t="s">
        <v>1626</v>
      </c>
      <c r="G935" t="s">
        <v>1627</v>
      </c>
      <c r="H935">
        <v>14.603999999999999</v>
      </c>
      <c r="I935">
        <v>0</v>
      </c>
      <c r="J935">
        <v>0</v>
      </c>
      <c r="K935">
        <v>0</v>
      </c>
      <c r="L935" t="s">
        <v>18</v>
      </c>
      <c r="M935">
        <v>0</v>
      </c>
      <c r="N935">
        <v>14.603999999999999</v>
      </c>
      <c r="O935" t="s">
        <v>19</v>
      </c>
      <c r="P935">
        <v>1</v>
      </c>
    </row>
    <row r="936" spans="2:16" x14ac:dyDescent="0.25">
      <c r="B936">
        <v>578</v>
      </c>
      <c r="C936" t="s">
        <v>1816</v>
      </c>
      <c r="D936" t="s">
        <v>981</v>
      </c>
      <c r="E936">
        <v>238</v>
      </c>
      <c r="F936" t="s">
        <v>1817</v>
      </c>
      <c r="G936" t="s">
        <v>1818</v>
      </c>
      <c r="H936">
        <v>15.0053</v>
      </c>
      <c r="I936">
        <v>0</v>
      </c>
      <c r="J936">
        <v>0</v>
      </c>
      <c r="K936">
        <v>-1.8675600000000001</v>
      </c>
      <c r="L936" t="s">
        <v>18</v>
      </c>
      <c r="M936">
        <v>0</v>
      </c>
      <c r="N936">
        <v>14.538399999999999</v>
      </c>
      <c r="O936" t="s">
        <v>19</v>
      </c>
      <c r="P936">
        <v>1</v>
      </c>
    </row>
    <row r="937" spans="2:16" x14ac:dyDescent="0.25">
      <c r="B937">
        <v>500</v>
      </c>
      <c r="C937" t="s">
        <v>1573</v>
      </c>
      <c r="D937" t="s">
        <v>1574</v>
      </c>
      <c r="E937">
        <v>8</v>
      </c>
      <c r="F937" t="e">
        <f>------MLSSRTRR</f>
        <v>#NAME?</v>
      </c>
      <c r="G937" t="s">
        <v>1575</v>
      </c>
      <c r="H937">
        <v>15.5846</v>
      </c>
      <c r="I937">
        <v>0</v>
      </c>
      <c r="J937">
        <v>-2.7909799999999998</v>
      </c>
      <c r="K937">
        <v>-2.7067899999999998</v>
      </c>
      <c r="L937" t="s">
        <v>18</v>
      </c>
      <c r="M937">
        <v>0</v>
      </c>
      <c r="N937">
        <v>14.6288</v>
      </c>
      <c r="O937" t="s">
        <v>19</v>
      </c>
      <c r="P937">
        <v>1</v>
      </c>
    </row>
    <row r="938" spans="2:16" x14ac:dyDescent="0.25">
      <c r="B938">
        <v>953</v>
      </c>
      <c r="C938" t="s">
        <v>3013</v>
      </c>
      <c r="D938" t="s">
        <v>3014</v>
      </c>
      <c r="E938">
        <v>286</v>
      </c>
      <c r="F938" t="s">
        <v>3015</v>
      </c>
      <c r="G938" t="s">
        <v>3016</v>
      </c>
      <c r="H938">
        <v>15.7905</v>
      </c>
      <c r="I938">
        <v>-5.1767300000000001</v>
      </c>
      <c r="J938">
        <v>0</v>
      </c>
      <c r="K938">
        <v>-1.5217799999999999</v>
      </c>
      <c r="L938" t="s">
        <v>18</v>
      </c>
      <c r="M938">
        <v>0</v>
      </c>
      <c r="N938">
        <v>14.1158</v>
      </c>
      <c r="O938" t="s">
        <v>19</v>
      </c>
      <c r="P938">
        <v>1</v>
      </c>
    </row>
    <row r="939" spans="2:16" x14ac:dyDescent="0.25">
      <c r="B939">
        <v>199</v>
      </c>
      <c r="C939" t="s">
        <v>598</v>
      </c>
      <c r="D939" t="s">
        <v>599</v>
      </c>
      <c r="E939">
        <v>180</v>
      </c>
      <c r="F939" t="s">
        <v>600</v>
      </c>
      <c r="G939" t="s">
        <v>601</v>
      </c>
      <c r="H939">
        <v>15.269600000000001</v>
      </c>
      <c r="I939">
        <v>0</v>
      </c>
      <c r="J939">
        <v>0</v>
      </c>
      <c r="K939">
        <v>0</v>
      </c>
      <c r="L939" t="s">
        <v>18</v>
      </c>
      <c r="M939">
        <v>0</v>
      </c>
      <c r="N939">
        <v>15.269600000000001</v>
      </c>
      <c r="O939" t="s">
        <v>19</v>
      </c>
      <c r="P939">
        <v>1</v>
      </c>
    </row>
    <row r="940" spans="2:16" x14ac:dyDescent="0.25">
      <c r="B940">
        <v>227</v>
      </c>
      <c r="C940" t="s">
        <v>698</v>
      </c>
      <c r="D940" t="s">
        <v>699</v>
      </c>
      <c r="E940">
        <v>447</v>
      </c>
      <c r="F940" t="s">
        <v>700</v>
      </c>
      <c r="G940" t="s">
        <v>701</v>
      </c>
      <c r="H940">
        <v>15.162800000000001</v>
      </c>
      <c r="I940">
        <v>0</v>
      </c>
      <c r="J940">
        <v>0</v>
      </c>
      <c r="K940">
        <v>0</v>
      </c>
      <c r="L940" t="s">
        <v>18</v>
      </c>
      <c r="M940">
        <v>0</v>
      </c>
      <c r="N940">
        <v>15.162800000000001</v>
      </c>
      <c r="O940" t="s">
        <v>19</v>
      </c>
      <c r="P940">
        <v>2</v>
      </c>
    </row>
    <row r="941" spans="2:16" x14ac:dyDescent="0.25">
      <c r="B941">
        <v>369</v>
      </c>
      <c r="C941" t="s">
        <v>1167</v>
      </c>
      <c r="D941" t="s">
        <v>699</v>
      </c>
      <c r="E941">
        <v>86</v>
      </c>
      <c r="F941" t="s">
        <v>700</v>
      </c>
      <c r="G941" t="s">
        <v>1168</v>
      </c>
      <c r="H941">
        <v>15.162800000000001</v>
      </c>
      <c r="I941">
        <v>0</v>
      </c>
      <c r="J941">
        <v>0</v>
      </c>
      <c r="K941">
        <v>-1.3015600000000001</v>
      </c>
      <c r="L941" t="s">
        <v>18</v>
      </c>
      <c r="M941">
        <v>0</v>
      </c>
      <c r="N941">
        <v>14.837400000000001</v>
      </c>
      <c r="O941" t="s">
        <v>19</v>
      </c>
      <c r="P941">
        <v>2</v>
      </c>
    </row>
    <row r="942" spans="2:16" x14ac:dyDescent="0.25">
      <c r="B942">
        <v>569</v>
      </c>
      <c r="C942" t="s">
        <v>1783</v>
      </c>
      <c r="D942" t="s">
        <v>1784</v>
      </c>
      <c r="E942">
        <v>671</v>
      </c>
      <c r="F942" t="s">
        <v>1785</v>
      </c>
      <c r="G942" t="s">
        <v>1786</v>
      </c>
      <c r="H942">
        <v>15.269600000000001</v>
      </c>
      <c r="I942">
        <v>-2.3040600000000002</v>
      </c>
      <c r="J942">
        <v>-1.3571</v>
      </c>
      <c r="K942">
        <v>0</v>
      </c>
      <c r="L942" t="s">
        <v>18</v>
      </c>
      <c r="M942">
        <v>0</v>
      </c>
      <c r="N942">
        <v>14.5579</v>
      </c>
      <c r="O942" t="s">
        <v>19</v>
      </c>
      <c r="P942">
        <v>1</v>
      </c>
    </row>
    <row r="943" spans="2:16" x14ac:dyDescent="0.25">
      <c r="B943">
        <v>675</v>
      </c>
      <c r="C943" t="s">
        <v>2137</v>
      </c>
      <c r="D943" t="s">
        <v>2138</v>
      </c>
      <c r="E943">
        <v>565</v>
      </c>
      <c r="F943" t="s">
        <v>2139</v>
      </c>
      <c r="G943" t="s">
        <v>2140</v>
      </c>
      <c r="H943">
        <v>15.9215</v>
      </c>
      <c r="I943">
        <v>-5.2398899999999999</v>
      </c>
      <c r="J943">
        <v>-2.02379</v>
      </c>
      <c r="K943">
        <v>0</v>
      </c>
      <c r="L943" t="s">
        <v>18</v>
      </c>
      <c r="M943">
        <v>0</v>
      </c>
      <c r="N943">
        <v>14.4092</v>
      </c>
      <c r="O943" t="s">
        <v>19</v>
      </c>
      <c r="P943">
        <v>1</v>
      </c>
    </row>
    <row r="944" spans="2:16" x14ac:dyDescent="0.25">
      <c r="B944">
        <v>575</v>
      </c>
      <c r="C944" t="s">
        <v>1804</v>
      </c>
      <c r="D944" t="s">
        <v>1805</v>
      </c>
      <c r="E944">
        <v>201</v>
      </c>
      <c r="F944" t="s">
        <v>1806</v>
      </c>
      <c r="G944" t="s">
        <v>1807</v>
      </c>
      <c r="H944">
        <v>14.5434</v>
      </c>
      <c r="I944">
        <v>0</v>
      </c>
      <c r="J944">
        <v>0</v>
      </c>
      <c r="K944">
        <v>0</v>
      </c>
      <c r="L944" t="s">
        <v>18</v>
      </c>
      <c r="M944">
        <v>0</v>
      </c>
      <c r="N944">
        <v>14.5434</v>
      </c>
      <c r="O944" t="s">
        <v>19</v>
      </c>
      <c r="P944">
        <v>1</v>
      </c>
    </row>
    <row r="945" spans="2:16" x14ac:dyDescent="0.25">
      <c r="B945">
        <v>686</v>
      </c>
      <c r="C945" t="s">
        <v>2174</v>
      </c>
      <c r="D945" t="s">
        <v>2175</v>
      </c>
      <c r="E945">
        <v>301</v>
      </c>
      <c r="F945" t="s">
        <v>2176</v>
      </c>
      <c r="G945" t="s">
        <v>2177</v>
      </c>
      <c r="H945">
        <v>14.385999999999999</v>
      </c>
      <c r="I945">
        <v>0</v>
      </c>
      <c r="J945">
        <v>0</v>
      </c>
      <c r="K945">
        <v>0</v>
      </c>
      <c r="L945" t="s">
        <v>18</v>
      </c>
      <c r="M945">
        <v>0</v>
      </c>
      <c r="N945">
        <v>14.385999999999999</v>
      </c>
      <c r="O945" t="s">
        <v>19</v>
      </c>
      <c r="P945">
        <v>1</v>
      </c>
    </row>
    <row r="946" spans="2:16" x14ac:dyDescent="0.25">
      <c r="B946">
        <v>631</v>
      </c>
      <c r="C946" t="s">
        <v>1995</v>
      </c>
      <c r="D946" t="s">
        <v>1996</v>
      </c>
      <c r="E946">
        <v>36</v>
      </c>
      <c r="F946" t="s">
        <v>1997</v>
      </c>
      <c r="G946" t="s">
        <v>1998</v>
      </c>
      <c r="H946">
        <v>15.240399999999999</v>
      </c>
      <c r="I946">
        <v>-1.0932500000000001</v>
      </c>
      <c r="J946">
        <v>-1.6295999999999999</v>
      </c>
      <c r="K946">
        <v>-1.41357</v>
      </c>
      <c r="L946" t="s">
        <v>18</v>
      </c>
      <c r="M946">
        <v>0</v>
      </c>
      <c r="N946">
        <v>14.450699999999999</v>
      </c>
      <c r="O946" t="s">
        <v>19</v>
      </c>
      <c r="P946">
        <v>1</v>
      </c>
    </row>
    <row r="947" spans="2:16" x14ac:dyDescent="0.25">
      <c r="B947">
        <v>726</v>
      </c>
      <c r="C947" t="s">
        <v>2293</v>
      </c>
      <c r="D947" t="s">
        <v>855</v>
      </c>
      <c r="E947">
        <v>93</v>
      </c>
      <c r="F947" t="s">
        <v>2294</v>
      </c>
      <c r="G947" t="s">
        <v>2295</v>
      </c>
      <c r="H947">
        <v>14.48</v>
      </c>
      <c r="I947">
        <v>0</v>
      </c>
      <c r="J947">
        <v>-1.3401099999999999</v>
      </c>
      <c r="K947">
        <v>0</v>
      </c>
      <c r="L947" t="s">
        <v>18</v>
      </c>
      <c r="M947">
        <v>0</v>
      </c>
      <c r="N947">
        <v>14.346</v>
      </c>
      <c r="O947" t="s">
        <v>19</v>
      </c>
      <c r="P947">
        <v>1</v>
      </c>
    </row>
    <row r="948" spans="2:16" x14ac:dyDescent="0.25">
      <c r="B948">
        <v>908</v>
      </c>
      <c r="C948" t="s">
        <v>2867</v>
      </c>
      <c r="D948" t="s">
        <v>855</v>
      </c>
      <c r="E948">
        <v>8</v>
      </c>
      <c r="F948" t="e">
        <f>------SGRRRRKR</f>
        <v>#NAME?</v>
      </c>
      <c r="G948" t="s">
        <v>2868</v>
      </c>
      <c r="H948">
        <v>14.5555</v>
      </c>
      <c r="I948">
        <v>0</v>
      </c>
      <c r="J948">
        <v>0</v>
      </c>
      <c r="K948">
        <v>-1.58307</v>
      </c>
      <c r="L948" t="s">
        <v>18</v>
      </c>
      <c r="M948">
        <v>0</v>
      </c>
      <c r="N948">
        <v>14.159700000000001</v>
      </c>
      <c r="O948" t="s">
        <v>19</v>
      </c>
      <c r="P948">
        <v>1</v>
      </c>
    </row>
    <row r="949" spans="2:16" x14ac:dyDescent="0.25">
      <c r="B949">
        <v>187</v>
      </c>
      <c r="C949" t="s">
        <v>558</v>
      </c>
      <c r="D949" t="s">
        <v>15</v>
      </c>
      <c r="E949">
        <v>158</v>
      </c>
      <c r="F949" t="s">
        <v>559</v>
      </c>
      <c r="G949" t="s">
        <v>560</v>
      </c>
      <c r="H949">
        <v>15.8447</v>
      </c>
      <c r="I949">
        <v>-2.1544599999999998</v>
      </c>
      <c r="J949">
        <v>0</v>
      </c>
      <c r="K949">
        <v>0</v>
      </c>
      <c r="L949" t="s">
        <v>18</v>
      </c>
      <c r="M949">
        <v>0</v>
      </c>
      <c r="N949">
        <v>15.306100000000001</v>
      </c>
      <c r="O949" t="s">
        <v>19</v>
      </c>
      <c r="P949">
        <v>1</v>
      </c>
    </row>
    <row r="950" spans="2:16" x14ac:dyDescent="0.25">
      <c r="B950">
        <v>72</v>
      </c>
      <c r="C950" t="s">
        <v>230</v>
      </c>
      <c r="D950" t="s">
        <v>231</v>
      </c>
      <c r="E950">
        <v>96</v>
      </c>
      <c r="F950" t="s">
        <v>232</v>
      </c>
      <c r="G950" t="s">
        <v>233</v>
      </c>
      <c r="H950">
        <v>15.832700000000001</v>
      </c>
      <c r="I950">
        <v>0</v>
      </c>
      <c r="J950">
        <v>0</v>
      </c>
      <c r="K950">
        <v>0</v>
      </c>
      <c r="L950" t="s">
        <v>18</v>
      </c>
      <c r="M950">
        <v>0</v>
      </c>
      <c r="N950">
        <v>15.832700000000001</v>
      </c>
      <c r="O950" t="s">
        <v>19</v>
      </c>
      <c r="P950">
        <v>1</v>
      </c>
    </row>
    <row r="951" spans="2:16" x14ac:dyDescent="0.25">
      <c r="B951">
        <v>165</v>
      </c>
      <c r="C951" t="s">
        <v>489</v>
      </c>
      <c r="D951" t="s">
        <v>490</v>
      </c>
      <c r="E951">
        <v>320</v>
      </c>
      <c r="F951" t="s">
        <v>491</v>
      </c>
      <c r="G951" t="s">
        <v>492</v>
      </c>
      <c r="H951">
        <v>15.5161</v>
      </c>
      <c r="I951">
        <v>0</v>
      </c>
      <c r="J951">
        <v>-1.17031</v>
      </c>
      <c r="K951">
        <v>0</v>
      </c>
      <c r="L951" t="s">
        <v>18</v>
      </c>
      <c r="M951">
        <v>0</v>
      </c>
      <c r="N951">
        <v>15.399100000000001</v>
      </c>
      <c r="O951" t="s">
        <v>19</v>
      </c>
      <c r="P951">
        <v>1</v>
      </c>
    </row>
    <row r="952" spans="2:16" x14ac:dyDescent="0.25">
      <c r="B952">
        <v>244</v>
      </c>
      <c r="C952" t="s">
        <v>745</v>
      </c>
      <c r="D952" t="s">
        <v>746</v>
      </c>
      <c r="E952">
        <v>502</v>
      </c>
      <c r="F952" t="s">
        <v>747</v>
      </c>
      <c r="G952" t="s">
        <v>748</v>
      </c>
      <c r="H952">
        <v>15.3086</v>
      </c>
      <c r="I952">
        <v>0</v>
      </c>
      <c r="J952">
        <v>-1.6881299999999999</v>
      </c>
      <c r="K952">
        <v>0</v>
      </c>
      <c r="L952" t="s">
        <v>18</v>
      </c>
      <c r="M952">
        <v>0</v>
      </c>
      <c r="N952">
        <v>15.139799999999999</v>
      </c>
      <c r="O952" t="s">
        <v>19</v>
      </c>
      <c r="P952">
        <v>1</v>
      </c>
    </row>
    <row r="953" spans="2:16" x14ac:dyDescent="0.25">
      <c r="B953">
        <v>734</v>
      </c>
      <c r="C953" t="s">
        <v>2321</v>
      </c>
      <c r="D953" t="s">
        <v>2322</v>
      </c>
      <c r="E953">
        <v>320</v>
      </c>
      <c r="F953" t="s">
        <v>2323</v>
      </c>
      <c r="G953" t="s">
        <v>2324</v>
      </c>
      <c r="H953">
        <v>14.3378</v>
      </c>
      <c r="I953">
        <v>0</v>
      </c>
      <c r="J953">
        <v>0</v>
      </c>
      <c r="K953">
        <v>0</v>
      </c>
      <c r="L953" t="s">
        <v>18</v>
      </c>
      <c r="M953">
        <v>0</v>
      </c>
      <c r="N953">
        <v>14.3378</v>
      </c>
      <c r="O953" t="s">
        <v>19</v>
      </c>
      <c r="P953">
        <v>1</v>
      </c>
    </row>
    <row r="954" spans="2:16" x14ac:dyDescent="0.25">
      <c r="B954">
        <v>527</v>
      </c>
      <c r="C954" t="s">
        <v>1653</v>
      </c>
      <c r="D954" t="s">
        <v>1654</v>
      </c>
      <c r="E954">
        <v>674</v>
      </c>
      <c r="F954" t="s">
        <v>1655</v>
      </c>
      <c r="G954" t="s">
        <v>1656</v>
      </c>
      <c r="H954">
        <v>15.269600000000001</v>
      </c>
      <c r="I954">
        <v>-1.8083899999999999</v>
      </c>
      <c r="J954">
        <v>-2.21855</v>
      </c>
      <c r="K954">
        <v>0</v>
      </c>
      <c r="L954" t="s">
        <v>18</v>
      </c>
      <c r="M954">
        <v>0</v>
      </c>
      <c r="N954">
        <v>14.595700000000001</v>
      </c>
      <c r="O954" t="s">
        <v>19</v>
      </c>
      <c r="P954">
        <v>1</v>
      </c>
    </row>
    <row r="955" spans="2:16" x14ac:dyDescent="0.25">
      <c r="B955">
        <v>656</v>
      </c>
      <c r="C955" t="s">
        <v>2076</v>
      </c>
      <c r="D955" t="s">
        <v>2077</v>
      </c>
      <c r="E955">
        <v>193</v>
      </c>
      <c r="F955" t="s">
        <v>2078</v>
      </c>
      <c r="G955" t="s">
        <v>2079</v>
      </c>
      <c r="H955">
        <v>14.650499999999999</v>
      </c>
      <c r="I955">
        <v>0</v>
      </c>
      <c r="J955">
        <v>-2.3263699999999998</v>
      </c>
      <c r="K955">
        <v>0</v>
      </c>
      <c r="L955" t="s">
        <v>18</v>
      </c>
      <c r="M955">
        <v>0</v>
      </c>
      <c r="N955">
        <v>14.4178</v>
      </c>
      <c r="O955" t="s">
        <v>19</v>
      </c>
      <c r="P955">
        <v>1</v>
      </c>
    </row>
    <row r="956" spans="2:16" x14ac:dyDescent="0.25">
      <c r="B956">
        <v>960</v>
      </c>
      <c r="C956" t="s">
        <v>3036</v>
      </c>
      <c r="D956" t="s">
        <v>3037</v>
      </c>
      <c r="E956">
        <v>52</v>
      </c>
      <c r="F956" t="s">
        <v>3038</v>
      </c>
      <c r="G956" t="s">
        <v>3039</v>
      </c>
      <c r="H956">
        <v>15.4917</v>
      </c>
      <c r="I956">
        <v>-3.3496299999999999</v>
      </c>
      <c r="J956">
        <v>0</v>
      </c>
      <c r="K956">
        <v>-2.1708599999999998</v>
      </c>
      <c r="L956" t="s">
        <v>18</v>
      </c>
      <c r="M956">
        <v>0</v>
      </c>
      <c r="N956">
        <v>14.111599999999999</v>
      </c>
      <c r="O956" t="s">
        <v>19</v>
      </c>
      <c r="P956">
        <v>1</v>
      </c>
    </row>
    <row r="957" spans="2:16" x14ac:dyDescent="0.25">
      <c r="B957">
        <v>710</v>
      </c>
      <c r="C957" t="s">
        <v>2241</v>
      </c>
      <c r="D957" t="s">
        <v>2242</v>
      </c>
      <c r="E957">
        <v>74</v>
      </c>
      <c r="F957" t="s">
        <v>2243</v>
      </c>
      <c r="G957" t="s">
        <v>2244</v>
      </c>
      <c r="H957">
        <v>16.3184</v>
      </c>
      <c r="I957">
        <v>-7.7976999999999999</v>
      </c>
      <c r="J957">
        <v>0</v>
      </c>
      <c r="K957">
        <v>0</v>
      </c>
      <c r="L957" t="s">
        <v>18</v>
      </c>
      <c r="M957">
        <v>0</v>
      </c>
      <c r="N957">
        <v>14.3689</v>
      </c>
      <c r="O957" t="s">
        <v>19</v>
      </c>
      <c r="P957">
        <v>1</v>
      </c>
    </row>
    <row r="958" spans="2:16" x14ac:dyDescent="0.25">
      <c r="B958">
        <v>307</v>
      </c>
      <c r="C958" t="s">
        <v>950</v>
      </c>
      <c r="D958" t="s">
        <v>539</v>
      </c>
      <c r="E958">
        <v>571</v>
      </c>
      <c r="F958" t="s">
        <v>951</v>
      </c>
      <c r="G958" t="s">
        <v>952</v>
      </c>
      <c r="H958">
        <v>15.131600000000001</v>
      </c>
      <c r="I958">
        <v>0</v>
      </c>
      <c r="J958">
        <v>-1.26542</v>
      </c>
      <c r="K958">
        <v>0</v>
      </c>
      <c r="L958" t="s">
        <v>18</v>
      </c>
      <c r="M958">
        <v>0</v>
      </c>
      <c r="N958">
        <v>15.005100000000001</v>
      </c>
      <c r="O958" t="s">
        <v>19</v>
      </c>
      <c r="P958">
        <v>1</v>
      </c>
    </row>
    <row r="959" spans="2:16" x14ac:dyDescent="0.25">
      <c r="B959">
        <v>363</v>
      </c>
      <c r="C959" t="s">
        <v>1144</v>
      </c>
      <c r="D959" t="s">
        <v>1145</v>
      </c>
      <c r="E959">
        <v>77</v>
      </c>
      <c r="F959" t="s">
        <v>1146</v>
      </c>
      <c r="G959" t="s">
        <v>1147</v>
      </c>
      <c r="H959">
        <v>15.0222</v>
      </c>
      <c r="I959">
        <v>0</v>
      </c>
      <c r="J959">
        <v>-1.7079500000000001</v>
      </c>
      <c r="K959">
        <v>0</v>
      </c>
      <c r="L959" t="s">
        <v>18</v>
      </c>
      <c r="M959">
        <v>0</v>
      </c>
      <c r="N959">
        <v>14.8514</v>
      </c>
      <c r="O959" t="s">
        <v>19</v>
      </c>
      <c r="P959">
        <v>1</v>
      </c>
    </row>
    <row r="960" spans="2:16" x14ac:dyDescent="0.25">
      <c r="B960">
        <v>872</v>
      </c>
      <c r="C960" t="s">
        <v>2760</v>
      </c>
      <c r="D960" t="s">
        <v>2761</v>
      </c>
      <c r="E960">
        <v>367</v>
      </c>
      <c r="F960" t="s">
        <v>2762</v>
      </c>
      <c r="G960" t="s">
        <v>2763</v>
      </c>
      <c r="H960">
        <v>14.890499999999999</v>
      </c>
      <c r="I960">
        <v>-1.2391099999999999</v>
      </c>
      <c r="J960">
        <v>0</v>
      </c>
      <c r="K960">
        <v>-1.5217799999999999</v>
      </c>
      <c r="L960" t="s">
        <v>18</v>
      </c>
      <c r="M960">
        <v>0</v>
      </c>
      <c r="N960">
        <v>14.2003</v>
      </c>
      <c r="O960" t="s">
        <v>19</v>
      </c>
      <c r="P960">
        <v>1</v>
      </c>
    </row>
    <row r="961" spans="2:16" x14ac:dyDescent="0.25">
      <c r="B961">
        <v>371</v>
      </c>
      <c r="C961" t="s">
        <v>1172</v>
      </c>
      <c r="D961" t="s">
        <v>858</v>
      </c>
      <c r="E961">
        <v>281</v>
      </c>
      <c r="F961" t="s">
        <v>866</v>
      </c>
      <c r="G961" t="s">
        <v>1173</v>
      </c>
      <c r="H961">
        <v>15.081899999999999</v>
      </c>
      <c r="I961">
        <v>0</v>
      </c>
      <c r="J961">
        <v>0</v>
      </c>
      <c r="K961">
        <v>-1.00197</v>
      </c>
      <c r="L961" t="s">
        <v>18</v>
      </c>
      <c r="M961">
        <v>0</v>
      </c>
      <c r="N961">
        <v>14.8314</v>
      </c>
      <c r="O961" t="s">
        <v>19</v>
      </c>
      <c r="P961">
        <v>1</v>
      </c>
    </row>
    <row r="962" spans="2:16" x14ac:dyDescent="0.25">
      <c r="B962">
        <v>448</v>
      </c>
      <c r="C962" t="s">
        <v>1389</v>
      </c>
      <c r="D962" t="s">
        <v>1390</v>
      </c>
      <c r="E962">
        <v>12</v>
      </c>
      <c r="F962" t="e">
        <f>--MGPVRRRRRRRR</f>
        <v>#NAME?</v>
      </c>
      <c r="G962" t="s">
        <v>1391</v>
      </c>
      <c r="H962">
        <v>15.4313</v>
      </c>
      <c r="I962">
        <v>0</v>
      </c>
      <c r="J962">
        <v>0</v>
      </c>
      <c r="K962">
        <v>-2.8686400000000001</v>
      </c>
      <c r="L962" t="s">
        <v>18</v>
      </c>
      <c r="M962">
        <v>0</v>
      </c>
      <c r="N962">
        <v>14.7141</v>
      </c>
      <c r="O962" t="s">
        <v>19</v>
      </c>
      <c r="P962">
        <v>1</v>
      </c>
    </row>
    <row r="963" spans="2:16" x14ac:dyDescent="0.25">
      <c r="B963">
        <v>599</v>
      </c>
      <c r="C963" t="s">
        <v>1883</v>
      </c>
      <c r="D963" t="s">
        <v>1884</v>
      </c>
      <c r="E963">
        <v>23</v>
      </c>
      <c r="F963" t="s">
        <v>1885</v>
      </c>
      <c r="G963" t="s">
        <v>1886</v>
      </c>
      <c r="H963">
        <v>16.091200000000001</v>
      </c>
      <c r="I963">
        <v>-4.6579499999999996</v>
      </c>
      <c r="J963">
        <v>-4.2301000000000002</v>
      </c>
      <c r="K963">
        <v>0</v>
      </c>
      <c r="L963" t="s">
        <v>18</v>
      </c>
      <c r="M963">
        <v>0</v>
      </c>
      <c r="N963">
        <v>14.5037</v>
      </c>
      <c r="O963" t="s">
        <v>19</v>
      </c>
      <c r="P963">
        <v>1</v>
      </c>
    </row>
    <row r="964" spans="2:16" x14ac:dyDescent="0.25">
      <c r="B964">
        <v>954</v>
      </c>
      <c r="C964" t="s">
        <v>3017</v>
      </c>
      <c r="D964" t="s">
        <v>3018</v>
      </c>
      <c r="E964">
        <v>260</v>
      </c>
      <c r="F964" t="s">
        <v>3019</v>
      </c>
      <c r="G964" t="s">
        <v>2191</v>
      </c>
      <c r="H964">
        <v>14.409599999999999</v>
      </c>
      <c r="I964">
        <v>0</v>
      </c>
      <c r="J964">
        <v>-2.9437700000000002</v>
      </c>
      <c r="K964">
        <v>0</v>
      </c>
      <c r="L964" t="s">
        <v>18</v>
      </c>
      <c r="M964">
        <v>0</v>
      </c>
      <c r="N964">
        <v>14.1152</v>
      </c>
      <c r="O964" t="s">
        <v>19</v>
      </c>
      <c r="P964">
        <v>1</v>
      </c>
    </row>
    <row r="965" spans="2:16" x14ac:dyDescent="0.25">
      <c r="B965">
        <v>159</v>
      </c>
      <c r="C965" t="s">
        <v>469</v>
      </c>
      <c r="D965" t="s">
        <v>470</v>
      </c>
      <c r="E965">
        <v>410</v>
      </c>
      <c r="F965" t="s">
        <v>471</v>
      </c>
      <c r="G965" t="s">
        <v>189</v>
      </c>
      <c r="H965">
        <v>15.9475</v>
      </c>
      <c r="I965">
        <v>0</v>
      </c>
      <c r="J965">
        <v>-1.17031</v>
      </c>
      <c r="K965">
        <v>-1.62483</v>
      </c>
      <c r="L965" t="s">
        <v>18</v>
      </c>
      <c r="M965">
        <v>0</v>
      </c>
      <c r="N965">
        <v>15.424300000000001</v>
      </c>
      <c r="O965" t="s">
        <v>19</v>
      </c>
      <c r="P965">
        <v>1</v>
      </c>
    </row>
    <row r="966" spans="2:16" x14ac:dyDescent="0.25">
      <c r="B966">
        <v>729</v>
      </c>
      <c r="C966" t="s">
        <v>2303</v>
      </c>
      <c r="D966" t="s">
        <v>2304</v>
      </c>
      <c r="E966">
        <v>24</v>
      </c>
      <c r="F966" t="s">
        <v>2305</v>
      </c>
      <c r="G966" t="s">
        <v>2306</v>
      </c>
      <c r="H966">
        <v>14.7111</v>
      </c>
      <c r="I966">
        <v>-1.4628699999999999</v>
      </c>
      <c r="J966">
        <v>0</v>
      </c>
      <c r="K966">
        <v>0</v>
      </c>
      <c r="L966" t="s">
        <v>18</v>
      </c>
      <c r="M966">
        <v>0</v>
      </c>
      <c r="N966">
        <v>14.3454</v>
      </c>
      <c r="O966" t="s">
        <v>19</v>
      </c>
      <c r="P966">
        <v>1</v>
      </c>
    </row>
    <row r="967" spans="2:16" x14ac:dyDescent="0.25">
      <c r="B967">
        <v>862</v>
      </c>
      <c r="C967" t="s">
        <v>2721</v>
      </c>
      <c r="D967" t="s">
        <v>2722</v>
      </c>
      <c r="E967">
        <v>332</v>
      </c>
      <c r="F967" t="s">
        <v>2723</v>
      </c>
      <c r="G967" t="s">
        <v>2724</v>
      </c>
      <c r="H967">
        <v>16.091200000000001</v>
      </c>
      <c r="I967">
        <v>-5.0442999999999998</v>
      </c>
      <c r="J967">
        <v>-3.0726100000000001</v>
      </c>
      <c r="K967">
        <v>-1.24787</v>
      </c>
      <c r="L967" t="s">
        <v>18</v>
      </c>
      <c r="M967">
        <v>0</v>
      </c>
      <c r="N967">
        <v>14.210900000000001</v>
      </c>
      <c r="O967" t="s">
        <v>19</v>
      </c>
      <c r="P967">
        <v>1</v>
      </c>
    </row>
    <row r="968" spans="2:16" x14ac:dyDescent="0.25">
      <c r="B968">
        <v>438</v>
      </c>
      <c r="C968" t="s">
        <v>1355</v>
      </c>
      <c r="D968" t="s">
        <v>1356</v>
      </c>
      <c r="E968">
        <v>176</v>
      </c>
      <c r="F968" t="s">
        <v>1357</v>
      </c>
      <c r="G968" t="s">
        <v>1358</v>
      </c>
      <c r="H968">
        <v>15.200900000000001</v>
      </c>
      <c r="I968">
        <v>0</v>
      </c>
      <c r="J968">
        <v>0</v>
      </c>
      <c r="K968">
        <v>-1.8907400000000001</v>
      </c>
      <c r="L968" t="s">
        <v>18</v>
      </c>
      <c r="M968">
        <v>0</v>
      </c>
      <c r="N968">
        <v>14.728199999999999</v>
      </c>
      <c r="O968" t="s">
        <v>19</v>
      </c>
      <c r="P968">
        <v>1</v>
      </c>
    </row>
    <row r="969" spans="2:16" x14ac:dyDescent="0.25">
      <c r="B969">
        <v>768</v>
      </c>
      <c r="C969" t="s">
        <v>2430</v>
      </c>
      <c r="D969" t="s">
        <v>2431</v>
      </c>
      <c r="E969">
        <v>205</v>
      </c>
      <c r="F969" t="s">
        <v>2432</v>
      </c>
      <c r="G969" t="s">
        <v>2433</v>
      </c>
      <c r="H969">
        <v>15.042400000000001</v>
      </c>
      <c r="I969">
        <v>0</v>
      </c>
      <c r="J969">
        <v>-1.5630200000000001</v>
      </c>
      <c r="K969">
        <v>-2.3942600000000001</v>
      </c>
      <c r="L969" t="s">
        <v>18</v>
      </c>
      <c r="M969">
        <v>0</v>
      </c>
      <c r="N969">
        <v>14.2875</v>
      </c>
      <c r="O969" t="s">
        <v>19</v>
      </c>
      <c r="P969">
        <v>1</v>
      </c>
    </row>
    <row r="970" spans="2:16" x14ac:dyDescent="0.25">
      <c r="B970">
        <v>156</v>
      </c>
      <c r="C970" t="s">
        <v>460</v>
      </c>
      <c r="D970" t="s">
        <v>461</v>
      </c>
      <c r="E970">
        <v>227</v>
      </c>
      <c r="F970" t="s">
        <v>462</v>
      </c>
      <c r="G970" t="s">
        <v>463</v>
      </c>
      <c r="H970">
        <v>15.9085</v>
      </c>
      <c r="I970">
        <v>0</v>
      </c>
      <c r="J970">
        <v>-1.5630200000000001</v>
      </c>
      <c r="K970">
        <v>-1.3015600000000001</v>
      </c>
      <c r="L970" t="s">
        <v>18</v>
      </c>
      <c r="M970">
        <v>0</v>
      </c>
      <c r="N970">
        <v>15.4268</v>
      </c>
      <c r="O970" t="s">
        <v>19</v>
      </c>
      <c r="P970">
        <v>1</v>
      </c>
    </row>
    <row r="971" spans="2:16" x14ac:dyDescent="0.25">
      <c r="B971">
        <v>452</v>
      </c>
      <c r="C971" t="s">
        <v>1403</v>
      </c>
      <c r="D971" t="s">
        <v>1404</v>
      </c>
      <c r="E971">
        <v>212</v>
      </c>
      <c r="F971" t="s">
        <v>1405</v>
      </c>
      <c r="G971" t="s">
        <v>1406</v>
      </c>
      <c r="H971">
        <v>15.137</v>
      </c>
      <c r="I971">
        <v>0</v>
      </c>
      <c r="J971">
        <v>0</v>
      </c>
      <c r="K971">
        <v>-1.7214400000000001</v>
      </c>
      <c r="L971" t="s">
        <v>18</v>
      </c>
      <c r="M971">
        <v>0</v>
      </c>
      <c r="N971">
        <v>14.7067</v>
      </c>
      <c r="O971" t="s">
        <v>19</v>
      </c>
      <c r="P971">
        <v>1</v>
      </c>
    </row>
    <row r="972" spans="2:16" x14ac:dyDescent="0.25">
      <c r="B972">
        <v>266</v>
      </c>
      <c r="C972" t="s">
        <v>822</v>
      </c>
      <c r="D972" t="s">
        <v>823</v>
      </c>
      <c r="E972">
        <v>18</v>
      </c>
      <c r="F972" t="s">
        <v>824</v>
      </c>
      <c r="G972" t="s">
        <v>825</v>
      </c>
      <c r="H972">
        <v>15.308199999999999</v>
      </c>
      <c r="I972">
        <v>0</v>
      </c>
      <c r="J972">
        <v>-2.02379</v>
      </c>
      <c r="K972">
        <v>0</v>
      </c>
      <c r="L972" t="s">
        <v>18</v>
      </c>
      <c r="M972">
        <v>0</v>
      </c>
      <c r="N972">
        <v>15.1058</v>
      </c>
      <c r="O972" t="s">
        <v>19</v>
      </c>
      <c r="P972">
        <v>1</v>
      </c>
    </row>
    <row r="973" spans="2:16" x14ac:dyDescent="0.25">
      <c r="B973">
        <v>797</v>
      </c>
      <c r="C973" t="s">
        <v>2519</v>
      </c>
      <c r="D973" t="s">
        <v>2520</v>
      </c>
      <c r="E973">
        <v>139</v>
      </c>
      <c r="F973" t="s">
        <v>2521</v>
      </c>
      <c r="G973" t="s">
        <v>874</v>
      </c>
      <c r="H973">
        <v>14.755000000000001</v>
      </c>
      <c r="I973">
        <v>-1.96499</v>
      </c>
      <c r="J973">
        <v>0</v>
      </c>
      <c r="K973">
        <v>0</v>
      </c>
      <c r="L973" t="s">
        <v>18</v>
      </c>
      <c r="M973">
        <v>0</v>
      </c>
      <c r="N973">
        <v>14.2637</v>
      </c>
      <c r="O973" t="s">
        <v>19</v>
      </c>
      <c r="P973">
        <v>1</v>
      </c>
    </row>
    <row r="974" spans="2:16" x14ac:dyDescent="0.25">
      <c r="B974">
        <v>341</v>
      </c>
      <c r="C974" t="s">
        <v>1067</v>
      </c>
      <c r="D974" t="s">
        <v>1068</v>
      </c>
      <c r="E974">
        <v>336</v>
      </c>
      <c r="F974" t="s">
        <v>1069</v>
      </c>
      <c r="G974" t="s">
        <v>1070</v>
      </c>
      <c r="H974">
        <v>15.536899999999999</v>
      </c>
      <c r="I974">
        <v>-1.63974</v>
      </c>
      <c r="J974">
        <v>-2.1716799999999998</v>
      </c>
      <c r="K974">
        <v>0</v>
      </c>
      <c r="L974" t="s">
        <v>18</v>
      </c>
      <c r="M974">
        <v>0</v>
      </c>
      <c r="N974">
        <v>14.909800000000001</v>
      </c>
      <c r="O974" t="s">
        <v>19</v>
      </c>
      <c r="P974">
        <v>1</v>
      </c>
    </row>
    <row r="975" spans="2:16" x14ac:dyDescent="0.25">
      <c r="B975">
        <v>367</v>
      </c>
      <c r="C975" t="s">
        <v>1159</v>
      </c>
      <c r="D975" t="s">
        <v>1160</v>
      </c>
      <c r="E975">
        <v>197</v>
      </c>
      <c r="F975" t="s">
        <v>1161</v>
      </c>
      <c r="G975" t="s">
        <v>1162</v>
      </c>
      <c r="H975">
        <v>15.277100000000001</v>
      </c>
      <c r="I975">
        <v>0</v>
      </c>
      <c r="J975">
        <v>0</v>
      </c>
      <c r="K975">
        <v>-1.7434099999999999</v>
      </c>
      <c r="L975" t="s">
        <v>18</v>
      </c>
      <c r="M975">
        <v>0</v>
      </c>
      <c r="N975">
        <v>14.8413</v>
      </c>
      <c r="O975" t="s">
        <v>19</v>
      </c>
      <c r="P975">
        <v>1</v>
      </c>
    </row>
    <row r="976" spans="2:16" x14ac:dyDescent="0.25">
      <c r="B976">
        <v>691</v>
      </c>
      <c r="C976" t="s">
        <v>2192</v>
      </c>
      <c r="D976" t="s">
        <v>2193</v>
      </c>
      <c r="E976">
        <v>30</v>
      </c>
      <c r="F976" t="s">
        <v>2194</v>
      </c>
      <c r="G976" t="s">
        <v>2195</v>
      </c>
      <c r="H976">
        <v>14.3826</v>
      </c>
      <c r="I976">
        <v>0</v>
      </c>
      <c r="J976">
        <v>0</v>
      </c>
      <c r="K976">
        <v>0</v>
      </c>
      <c r="L976" t="s">
        <v>18</v>
      </c>
      <c r="M976">
        <v>0</v>
      </c>
      <c r="N976">
        <v>14.3826</v>
      </c>
      <c r="O976" t="s">
        <v>19</v>
      </c>
      <c r="P976">
        <v>1</v>
      </c>
    </row>
    <row r="977" spans="2:16" x14ac:dyDescent="0.25">
      <c r="B977">
        <v>732</v>
      </c>
      <c r="C977" t="s">
        <v>2314</v>
      </c>
      <c r="D977" t="s">
        <v>2315</v>
      </c>
      <c r="E977">
        <v>196</v>
      </c>
      <c r="F977" t="s">
        <v>2316</v>
      </c>
      <c r="G977" t="s">
        <v>2317</v>
      </c>
      <c r="H977">
        <v>14.648300000000001</v>
      </c>
      <c r="I977">
        <v>0</v>
      </c>
      <c r="J977">
        <v>0</v>
      </c>
      <c r="K977">
        <v>-1.2303200000000001</v>
      </c>
      <c r="L977" t="s">
        <v>18</v>
      </c>
      <c r="M977">
        <v>0</v>
      </c>
      <c r="N977">
        <v>14.3407</v>
      </c>
      <c r="O977" t="s">
        <v>19</v>
      </c>
      <c r="P977">
        <v>1</v>
      </c>
    </row>
    <row r="978" spans="2:16" x14ac:dyDescent="0.25">
      <c r="B978">
        <v>484</v>
      </c>
      <c r="C978" t="s">
        <v>1516</v>
      </c>
      <c r="D978" t="s">
        <v>1517</v>
      </c>
      <c r="E978">
        <v>60</v>
      </c>
      <c r="F978" t="s">
        <v>1518</v>
      </c>
      <c r="G978" t="s">
        <v>1519</v>
      </c>
      <c r="H978">
        <v>14.653700000000001</v>
      </c>
      <c r="I978">
        <v>0</v>
      </c>
      <c r="J978">
        <v>0</v>
      </c>
      <c r="K978">
        <v>0</v>
      </c>
      <c r="L978" t="s">
        <v>18</v>
      </c>
      <c r="M978">
        <v>0</v>
      </c>
      <c r="N978">
        <v>14.653700000000001</v>
      </c>
      <c r="O978" t="s">
        <v>19</v>
      </c>
      <c r="P978">
        <v>1</v>
      </c>
    </row>
    <row r="979" spans="2:16" x14ac:dyDescent="0.25">
      <c r="B979">
        <v>870</v>
      </c>
      <c r="C979" t="s">
        <v>2752</v>
      </c>
      <c r="D979" t="s">
        <v>2753</v>
      </c>
      <c r="E979">
        <v>105</v>
      </c>
      <c r="F979" t="s">
        <v>2754</v>
      </c>
      <c r="G979" t="s">
        <v>2755</v>
      </c>
      <c r="H979">
        <v>15.6759</v>
      </c>
      <c r="I979">
        <v>-3.5832700000000002</v>
      </c>
      <c r="J979">
        <v>-2.2067700000000001</v>
      </c>
      <c r="K979">
        <v>-1.43285</v>
      </c>
      <c r="L979" t="s">
        <v>18</v>
      </c>
      <c r="M979">
        <v>0</v>
      </c>
      <c r="N979">
        <v>14.2012</v>
      </c>
      <c r="O979" t="s">
        <v>19</v>
      </c>
      <c r="P979">
        <v>1</v>
      </c>
    </row>
    <row r="980" spans="2:16" x14ac:dyDescent="0.25">
      <c r="B980">
        <v>629</v>
      </c>
      <c r="C980" t="s">
        <v>1988</v>
      </c>
      <c r="D980" t="s">
        <v>981</v>
      </c>
      <c r="E980">
        <v>240</v>
      </c>
      <c r="F980" t="s">
        <v>1989</v>
      </c>
      <c r="G980" t="s">
        <v>1990</v>
      </c>
      <c r="H980">
        <v>14.7111</v>
      </c>
      <c r="I980">
        <v>0</v>
      </c>
      <c r="J980">
        <v>0</v>
      </c>
      <c r="K980">
        <v>-1.0404</v>
      </c>
      <c r="L980" t="s">
        <v>18</v>
      </c>
      <c r="M980">
        <v>0</v>
      </c>
      <c r="N980">
        <v>14.451000000000001</v>
      </c>
      <c r="O980" t="s">
        <v>19</v>
      </c>
      <c r="P980">
        <v>1</v>
      </c>
    </row>
    <row r="981" spans="2:16" x14ac:dyDescent="0.25">
      <c r="B981">
        <v>180</v>
      </c>
      <c r="C981" t="s">
        <v>534</v>
      </c>
      <c r="D981" t="s">
        <v>535</v>
      </c>
      <c r="E981">
        <v>42</v>
      </c>
      <c r="F981" t="s">
        <v>536</v>
      </c>
      <c r="G981" t="s">
        <v>537</v>
      </c>
      <c r="H981">
        <v>15.8003</v>
      </c>
      <c r="I981">
        <v>0</v>
      </c>
      <c r="J981">
        <v>-2.1025800000000001</v>
      </c>
      <c r="K981">
        <v>-1.00197</v>
      </c>
      <c r="L981" t="s">
        <v>18</v>
      </c>
      <c r="M981">
        <v>0</v>
      </c>
      <c r="N981">
        <v>15.339600000000001</v>
      </c>
      <c r="O981" t="s">
        <v>19</v>
      </c>
      <c r="P981">
        <v>1</v>
      </c>
    </row>
    <row r="982" spans="2:16" x14ac:dyDescent="0.25">
      <c r="B982">
        <v>956</v>
      </c>
      <c r="C982" t="s">
        <v>3023</v>
      </c>
      <c r="D982" t="s">
        <v>3024</v>
      </c>
      <c r="E982">
        <v>141</v>
      </c>
      <c r="F982" t="s">
        <v>3025</v>
      </c>
      <c r="G982" t="s">
        <v>3026</v>
      </c>
      <c r="H982">
        <v>14.8474</v>
      </c>
      <c r="I982">
        <v>-1.9307099999999999</v>
      </c>
      <c r="J982">
        <v>0</v>
      </c>
      <c r="K982">
        <v>-1.00197</v>
      </c>
      <c r="L982" t="s">
        <v>18</v>
      </c>
      <c r="M982">
        <v>0</v>
      </c>
      <c r="N982">
        <v>14.1142</v>
      </c>
      <c r="O982" t="s">
        <v>19</v>
      </c>
      <c r="P982">
        <v>1</v>
      </c>
    </row>
    <row r="983" spans="2:16" x14ac:dyDescent="0.25">
      <c r="B983">
        <v>356</v>
      </c>
      <c r="C983" t="s">
        <v>1120</v>
      </c>
      <c r="D983" t="s">
        <v>1121</v>
      </c>
      <c r="E983">
        <v>10</v>
      </c>
      <c r="F983" t="e">
        <f>----MQPRLRRTRR</f>
        <v>#NAME?</v>
      </c>
      <c r="G983" t="s">
        <v>1122</v>
      </c>
      <c r="H983">
        <v>15.327299999999999</v>
      </c>
      <c r="I983">
        <v>0</v>
      </c>
      <c r="J983">
        <v>-1.53505</v>
      </c>
      <c r="K983">
        <v>-1.24787</v>
      </c>
      <c r="L983" t="s">
        <v>18</v>
      </c>
      <c r="M983">
        <v>0</v>
      </c>
      <c r="N983">
        <v>14.861800000000001</v>
      </c>
      <c r="O983" t="s">
        <v>19</v>
      </c>
      <c r="P983">
        <v>2</v>
      </c>
    </row>
    <row r="984" spans="2:16" x14ac:dyDescent="0.25">
      <c r="B984">
        <v>413</v>
      </c>
      <c r="C984" t="s">
        <v>1283</v>
      </c>
      <c r="D984" t="s">
        <v>1284</v>
      </c>
      <c r="E984">
        <v>29</v>
      </c>
      <c r="F984" t="s">
        <v>1285</v>
      </c>
      <c r="G984" t="s">
        <v>1286</v>
      </c>
      <c r="H984">
        <v>16.0307</v>
      </c>
      <c r="I984">
        <v>-3.7339099999999998</v>
      </c>
      <c r="J984">
        <v>0</v>
      </c>
      <c r="K984">
        <v>-1.24787</v>
      </c>
      <c r="L984" t="s">
        <v>18</v>
      </c>
      <c r="M984">
        <v>0</v>
      </c>
      <c r="N984">
        <v>14.785299999999999</v>
      </c>
      <c r="O984" t="s">
        <v>19</v>
      </c>
      <c r="P984">
        <v>1</v>
      </c>
    </row>
    <row r="985" spans="2:16" x14ac:dyDescent="0.25">
      <c r="B985">
        <v>681</v>
      </c>
      <c r="C985" t="s">
        <v>2158</v>
      </c>
      <c r="D985" t="s">
        <v>855</v>
      </c>
      <c r="E985">
        <v>121</v>
      </c>
      <c r="F985" t="s">
        <v>2159</v>
      </c>
      <c r="G985" t="s">
        <v>2160</v>
      </c>
      <c r="H985">
        <v>14.7143</v>
      </c>
      <c r="I985">
        <v>0</v>
      </c>
      <c r="J985">
        <v>0</v>
      </c>
      <c r="K985">
        <v>-1.28349</v>
      </c>
      <c r="L985" t="s">
        <v>18</v>
      </c>
      <c r="M985">
        <v>0</v>
      </c>
      <c r="N985">
        <v>14.3934</v>
      </c>
      <c r="O985" t="s">
        <v>19</v>
      </c>
      <c r="P985">
        <v>1</v>
      </c>
    </row>
    <row r="986" spans="2:16" x14ac:dyDescent="0.25">
      <c r="B986">
        <v>332</v>
      </c>
      <c r="C986" t="s">
        <v>1036</v>
      </c>
      <c r="D986" t="s">
        <v>1037</v>
      </c>
      <c r="E986">
        <v>63</v>
      </c>
      <c r="F986" t="s">
        <v>1038</v>
      </c>
      <c r="G986" t="s">
        <v>1039</v>
      </c>
      <c r="H986">
        <v>15.4869</v>
      </c>
      <c r="I986">
        <v>0</v>
      </c>
      <c r="J986">
        <v>-2.3142200000000002</v>
      </c>
      <c r="K986">
        <v>-1.24787</v>
      </c>
      <c r="L986" t="s">
        <v>18</v>
      </c>
      <c r="M986">
        <v>0</v>
      </c>
      <c r="N986">
        <v>14.9435</v>
      </c>
      <c r="O986" t="s">
        <v>19</v>
      </c>
      <c r="P986">
        <v>1</v>
      </c>
    </row>
    <row r="987" spans="2:16" x14ac:dyDescent="0.25">
      <c r="B987">
        <v>178</v>
      </c>
      <c r="C987" t="s">
        <v>527</v>
      </c>
      <c r="D987" t="s">
        <v>528</v>
      </c>
      <c r="E987">
        <v>677</v>
      </c>
      <c r="F987" t="s">
        <v>529</v>
      </c>
      <c r="G987" t="s">
        <v>530</v>
      </c>
      <c r="H987">
        <v>16.0579</v>
      </c>
      <c r="I987">
        <v>-1.1727399999999999</v>
      </c>
      <c r="J987">
        <v>-1.64896</v>
      </c>
      <c r="K987">
        <v>-1.00197</v>
      </c>
      <c r="L987" t="s">
        <v>18</v>
      </c>
      <c r="M987">
        <v>0</v>
      </c>
      <c r="N987">
        <v>15.349299999999999</v>
      </c>
      <c r="O987" t="s">
        <v>19</v>
      </c>
      <c r="P987">
        <v>1</v>
      </c>
    </row>
    <row r="988" spans="2:16" x14ac:dyDescent="0.25">
      <c r="B988">
        <v>359</v>
      </c>
      <c r="C988" t="s">
        <v>1130</v>
      </c>
      <c r="D988" t="s">
        <v>1080</v>
      </c>
      <c r="E988">
        <v>17</v>
      </c>
      <c r="F988" t="s">
        <v>1081</v>
      </c>
      <c r="G988" t="s">
        <v>1131</v>
      </c>
      <c r="H988">
        <v>16.394200000000001</v>
      </c>
      <c r="I988">
        <v>-5.2691699999999999</v>
      </c>
      <c r="J988">
        <v>-2.2303600000000001</v>
      </c>
      <c r="K988">
        <v>0</v>
      </c>
      <c r="L988" t="s">
        <v>18</v>
      </c>
      <c r="M988">
        <v>0</v>
      </c>
      <c r="N988">
        <v>14.8538</v>
      </c>
      <c r="O988" t="s">
        <v>19</v>
      </c>
      <c r="P988">
        <v>1</v>
      </c>
    </row>
    <row r="989" spans="2:16" x14ac:dyDescent="0.25">
      <c r="B989">
        <v>33</v>
      </c>
      <c r="C989" t="s">
        <v>115</v>
      </c>
      <c r="D989" t="s">
        <v>116</v>
      </c>
      <c r="E989">
        <v>718</v>
      </c>
      <c r="F989" t="s">
        <v>117</v>
      </c>
      <c r="G989" t="s">
        <v>118</v>
      </c>
      <c r="H989">
        <v>16.270600000000002</v>
      </c>
      <c r="I989">
        <v>0</v>
      </c>
      <c r="J989">
        <v>-2.21855</v>
      </c>
      <c r="K989">
        <v>0</v>
      </c>
      <c r="L989" t="s">
        <v>18</v>
      </c>
      <c r="M989">
        <v>0</v>
      </c>
      <c r="N989">
        <v>16.0488</v>
      </c>
      <c r="O989" t="s">
        <v>19</v>
      </c>
      <c r="P989">
        <v>1</v>
      </c>
    </row>
    <row r="990" spans="2:16" x14ac:dyDescent="0.25">
      <c r="B990">
        <v>785</v>
      </c>
      <c r="C990" t="s">
        <v>2485</v>
      </c>
      <c r="D990" t="s">
        <v>2486</v>
      </c>
      <c r="E990">
        <v>143</v>
      </c>
      <c r="F990" t="s">
        <v>2487</v>
      </c>
      <c r="G990" t="s">
        <v>2488</v>
      </c>
      <c r="H990">
        <v>14.2804</v>
      </c>
      <c r="I990">
        <v>0</v>
      </c>
      <c r="J990">
        <v>0</v>
      </c>
      <c r="K990">
        <v>0</v>
      </c>
      <c r="L990" t="s">
        <v>18</v>
      </c>
      <c r="M990">
        <v>0</v>
      </c>
      <c r="N990">
        <v>14.2804</v>
      </c>
      <c r="O990" t="s">
        <v>19</v>
      </c>
      <c r="P990">
        <v>1</v>
      </c>
    </row>
    <row r="991" spans="2:16" x14ac:dyDescent="0.25">
      <c r="B991">
        <v>183</v>
      </c>
      <c r="C991" t="s">
        <v>543</v>
      </c>
      <c r="D991" t="s">
        <v>337</v>
      </c>
      <c r="E991">
        <v>64</v>
      </c>
      <c r="F991" t="s">
        <v>544</v>
      </c>
      <c r="G991" t="s">
        <v>545</v>
      </c>
      <c r="H991">
        <v>15.6472</v>
      </c>
      <c r="I991">
        <v>0</v>
      </c>
      <c r="J991">
        <v>0</v>
      </c>
      <c r="K991">
        <v>-1.24787</v>
      </c>
      <c r="L991" t="s">
        <v>18</v>
      </c>
      <c r="M991">
        <v>0</v>
      </c>
      <c r="N991">
        <v>15.3352</v>
      </c>
      <c r="O991" t="s">
        <v>19</v>
      </c>
      <c r="P991">
        <v>1</v>
      </c>
    </row>
    <row r="992" spans="2:16" x14ac:dyDescent="0.25">
      <c r="B992">
        <v>284</v>
      </c>
      <c r="C992" t="s">
        <v>875</v>
      </c>
      <c r="D992" t="s">
        <v>876</v>
      </c>
      <c r="E992">
        <v>17</v>
      </c>
      <c r="F992" t="s">
        <v>877</v>
      </c>
      <c r="G992" t="s">
        <v>878</v>
      </c>
      <c r="H992">
        <v>16.394200000000001</v>
      </c>
      <c r="I992">
        <v>-4.6056900000000001</v>
      </c>
      <c r="J992">
        <v>-1.75817</v>
      </c>
      <c r="K992">
        <v>0</v>
      </c>
      <c r="L992" t="s">
        <v>18</v>
      </c>
      <c r="M992">
        <v>0</v>
      </c>
      <c r="N992">
        <v>15.0669</v>
      </c>
      <c r="O992" t="s">
        <v>19</v>
      </c>
      <c r="P992">
        <v>1</v>
      </c>
    </row>
    <row r="993" spans="2:16" x14ac:dyDescent="0.25">
      <c r="B993">
        <v>309</v>
      </c>
      <c r="C993" t="s">
        <v>957</v>
      </c>
      <c r="D993" t="s">
        <v>958</v>
      </c>
      <c r="E993">
        <v>42</v>
      </c>
      <c r="F993" t="s">
        <v>959</v>
      </c>
      <c r="G993" t="s">
        <v>960</v>
      </c>
      <c r="H993">
        <v>16.4193</v>
      </c>
      <c r="I993">
        <v>-3.93838</v>
      </c>
      <c r="J993">
        <v>-1.2251799999999999</v>
      </c>
      <c r="K993">
        <v>-1.24787</v>
      </c>
      <c r="L993" t="s">
        <v>18</v>
      </c>
      <c r="M993">
        <v>0</v>
      </c>
      <c r="N993">
        <v>15.000299999999999</v>
      </c>
      <c r="O993" t="s">
        <v>19</v>
      </c>
      <c r="P993">
        <v>2</v>
      </c>
    </row>
    <row r="994" spans="2:16" x14ac:dyDescent="0.25">
      <c r="B994">
        <v>469</v>
      </c>
      <c r="C994" t="s">
        <v>1461</v>
      </c>
      <c r="D994" t="s">
        <v>1462</v>
      </c>
      <c r="E994">
        <v>25</v>
      </c>
      <c r="F994" t="s">
        <v>1463</v>
      </c>
      <c r="G994" t="s">
        <v>1464</v>
      </c>
      <c r="H994">
        <v>15.536899999999999</v>
      </c>
      <c r="I994">
        <v>-3.4549799999999999</v>
      </c>
      <c r="J994">
        <v>0</v>
      </c>
      <c r="K994">
        <v>0</v>
      </c>
      <c r="L994" t="s">
        <v>18</v>
      </c>
      <c r="M994">
        <v>0</v>
      </c>
      <c r="N994">
        <v>14.6731</v>
      </c>
      <c r="O994" t="s">
        <v>19</v>
      </c>
      <c r="P994">
        <v>1</v>
      </c>
    </row>
    <row r="995" spans="2:16" x14ac:dyDescent="0.25">
      <c r="B995">
        <v>190</v>
      </c>
      <c r="C995" t="s">
        <v>569</v>
      </c>
      <c r="D995" t="s">
        <v>570</v>
      </c>
      <c r="E995">
        <v>21</v>
      </c>
      <c r="F995" t="s">
        <v>571</v>
      </c>
      <c r="G995" t="s">
        <v>572</v>
      </c>
      <c r="H995">
        <v>16.164000000000001</v>
      </c>
      <c r="I995">
        <v>0</v>
      </c>
      <c r="J995">
        <v>-3.8689100000000001</v>
      </c>
      <c r="K995">
        <v>-1.9140999999999999</v>
      </c>
      <c r="L995" t="s">
        <v>18</v>
      </c>
      <c r="M995">
        <v>0</v>
      </c>
      <c r="N995">
        <v>15.2986</v>
      </c>
      <c r="O995" t="s">
        <v>19</v>
      </c>
      <c r="P995">
        <v>1</v>
      </c>
    </row>
    <row r="996" spans="2:16" x14ac:dyDescent="0.25">
      <c r="B996">
        <v>693</v>
      </c>
      <c r="C996" t="s">
        <v>2199</v>
      </c>
      <c r="D996" t="s">
        <v>2200</v>
      </c>
      <c r="E996">
        <v>169</v>
      </c>
      <c r="F996" t="s">
        <v>2201</v>
      </c>
      <c r="G996" t="s">
        <v>2202</v>
      </c>
      <c r="H996">
        <v>15.6517</v>
      </c>
      <c r="I996">
        <v>-2.9111199999999999</v>
      </c>
      <c r="J996">
        <v>0</v>
      </c>
      <c r="K996">
        <v>-2.1708599999999998</v>
      </c>
      <c r="L996" t="s">
        <v>18</v>
      </c>
      <c r="M996">
        <v>0</v>
      </c>
      <c r="N996">
        <v>14.3812</v>
      </c>
      <c r="O996" t="s">
        <v>19</v>
      </c>
      <c r="P996">
        <v>1</v>
      </c>
    </row>
    <row r="997" spans="2:16" x14ac:dyDescent="0.25">
      <c r="B997">
        <v>236</v>
      </c>
      <c r="C997" t="s">
        <v>724</v>
      </c>
      <c r="D997" t="s">
        <v>725</v>
      </c>
      <c r="E997">
        <v>1321</v>
      </c>
      <c r="F997" t="s">
        <v>726</v>
      </c>
      <c r="G997" t="s">
        <v>485</v>
      </c>
      <c r="H997">
        <v>15.404500000000001</v>
      </c>
      <c r="I997">
        <v>-1.0473699999999999</v>
      </c>
      <c r="J997">
        <v>0</v>
      </c>
      <c r="K997">
        <v>0</v>
      </c>
      <c r="L997" t="s">
        <v>18</v>
      </c>
      <c r="M997">
        <v>0</v>
      </c>
      <c r="N997">
        <v>15.1426</v>
      </c>
      <c r="O997" t="s">
        <v>19</v>
      </c>
      <c r="P997">
        <v>1</v>
      </c>
    </row>
    <row r="998" spans="2:16" x14ac:dyDescent="0.25">
      <c r="B998">
        <v>724</v>
      </c>
      <c r="C998" t="s">
        <v>2287</v>
      </c>
      <c r="D998" t="s">
        <v>2288</v>
      </c>
      <c r="E998">
        <v>153</v>
      </c>
      <c r="F998" t="s">
        <v>2289</v>
      </c>
      <c r="G998" t="s">
        <v>2290</v>
      </c>
      <c r="H998">
        <v>15.4313</v>
      </c>
      <c r="I998">
        <v>0</v>
      </c>
      <c r="J998">
        <v>-1.7179199999999999</v>
      </c>
      <c r="K998">
        <v>-3.63998</v>
      </c>
      <c r="L998" t="s">
        <v>18</v>
      </c>
      <c r="M998">
        <v>0</v>
      </c>
      <c r="N998">
        <v>14.349500000000001</v>
      </c>
      <c r="O998" t="s">
        <v>19</v>
      </c>
      <c r="P998">
        <v>1</v>
      </c>
    </row>
    <row r="999" spans="2:16" x14ac:dyDescent="0.25">
      <c r="B999">
        <v>253</v>
      </c>
      <c r="C999" t="s">
        <v>779</v>
      </c>
      <c r="D999" t="s">
        <v>780</v>
      </c>
      <c r="E999">
        <v>146</v>
      </c>
      <c r="F999" t="s">
        <v>781</v>
      </c>
      <c r="G999" t="s">
        <v>782</v>
      </c>
      <c r="H999">
        <v>15.125</v>
      </c>
      <c r="I999">
        <v>0</v>
      </c>
      <c r="J999">
        <v>0</v>
      </c>
      <c r="K999">
        <v>0</v>
      </c>
      <c r="L999" t="s">
        <v>18</v>
      </c>
      <c r="M999">
        <v>0</v>
      </c>
      <c r="N999">
        <v>15.125</v>
      </c>
      <c r="O999" t="s">
        <v>19</v>
      </c>
      <c r="P999">
        <v>1</v>
      </c>
    </row>
    <row r="1000" spans="2:16" x14ac:dyDescent="0.25">
      <c r="B1000">
        <v>277</v>
      </c>
      <c r="C1000" t="s">
        <v>854</v>
      </c>
      <c r="D1000" t="s">
        <v>855</v>
      </c>
      <c r="E1000">
        <v>12</v>
      </c>
      <c r="F1000" t="e">
        <f>--AAKKDVSKRSKR</f>
        <v>#NAME?</v>
      </c>
      <c r="G1000" t="s">
        <v>856</v>
      </c>
      <c r="H1000">
        <v>15.081899999999999</v>
      </c>
      <c r="I1000">
        <v>0</v>
      </c>
      <c r="J1000">
        <v>0</v>
      </c>
      <c r="K1000">
        <v>0</v>
      </c>
      <c r="L1000" t="s">
        <v>18</v>
      </c>
      <c r="M1000">
        <v>0</v>
      </c>
      <c r="N1000">
        <v>15.081899999999999</v>
      </c>
      <c r="O1000" t="s">
        <v>19</v>
      </c>
      <c r="P1000">
        <v>1</v>
      </c>
    </row>
    <row r="1001" spans="2:16" x14ac:dyDescent="0.25">
      <c r="B1001">
        <v>835</v>
      </c>
      <c r="C1001" t="s">
        <v>2630</v>
      </c>
      <c r="D1001" t="s">
        <v>2631</v>
      </c>
      <c r="E1001">
        <v>377</v>
      </c>
      <c r="F1001" t="s">
        <v>2166</v>
      </c>
      <c r="G1001" t="s">
        <v>2632</v>
      </c>
      <c r="H1001">
        <v>16.0688</v>
      </c>
      <c r="I1001">
        <v>-5.5259200000000002</v>
      </c>
      <c r="J1001">
        <v>0</v>
      </c>
      <c r="K1001">
        <v>-1.79915</v>
      </c>
      <c r="L1001" t="s">
        <v>18</v>
      </c>
      <c r="M1001">
        <v>0</v>
      </c>
      <c r="N1001">
        <v>14.237500000000001</v>
      </c>
      <c r="O1001" t="s">
        <v>19</v>
      </c>
      <c r="P1001">
        <v>1</v>
      </c>
    </row>
  </sheetData>
  <sortState xmlns:xlrd2="http://schemas.microsoft.com/office/spreadsheetml/2017/richdata2" ref="B2:P1001">
    <sortCondition ref="C2:C100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21CB-5F28-46CE-B1B7-8119371AD334}">
  <dimension ref="B1:AE974"/>
  <sheetViews>
    <sheetView workbookViewId="0">
      <selection activeCell="C11" sqref="C11"/>
    </sheetView>
  </sheetViews>
  <sheetFormatPr defaultRowHeight="15.75" x14ac:dyDescent="0.25"/>
  <cols>
    <col min="2" max="2" width="23.625" customWidth="1"/>
    <col min="3" max="3" width="12" customWidth="1"/>
    <col min="4" max="4" width="20.25" customWidth="1"/>
    <col min="13" max="14" width="15.25" customWidth="1"/>
    <col min="18" max="18" width="20.25" customWidth="1"/>
    <col min="21" max="21" width="19.875" customWidth="1"/>
    <col min="24" max="24" width="19.875" customWidth="1"/>
    <col min="27" max="27" width="18.625" customWidth="1"/>
    <col min="30" max="30" width="19.75" customWidth="1"/>
  </cols>
  <sheetData>
    <row r="1" spans="2:31" x14ac:dyDescent="0.25">
      <c r="B1" t="s">
        <v>1</v>
      </c>
      <c r="C1" t="s">
        <v>2</v>
      </c>
      <c r="D1" t="s">
        <v>3</v>
      </c>
      <c r="E1" t="s">
        <v>3165</v>
      </c>
      <c r="F1" t="s">
        <v>3166</v>
      </c>
      <c r="G1" t="s">
        <v>3167</v>
      </c>
      <c r="H1" t="s">
        <v>3168</v>
      </c>
      <c r="I1" t="s">
        <v>3169</v>
      </c>
      <c r="J1" t="s">
        <v>3170</v>
      </c>
      <c r="K1" t="s">
        <v>3171</v>
      </c>
      <c r="M1" t="s">
        <v>3</v>
      </c>
      <c r="N1" t="s">
        <v>3165</v>
      </c>
      <c r="O1" t="s">
        <v>3</v>
      </c>
      <c r="P1" t="s">
        <v>3166</v>
      </c>
      <c r="R1" t="s">
        <v>3</v>
      </c>
      <c r="S1" t="s">
        <v>3167</v>
      </c>
      <c r="U1" t="s">
        <v>3</v>
      </c>
      <c r="V1" t="s">
        <v>3168</v>
      </c>
      <c r="X1" t="s">
        <v>3</v>
      </c>
      <c r="Y1" t="s">
        <v>3169</v>
      </c>
      <c r="AA1" t="s">
        <v>3</v>
      </c>
      <c r="AB1" t="s">
        <v>3170</v>
      </c>
      <c r="AD1" t="s">
        <v>3</v>
      </c>
      <c r="AE1" t="s">
        <v>3171</v>
      </c>
    </row>
    <row r="2" spans="2:31" ht="18" x14ac:dyDescent="0.25">
      <c r="B2" t="s">
        <v>2216</v>
      </c>
      <c r="C2">
        <v>439</v>
      </c>
      <c r="D2" t="s">
        <v>2217</v>
      </c>
      <c r="E2" s="2" t="str">
        <f>MID($D2&amp;"",4,1)</f>
        <v>A</v>
      </c>
      <c r="F2" s="2" t="str">
        <f>MID($D2&amp;"",6,1)</f>
        <v>D</v>
      </c>
      <c r="G2" s="2" t="str">
        <f>MID($D2&amp;"",8,1)</f>
        <v>A</v>
      </c>
      <c r="H2" s="2" t="str">
        <f>MID($D2&amp;"",9,1)</f>
        <v>R</v>
      </c>
      <c r="I2" s="2" t="str">
        <f>MID($D2&amp;"",10,1)</f>
        <v>G</v>
      </c>
      <c r="J2" s="2" t="str">
        <f>MID($D2&amp;"",12,1)</f>
        <v>R</v>
      </c>
      <c r="K2" s="2" t="str">
        <f>MID($D2&amp;"",13,1)</f>
        <v>R</v>
      </c>
      <c r="M2" t="s">
        <v>2217</v>
      </c>
      <c r="N2" t="s">
        <v>3172</v>
      </c>
      <c r="O2" t="s">
        <v>2723</v>
      </c>
      <c r="P2" t="s">
        <v>3172</v>
      </c>
      <c r="R2" t="s">
        <v>2217</v>
      </c>
      <c r="S2" s="2" t="s">
        <v>3172</v>
      </c>
      <c r="U2" t="s">
        <v>3164</v>
      </c>
      <c r="V2" t="s">
        <v>3193</v>
      </c>
      <c r="X2" t="s">
        <v>3164</v>
      </c>
      <c r="Y2" t="s">
        <v>3193</v>
      </c>
      <c r="AA2" t="s">
        <v>3164</v>
      </c>
      <c r="AB2" t="s">
        <v>3193</v>
      </c>
      <c r="AD2" t="s">
        <v>3164</v>
      </c>
      <c r="AE2" t="s">
        <v>3193</v>
      </c>
    </row>
    <row r="3" spans="2:31" ht="18" x14ac:dyDescent="0.25">
      <c r="B3" t="s">
        <v>220</v>
      </c>
      <c r="C3">
        <v>422</v>
      </c>
      <c r="D3" t="s">
        <v>2209</v>
      </c>
      <c r="E3" s="2" t="str">
        <f t="shared" ref="E3:E66" si="0">MID($D3&amp;"",4,1)</f>
        <v>A</v>
      </c>
      <c r="F3" s="2" t="str">
        <f t="shared" ref="F3:F66" si="1">MID($D3&amp;"",6,1)</f>
        <v>D</v>
      </c>
      <c r="G3" s="2" t="str">
        <f t="shared" ref="G3:G66" si="2">MID($D3&amp;"",8,1)</f>
        <v>S</v>
      </c>
      <c r="H3" s="2" t="str">
        <f t="shared" ref="H3:H66" si="3">MID($D3&amp;"",9,1)</f>
        <v>R</v>
      </c>
      <c r="I3" s="2" t="str">
        <f t="shared" ref="I3:I66" si="4">MID($D3&amp;"",10,1)</f>
        <v>A</v>
      </c>
      <c r="J3" s="2" t="str">
        <f t="shared" ref="J3:J66" si="5">MID($D3&amp;"",12,1)</f>
        <v>R</v>
      </c>
      <c r="K3" s="2" t="str">
        <f t="shared" ref="K3:K66" si="6">MID($D3&amp;"",13,1)</f>
        <v>R</v>
      </c>
      <c r="M3" t="s">
        <v>2209</v>
      </c>
      <c r="N3" t="s">
        <v>3172</v>
      </c>
      <c r="O3" t="s">
        <v>2639</v>
      </c>
      <c r="P3" t="s">
        <v>3172</v>
      </c>
      <c r="R3" t="s">
        <v>2723</v>
      </c>
      <c r="S3" s="2" t="s">
        <v>3172</v>
      </c>
      <c r="U3" t="s">
        <v>2266</v>
      </c>
      <c r="V3" t="s">
        <v>3172</v>
      </c>
      <c r="X3" t="s">
        <v>2209</v>
      </c>
      <c r="Y3" t="s">
        <v>3172</v>
      </c>
      <c r="AA3" t="s">
        <v>3060</v>
      </c>
      <c r="AB3" t="s">
        <v>3191</v>
      </c>
      <c r="AD3" t="s">
        <v>363</v>
      </c>
      <c r="AE3" t="s">
        <v>3180</v>
      </c>
    </row>
    <row r="4" spans="2:31" ht="18" x14ac:dyDescent="0.25">
      <c r="B4" t="s">
        <v>2443</v>
      </c>
      <c r="C4">
        <v>24</v>
      </c>
      <c r="D4" t="s">
        <v>2444</v>
      </c>
      <c r="E4" s="2" t="str">
        <f t="shared" si="0"/>
        <v>D</v>
      </c>
      <c r="F4" s="2" t="str">
        <f t="shared" si="1"/>
        <v>P</v>
      </c>
      <c r="G4" s="2" t="str">
        <f t="shared" si="2"/>
        <v>P</v>
      </c>
      <c r="H4" s="2" t="str">
        <f t="shared" si="3"/>
        <v>P</v>
      </c>
      <c r="I4" s="2" t="str">
        <f t="shared" si="4"/>
        <v>R</v>
      </c>
      <c r="J4" s="2" t="str">
        <f t="shared" si="5"/>
        <v>R</v>
      </c>
      <c r="K4" s="2" t="str">
        <f t="shared" si="6"/>
        <v>R</v>
      </c>
      <c r="M4" t="s">
        <v>873</v>
      </c>
      <c r="N4" t="s">
        <v>3172</v>
      </c>
      <c r="O4" t="s">
        <v>1009</v>
      </c>
      <c r="P4" t="s">
        <v>3172</v>
      </c>
      <c r="R4" t="s">
        <v>873</v>
      </c>
      <c r="S4" s="2" t="s">
        <v>3172</v>
      </c>
      <c r="U4" t="s">
        <v>262</v>
      </c>
      <c r="V4" t="s">
        <v>3172</v>
      </c>
      <c r="X4" t="s">
        <v>2220</v>
      </c>
      <c r="Y4" t="s">
        <v>3172</v>
      </c>
      <c r="AA4" t="s">
        <v>3143</v>
      </c>
      <c r="AB4" t="s">
        <v>3191</v>
      </c>
      <c r="AD4" t="s">
        <v>873</v>
      </c>
      <c r="AE4" t="s">
        <v>3180</v>
      </c>
    </row>
    <row r="5" spans="2:31" ht="18" x14ac:dyDescent="0.25">
      <c r="B5" t="s">
        <v>2265</v>
      </c>
      <c r="C5">
        <v>493</v>
      </c>
      <c r="D5" t="s">
        <v>2266</v>
      </c>
      <c r="E5" s="2" t="str">
        <f t="shared" si="0"/>
        <v>R</v>
      </c>
      <c r="F5" s="2" t="str">
        <f t="shared" si="1"/>
        <v>Q</v>
      </c>
      <c r="G5" s="2" t="str">
        <f t="shared" si="2"/>
        <v>R</v>
      </c>
      <c r="H5" s="2" t="str">
        <f t="shared" si="3"/>
        <v>A</v>
      </c>
      <c r="I5" s="2" t="str">
        <f t="shared" si="4"/>
        <v>R</v>
      </c>
      <c r="J5" s="2" t="str">
        <f t="shared" si="5"/>
        <v>R</v>
      </c>
      <c r="K5" s="2" t="str">
        <f t="shared" si="6"/>
        <v>R</v>
      </c>
      <c r="M5" t="s">
        <v>1733</v>
      </c>
      <c r="N5" t="s">
        <v>3172</v>
      </c>
      <c r="O5" t="s">
        <v>1256</v>
      </c>
      <c r="P5" t="s">
        <v>3172</v>
      </c>
      <c r="R5" t="s">
        <v>262</v>
      </c>
      <c r="S5" s="2" t="s">
        <v>3172</v>
      </c>
      <c r="U5" t="s">
        <v>1733</v>
      </c>
      <c r="V5" t="s">
        <v>3172</v>
      </c>
      <c r="X5" t="s">
        <v>2213</v>
      </c>
      <c r="Y5" t="s">
        <v>3172</v>
      </c>
      <c r="AA5" t="s">
        <v>3139</v>
      </c>
      <c r="AB5" t="s">
        <v>3191</v>
      </c>
      <c r="AD5" t="s">
        <v>1799</v>
      </c>
      <c r="AE5" t="s">
        <v>3180</v>
      </c>
    </row>
    <row r="6" spans="2:31" ht="18" x14ac:dyDescent="0.25">
      <c r="B6" t="s">
        <v>1427</v>
      </c>
      <c r="C6">
        <v>344</v>
      </c>
      <c r="D6" t="s">
        <v>1428</v>
      </c>
      <c r="E6" s="2" t="str">
        <f t="shared" si="0"/>
        <v>R</v>
      </c>
      <c r="F6" s="2" t="str">
        <f t="shared" si="1"/>
        <v>Q</v>
      </c>
      <c r="G6" s="2" t="str">
        <f t="shared" si="2"/>
        <v>R</v>
      </c>
      <c r="H6" s="2" t="str">
        <f t="shared" si="3"/>
        <v>K</v>
      </c>
      <c r="I6" s="2" t="str">
        <f t="shared" si="4"/>
        <v>R</v>
      </c>
      <c r="J6" s="2" t="str">
        <f t="shared" si="5"/>
        <v>R</v>
      </c>
      <c r="K6" s="2" t="str">
        <f t="shared" si="6"/>
        <v>R</v>
      </c>
      <c r="M6" t="s">
        <v>2650</v>
      </c>
      <c r="N6" t="s">
        <v>3172</v>
      </c>
      <c r="O6" t="s">
        <v>2526</v>
      </c>
      <c r="P6" t="s">
        <v>3172</v>
      </c>
      <c r="R6" t="s">
        <v>2855</v>
      </c>
      <c r="S6" s="2" t="s">
        <v>3172</v>
      </c>
      <c r="U6" t="s">
        <v>2626</v>
      </c>
      <c r="V6" t="s">
        <v>3172</v>
      </c>
      <c r="X6" t="s">
        <v>2928</v>
      </c>
      <c r="Y6" t="s">
        <v>3172</v>
      </c>
      <c r="AA6" t="s">
        <v>1639</v>
      </c>
      <c r="AB6" t="s">
        <v>3186</v>
      </c>
      <c r="AD6" t="s">
        <v>2626</v>
      </c>
      <c r="AE6" t="s">
        <v>3180</v>
      </c>
    </row>
    <row r="7" spans="2:31" ht="18" x14ac:dyDescent="0.25">
      <c r="B7" t="s">
        <v>362</v>
      </c>
      <c r="C7">
        <v>448</v>
      </c>
      <c r="D7" t="s">
        <v>363</v>
      </c>
      <c r="E7" s="2" t="str">
        <f t="shared" si="0"/>
        <v>R</v>
      </c>
      <c r="F7" s="2" t="str">
        <f t="shared" si="1"/>
        <v>Q</v>
      </c>
      <c r="G7" s="2" t="str">
        <f t="shared" si="2"/>
        <v>R</v>
      </c>
      <c r="H7" s="2" t="str">
        <f t="shared" si="3"/>
        <v>R</v>
      </c>
      <c r="I7" s="2" t="str">
        <f t="shared" si="4"/>
        <v>R</v>
      </c>
      <c r="J7" s="2" t="str">
        <f t="shared" si="5"/>
        <v>R</v>
      </c>
      <c r="K7" s="2" t="str">
        <f t="shared" si="6"/>
        <v>K</v>
      </c>
      <c r="M7" t="s">
        <v>2526</v>
      </c>
      <c r="N7" t="s">
        <v>3172</v>
      </c>
      <c r="O7" t="s">
        <v>1275</v>
      </c>
      <c r="P7" t="s">
        <v>3172</v>
      </c>
      <c r="R7" t="s">
        <v>1347</v>
      </c>
      <c r="S7" s="2" t="s">
        <v>3172</v>
      </c>
      <c r="U7" t="s">
        <v>909</v>
      </c>
      <c r="V7" t="s">
        <v>3172</v>
      </c>
      <c r="X7" t="s">
        <v>2865</v>
      </c>
      <c r="Y7" t="s">
        <v>3172</v>
      </c>
      <c r="AA7" t="s">
        <v>2330</v>
      </c>
      <c r="AB7" t="s">
        <v>3186</v>
      </c>
      <c r="AD7" t="s">
        <v>2639</v>
      </c>
      <c r="AE7" t="s">
        <v>3180</v>
      </c>
    </row>
    <row r="8" spans="2:31" ht="18" x14ac:dyDescent="0.25">
      <c r="B8" t="s">
        <v>160</v>
      </c>
      <c r="C8">
        <v>439</v>
      </c>
      <c r="D8" t="s">
        <v>161</v>
      </c>
      <c r="E8" s="2" t="str">
        <f t="shared" si="0"/>
        <v>R</v>
      </c>
      <c r="F8" s="2" t="str">
        <f t="shared" si="1"/>
        <v>Q</v>
      </c>
      <c r="G8" s="2" t="str">
        <f t="shared" si="2"/>
        <v>R</v>
      </c>
      <c r="H8" s="2" t="str">
        <f t="shared" si="3"/>
        <v>R</v>
      </c>
      <c r="I8" s="2" t="str">
        <f t="shared" si="4"/>
        <v>R</v>
      </c>
      <c r="J8" s="2" t="str">
        <f t="shared" si="5"/>
        <v>R</v>
      </c>
      <c r="K8" s="2" t="str">
        <f t="shared" si="6"/>
        <v>R</v>
      </c>
      <c r="M8" t="s">
        <v>2213</v>
      </c>
      <c r="N8" t="s">
        <v>3172</v>
      </c>
      <c r="O8" t="s">
        <v>951</v>
      </c>
      <c r="P8" t="s">
        <v>3172</v>
      </c>
      <c r="R8" t="s">
        <v>2213</v>
      </c>
      <c r="S8" s="2" t="s">
        <v>3172</v>
      </c>
      <c r="U8" t="s">
        <v>2172</v>
      </c>
      <c r="V8" t="s">
        <v>3172</v>
      </c>
      <c r="X8" t="s">
        <v>747</v>
      </c>
      <c r="Y8" t="s">
        <v>3172</v>
      </c>
      <c r="AA8" t="s">
        <v>1455</v>
      </c>
      <c r="AB8" t="s">
        <v>3186</v>
      </c>
      <c r="AD8" t="s">
        <v>1009</v>
      </c>
      <c r="AE8" t="s">
        <v>3180</v>
      </c>
    </row>
    <row r="9" spans="2:31" ht="18" x14ac:dyDescent="0.25">
      <c r="B9" t="s">
        <v>2722</v>
      </c>
      <c r="C9">
        <v>332</v>
      </c>
      <c r="D9" t="s">
        <v>2723</v>
      </c>
      <c r="E9" s="2" t="str">
        <f t="shared" si="0"/>
        <v>L</v>
      </c>
      <c r="F9" s="2" t="str">
        <f t="shared" si="1"/>
        <v>A</v>
      </c>
      <c r="G9" s="2" t="str">
        <f t="shared" si="2"/>
        <v>A</v>
      </c>
      <c r="H9" s="2" t="str">
        <f t="shared" si="3"/>
        <v>R</v>
      </c>
      <c r="I9" s="2" t="str">
        <f t="shared" si="4"/>
        <v>R</v>
      </c>
      <c r="J9" s="2" t="str">
        <f t="shared" si="5"/>
        <v>S</v>
      </c>
      <c r="K9" s="2" t="str">
        <f t="shared" si="6"/>
        <v>R</v>
      </c>
      <c r="M9" t="s">
        <v>2058</v>
      </c>
      <c r="N9" t="s">
        <v>3172</v>
      </c>
      <c r="O9" t="s">
        <v>2818</v>
      </c>
      <c r="P9" t="s">
        <v>3172</v>
      </c>
      <c r="R9" t="s">
        <v>1170</v>
      </c>
      <c r="S9" s="2" t="s">
        <v>3172</v>
      </c>
      <c r="U9" t="s">
        <v>2270</v>
      </c>
      <c r="V9" t="s">
        <v>3172</v>
      </c>
      <c r="X9" t="s">
        <v>2257</v>
      </c>
      <c r="Y9" t="s">
        <v>3172</v>
      </c>
      <c r="AA9" t="s">
        <v>1455</v>
      </c>
      <c r="AB9" t="s">
        <v>3186</v>
      </c>
      <c r="AD9" t="s">
        <v>1125</v>
      </c>
      <c r="AE9" t="s">
        <v>3180</v>
      </c>
    </row>
    <row r="10" spans="2:31" ht="18" x14ac:dyDescent="0.25">
      <c r="B10" t="s">
        <v>1262</v>
      </c>
      <c r="C10">
        <v>459</v>
      </c>
      <c r="D10" t="s">
        <v>1263</v>
      </c>
      <c r="E10" s="2" t="str">
        <f t="shared" si="0"/>
        <v>P</v>
      </c>
      <c r="F10" s="2" t="str">
        <f t="shared" si="1"/>
        <v>R</v>
      </c>
      <c r="G10" s="2" t="str">
        <f t="shared" si="2"/>
        <v>L</v>
      </c>
      <c r="H10" s="2" t="str">
        <f t="shared" si="3"/>
        <v>R</v>
      </c>
      <c r="I10" s="2" t="str">
        <f t="shared" si="4"/>
        <v>R</v>
      </c>
      <c r="J10" s="2" t="str">
        <f t="shared" si="5"/>
        <v>R</v>
      </c>
      <c r="K10" s="2" t="str">
        <f t="shared" si="6"/>
        <v>R</v>
      </c>
      <c r="M10" t="s">
        <v>2363</v>
      </c>
      <c r="N10" t="s">
        <v>3172</v>
      </c>
      <c r="O10" t="s">
        <v>2664</v>
      </c>
      <c r="P10" t="s">
        <v>3172</v>
      </c>
      <c r="R10" t="s">
        <v>1854</v>
      </c>
      <c r="S10" s="2" t="s">
        <v>3172</v>
      </c>
      <c r="U10" t="s">
        <v>951</v>
      </c>
      <c r="V10" t="s">
        <v>3172</v>
      </c>
      <c r="X10" t="s">
        <v>2769</v>
      </c>
      <c r="Y10" t="s">
        <v>3172</v>
      </c>
      <c r="AA10" t="s">
        <v>2990</v>
      </c>
      <c r="AB10" t="s">
        <v>3186</v>
      </c>
      <c r="AD10" t="s">
        <v>1165</v>
      </c>
      <c r="AE10" t="s">
        <v>3180</v>
      </c>
    </row>
    <row r="11" spans="2:31" ht="18" x14ac:dyDescent="0.25">
      <c r="B11" t="s">
        <v>872</v>
      </c>
      <c r="C11">
        <v>221</v>
      </c>
      <c r="D11" t="s">
        <v>873</v>
      </c>
      <c r="E11" s="2" t="str">
        <f t="shared" si="0"/>
        <v>A</v>
      </c>
      <c r="F11" s="2" t="str">
        <f t="shared" si="1"/>
        <v>G</v>
      </c>
      <c r="G11" s="2" t="str">
        <f t="shared" si="2"/>
        <v>A</v>
      </c>
      <c r="H11" s="2" t="str">
        <f t="shared" si="3"/>
        <v>R</v>
      </c>
      <c r="I11" s="2" t="str">
        <f t="shared" si="4"/>
        <v>R</v>
      </c>
      <c r="J11" s="2" t="str">
        <f t="shared" si="5"/>
        <v>T</v>
      </c>
      <c r="K11" s="2" t="str">
        <f t="shared" si="6"/>
        <v>K</v>
      </c>
      <c r="M11" t="s">
        <v>1568</v>
      </c>
      <c r="N11" t="s">
        <v>3172</v>
      </c>
      <c r="O11" t="s">
        <v>3094</v>
      </c>
      <c r="P11" t="s">
        <v>3172</v>
      </c>
      <c r="R11" t="s">
        <v>2254</v>
      </c>
      <c r="S11" s="2" t="s">
        <v>3172</v>
      </c>
      <c r="U11" t="s">
        <v>2326</v>
      </c>
      <c r="V11" t="s">
        <v>3172</v>
      </c>
      <c r="X11" t="s">
        <v>2217</v>
      </c>
      <c r="Y11" t="s">
        <v>3182</v>
      </c>
      <c r="AA11" t="s">
        <v>3126</v>
      </c>
      <c r="AB11" t="s">
        <v>3186</v>
      </c>
      <c r="AD11" t="s">
        <v>2650</v>
      </c>
      <c r="AE11" t="s">
        <v>3180</v>
      </c>
    </row>
    <row r="12" spans="2:31" ht="18" x14ac:dyDescent="0.25">
      <c r="B12" t="s">
        <v>2018</v>
      </c>
      <c r="C12">
        <v>146</v>
      </c>
      <c r="D12" t="s">
        <v>2698</v>
      </c>
      <c r="E12" s="2" t="str">
        <f t="shared" si="0"/>
        <v>R</v>
      </c>
      <c r="F12" s="2" t="str">
        <f t="shared" si="1"/>
        <v>R</v>
      </c>
      <c r="G12" s="2" t="str">
        <f t="shared" si="2"/>
        <v>R</v>
      </c>
      <c r="H12" s="2" t="str">
        <f t="shared" si="3"/>
        <v>S</v>
      </c>
      <c r="I12" s="2" t="str">
        <f t="shared" si="4"/>
        <v>R</v>
      </c>
      <c r="J12" s="2" t="str">
        <f t="shared" si="5"/>
        <v>S</v>
      </c>
      <c r="K12" s="2" t="str">
        <f t="shared" si="6"/>
        <v>R</v>
      </c>
      <c r="M12" t="s">
        <v>1629</v>
      </c>
      <c r="N12" t="s">
        <v>3172</v>
      </c>
      <c r="O12" t="s">
        <v>1473</v>
      </c>
      <c r="P12" t="s">
        <v>3172</v>
      </c>
      <c r="R12" t="s">
        <v>2671</v>
      </c>
      <c r="S12" s="2" t="s">
        <v>3172</v>
      </c>
      <c r="U12" t="s">
        <v>415</v>
      </c>
      <c r="V12" t="s">
        <v>3172</v>
      </c>
      <c r="X12" t="s">
        <v>1975</v>
      </c>
      <c r="Y12" t="s">
        <v>3182</v>
      </c>
      <c r="AA12" t="s">
        <v>2803</v>
      </c>
      <c r="AB12" t="s">
        <v>3186</v>
      </c>
      <c r="AD12" t="s">
        <v>1157</v>
      </c>
      <c r="AE12" t="s">
        <v>3180</v>
      </c>
    </row>
    <row r="13" spans="2:31" ht="18" x14ac:dyDescent="0.25">
      <c r="B13" t="s">
        <v>261</v>
      </c>
      <c r="C13">
        <v>421</v>
      </c>
      <c r="D13" t="s">
        <v>262</v>
      </c>
      <c r="E13" s="2" t="str">
        <f t="shared" si="0"/>
        <v>R</v>
      </c>
      <c r="F13" s="2" t="str">
        <f t="shared" si="1"/>
        <v>N</v>
      </c>
      <c r="G13" s="2" t="str">
        <f t="shared" si="2"/>
        <v>A</v>
      </c>
      <c r="H13" s="2" t="str">
        <f t="shared" si="3"/>
        <v>A</v>
      </c>
      <c r="I13" s="2" t="str">
        <f t="shared" si="4"/>
        <v>R</v>
      </c>
      <c r="J13" s="2" t="str">
        <f t="shared" si="5"/>
        <v>R</v>
      </c>
      <c r="K13" s="2" t="str">
        <f t="shared" si="6"/>
        <v>R</v>
      </c>
      <c r="M13" t="s">
        <v>1735</v>
      </c>
      <c r="N13" t="s">
        <v>3172</v>
      </c>
      <c r="O13" t="s">
        <v>1473</v>
      </c>
      <c r="P13" t="s">
        <v>3172</v>
      </c>
      <c r="R13" t="s">
        <v>2758</v>
      </c>
      <c r="S13" s="2" t="s">
        <v>3172</v>
      </c>
      <c r="U13" t="s">
        <v>411</v>
      </c>
      <c r="V13" t="s">
        <v>3172</v>
      </c>
      <c r="X13" t="s">
        <v>2224</v>
      </c>
      <c r="Y13" t="s">
        <v>3182</v>
      </c>
      <c r="AA13" t="s">
        <v>2924</v>
      </c>
      <c r="AB13" t="s">
        <v>3186</v>
      </c>
      <c r="AD13" t="s">
        <v>1170</v>
      </c>
      <c r="AE13" t="s">
        <v>3180</v>
      </c>
    </row>
    <row r="14" spans="2:31" ht="18" x14ac:dyDescent="0.25">
      <c r="B14" t="s">
        <v>1730</v>
      </c>
      <c r="C14">
        <v>323</v>
      </c>
      <c r="D14" t="s">
        <v>1733</v>
      </c>
      <c r="E14" s="2" t="str">
        <f t="shared" si="0"/>
        <v>A</v>
      </c>
      <c r="F14" s="2" t="str">
        <f t="shared" si="1"/>
        <v>Q</v>
      </c>
      <c r="G14" s="2" t="str">
        <f t="shared" si="2"/>
        <v>N</v>
      </c>
      <c r="H14" s="2" t="str">
        <f t="shared" si="3"/>
        <v>A</v>
      </c>
      <c r="I14" s="2" t="str">
        <f t="shared" si="4"/>
        <v>R</v>
      </c>
      <c r="J14" s="2" t="str">
        <f t="shared" si="5"/>
        <v>S</v>
      </c>
      <c r="K14" s="2" t="str">
        <f t="shared" si="6"/>
        <v>R</v>
      </c>
      <c r="M14" t="s">
        <v>1851</v>
      </c>
      <c r="N14" t="s">
        <v>3172</v>
      </c>
      <c r="O14" t="s">
        <v>103</v>
      </c>
      <c r="P14" t="s">
        <v>3172</v>
      </c>
      <c r="R14" t="s">
        <v>2471</v>
      </c>
      <c r="S14" s="2" t="s">
        <v>3172</v>
      </c>
      <c r="U14" t="s">
        <v>1473</v>
      </c>
      <c r="V14" t="s">
        <v>3172</v>
      </c>
      <c r="X14" t="s">
        <v>3119</v>
      </c>
      <c r="Y14" t="s">
        <v>3182</v>
      </c>
      <c r="AA14" t="s">
        <v>3025</v>
      </c>
      <c r="AB14" t="s">
        <v>3186</v>
      </c>
      <c r="AD14" t="s">
        <v>1186</v>
      </c>
      <c r="AE14" t="s">
        <v>3180</v>
      </c>
    </row>
    <row r="15" spans="2:31" ht="18" x14ac:dyDescent="0.25">
      <c r="B15" t="s">
        <v>1798</v>
      </c>
      <c r="C15">
        <v>428</v>
      </c>
      <c r="D15" t="s">
        <v>1799</v>
      </c>
      <c r="E15" s="2" t="str">
        <f t="shared" si="0"/>
        <v>L</v>
      </c>
      <c r="F15" s="2" t="str">
        <f t="shared" si="1"/>
        <v>D</v>
      </c>
      <c r="G15" s="2" t="str">
        <f t="shared" si="2"/>
        <v>R</v>
      </c>
      <c r="H15" s="2" t="str">
        <f t="shared" si="3"/>
        <v>R</v>
      </c>
      <c r="I15" s="2" t="str">
        <f t="shared" si="4"/>
        <v>R</v>
      </c>
      <c r="J15" s="2" t="str">
        <f t="shared" si="5"/>
        <v>R</v>
      </c>
      <c r="K15" s="2" t="str">
        <f t="shared" si="6"/>
        <v>K</v>
      </c>
      <c r="M15" t="s">
        <v>1432</v>
      </c>
      <c r="N15" t="s">
        <v>3172</v>
      </c>
      <c r="O15" t="s">
        <v>2180</v>
      </c>
      <c r="P15" t="s">
        <v>3172</v>
      </c>
      <c r="R15" t="s">
        <v>1716</v>
      </c>
      <c r="S15" s="2" t="s">
        <v>3172</v>
      </c>
      <c r="U15" t="s">
        <v>1473</v>
      </c>
      <c r="V15" t="s">
        <v>3172</v>
      </c>
      <c r="X15" t="s">
        <v>3032</v>
      </c>
      <c r="Y15" t="s">
        <v>3182</v>
      </c>
      <c r="AA15" t="s">
        <v>909</v>
      </c>
      <c r="AB15" t="s">
        <v>3180</v>
      </c>
      <c r="AD15" t="s">
        <v>1184</v>
      </c>
      <c r="AE15" t="s">
        <v>3180</v>
      </c>
    </row>
    <row r="16" spans="2:31" ht="18" x14ac:dyDescent="0.25">
      <c r="B16" t="s">
        <v>187</v>
      </c>
      <c r="C16">
        <v>427</v>
      </c>
      <c r="D16" t="s">
        <v>194</v>
      </c>
      <c r="E16" s="2" t="str">
        <f t="shared" si="0"/>
        <v>P</v>
      </c>
      <c r="F16" s="2" t="str">
        <f t="shared" si="1"/>
        <v>P</v>
      </c>
      <c r="G16" s="2" t="str">
        <f t="shared" si="2"/>
        <v>S</v>
      </c>
      <c r="H16" s="2" t="str">
        <f t="shared" si="3"/>
        <v>R</v>
      </c>
      <c r="I16" s="2" t="str">
        <f t="shared" si="4"/>
        <v>R</v>
      </c>
      <c r="J16" s="2" t="str">
        <f t="shared" si="5"/>
        <v>S</v>
      </c>
      <c r="K16" s="2" t="str">
        <f t="shared" si="6"/>
        <v>R</v>
      </c>
      <c r="M16" t="s">
        <v>1514</v>
      </c>
      <c r="N16" t="s">
        <v>3172</v>
      </c>
      <c r="O16" t="s">
        <v>2547</v>
      </c>
      <c r="P16" t="s">
        <v>3172</v>
      </c>
      <c r="R16" t="s">
        <v>3135</v>
      </c>
      <c r="S16" s="2" t="s">
        <v>3172</v>
      </c>
      <c r="U16" t="s">
        <v>2180</v>
      </c>
      <c r="V16" t="s">
        <v>3172</v>
      </c>
      <c r="X16" t="s">
        <v>3032</v>
      </c>
      <c r="Y16" t="s">
        <v>3182</v>
      </c>
      <c r="AA16" t="s">
        <v>2172</v>
      </c>
      <c r="AB16" t="s">
        <v>3180</v>
      </c>
      <c r="AD16" t="s">
        <v>859</v>
      </c>
      <c r="AE16" t="s">
        <v>3180</v>
      </c>
    </row>
    <row r="17" spans="2:31" ht="18" x14ac:dyDescent="0.25">
      <c r="B17" t="s">
        <v>2625</v>
      </c>
      <c r="C17">
        <v>389</v>
      </c>
      <c r="D17" t="s">
        <v>2626</v>
      </c>
      <c r="E17" s="2" t="str">
        <f t="shared" si="0"/>
        <v>R</v>
      </c>
      <c r="F17" s="2" t="str">
        <f t="shared" si="1"/>
        <v>E</v>
      </c>
      <c r="G17" s="2" t="str">
        <f t="shared" si="2"/>
        <v>R</v>
      </c>
      <c r="H17" s="2" t="str">
        <f t="shared" si="3"/>
        <v>A</v>
      </c>
      <c r="I17" s="2" t="str">
        <f t="shared" si="4"/>
        <v>R</v>
      </c>
      <c r="J17" s="2" t="str">
        <f t="shared" si="5"/>
        <v>R</v>
      </c>
      <c r="K17" s="2" t="str">
        <f t="shared" si="6"/>
        <v>K</v>
      </c>
      <c r="M17" t="s">
        <v>2301</v>
      </c>
      <c r="N17" t="s">
        <v>3172</v>
      </c>
      <c r="O17" t="s">
        <v>710</v>
      </c>
      <c r="P17" t="s">
        <v>3172</v>
      </c>
      <c r="R17" t="s">
        <v>1904</v>
      </c>
      <c r="S17" s="2" t="s">
        <v>3172</v>
      </c>
      <c r="U17" t="s">
        <v>824</v>
      </c>
      <c r="V17" t="s">
        <v>3172</v>
      </c>
      <c r="X17" t="s">
        <v>1596</v>
      </c>
      <c r="Y17" t="s">
        <v>3182</v>
      </c>
      <c r="AA17" t="s">
        <v>1684</v>
      </c>
      <c r="AB17" t="s">
        <v>3180</v>
      </c>
      <c r="AD17" t="s">
        <v>951</v>
      </c>
      <c r="AE17" t="s">
        <v>3180</v>
      </c>
    </row>
    <row r="18" spans="2:31" ht="18" x14ac:dyDescent="0.25">
      <c r="B18" t="s">
        <v>2638</v>
      </c>
      <c r="C18">
        <v>437</v>
      </c>
      <c r="D18" t="s">
        <v>2639</v>
      </c>
      <c r="E18" s="2" t="str">
        <f t="shared" si="0"/>
        <v>S</v>
      </c>
      <c r="F18" s="2" t="str">
        <f t="shared" si="1"/>
        <v>A</v>
      </c>
      <c r="G18" s="2" t="str">
        <f t="shared" si="2"/>
        <v>R</v>
      </c>
      <c r="H18" s="2" t="str">
        <f t="shared" si="3"/>
        <v>K</v>
      </c>
      <c r="I18" s="2" t="str">
        <f t="shared" si="4"/>
        <v>S</v>
      </c>
      <c r="J18" s="2" t="str">
        <f t="shared" si="5"/>
        <v>R</v>
      </c>
      <c r="K18" s="2" t="str">
        <f t="shared" si="6"/>
        <v>K</v>
      </c>
      <c r="M18" t="s">
        <v>2818</v>
      </c>
      <c r="N18" t="s">
        <v>3172</v>
      </c>
      <c r="O18" t="s">
        <v>2997</v>
      </c>
      <c r="P18" t="s">
        <v>3172</v>
      </c>
      <c r="R18" t="s">
        <v>559</v>
      </c>
      <c r="S18" s="2" t="s">
        <v>3172</v>
      </c>
      <c r="U18" t="s">
        <v>2704</v>
      </c>
      <c r="V18" t="s">
        <v>3172</v>
      </c>
      <c r="X18" t="s">
        <v>3029</v>
      </c>
      <c r="Y18" t="s">
        <v>3182</v>
      </c>
      <c r="AA18" t="s">
        <v>1680</v>
      </c>
      <c r="AB18" t="s">
        <v>3180</v>
      </c>
      <c r="AD18" t="s">
        <v>2254</v>
      </c>
      <c r="AE18" t="s">
        <v>3180</v>
      </c>
    </row>
    <row r="19" spans="2:31" ht="18" x14ac:dyDescent="0.25">
      <c r="B19" t="s">
        <v>1008</v>
      </c>
      <c r="C19">
        <v>427</v>
      </c>
      <c r="D19" t="s">
        <v>1009</v>
      </c>
      <c r="E19" s="2" t="str">
        <f t="shared" si="0"/>
        <v>V</v>
      </c>
      <c r="F19" s="2" t="str">
        <f t="shared" si="1"/>
        <v>A</v>
      </c>
      <c r="G19" s="2" t="str">
        <f t="shared" si="2"/>
        <v>R</v>
      </c>
      <c r="H19" s="2" t="str">
        <f t="shared" si="3"/>
        <v>K</v>
      </c>
      <c r="I19" s="2" t="str">
        <f t="shared" si="4"/>
        <v>R</v>
      </c>
      <c r="J19" s="2" t="str">
        <f t="shared" si="5"/>
        <v>R</v>
      </c>
      <c r="K19" s="2" t="str">
        <f t="shared" si="6"/>
        <v>K</v>
      </c>
      <c r="M19" t="s">
        <v>2579</v>
      </c>
      <c r="N19" t="s">
        <v>3172</v>
      </c>
      <c r="O19" t="s">
        <v>2550</v>
      </c>
      <c r="P19" t="s">
        <v>3172</v>
      </c>
      <c r="R19" t="s">
        <v>2019</v>
      </c>
      <c r="S19" s="2" t="s">
        <v>3172</v>
      </c>
      <c r="U19" t="s">
        <v>989</v>
      </c>
      <c r="V19" t="s">
        <v>3172</v>
      </c>
      <c r="X19" t="s">
        <v>2650</v>
      </c>
      <c r="Y19" t="s">
        <v>3180</v>
      </c>
      <c r="AA19" t="s">
        <v>1157</v>
      </c>
      <c r="AB19" t="s">
        <v>3180</v>
      </c>
      <c r="AD19" t="s">
        <v>22</v>
      </c>
      <c r="AE19" t="s">
        <v>3180</v>
      </c>
    </row>
    <row r="20" spans="2:31" ht="18" x14ac:dyDescent="0.25">
      <c r="B20" t="s">
        <v>2219</v>
      </c>
      <c r="C20">
        <v>453</v>
      </c>
      <c r="D20" t="s">
        <v>2220</v>
      </c>
      <c r="E20" s="2" t="str">
        <f t="shared" si="0"/>
        <v>V</v>
      </c>
      <c r="F20" s="2" t="str">
        <f t="shared" si="1"/>
        <v>E</v>
      </c>
      <c r="G20" s="2" t="str">
        <f t="shared" si="2"/>
        <v>Q</v>
      </c>
      <c r="H20" s="2" t="str">
        <f t="shared" si="3"/>
        <v>R</v>
      </c>
      <c r="I20" s="2" t="str">
        <f t="shared" si="4"/>
        <v>A</v>
      </c>
      <c r="J20" s="2" t="str">
        <f t="shared" si="5"/>
        <v>R</v>
      </c>
      <c r="K20" s="2" t="str">
        <f t="shared" si="6"/>
        <v>R</v>
      </c>
      <c r="M20" t="s">
        <v>1649</v>
      </c>
      <c r="N20" t="s">
        <v>3172</v>
      </c>
      <c r="O20" t="s">
        <v>1723</v>
      </c>
      <c r="P20" t="s">
        <v>3172</v>
      </c>
      <c r="R20" t="s">
        <v>2019</v>
      </c>
      <c r="S20" s="2" t="s">
        <v>3172</v>
      </c>
      <c r="U20" t="s">
        <v>2956</v>
      </c>
      <c r="V20" t="s">
        <v>3172</v>
      </c>
      <c r="X20" t="s">
        <v>1186</v>
      </c>
      <c r="Y20" t="s">
        <v>3180</v>
      </c>
      <c r="AA20" t="s">
        <v>664</v>
      </c>
      <c r="AB20" t="s">
        <v>3180</v>
      </c>
      <c r="AD20" t="s">
        <v>59</v>
      </c>
      <c r="AE20" t="s">
        <v>3180</v>
      </c>
    </row>
    <row r="21" spans="2:31" ht="18" x14ac:dyDescent="0.25">
      <c r="B21" t="s">
        <v>2854</v>
      </c>
      <c r="C21">
        <v>433</v>
      </c>
      <c r="D21" t="s">
        <v>2855</v>
      </c>
      <c r="E21" s="2" t="str">
        <f t="shared" si="0"/>
        <v>V</v>
      </c>
      <c r="F21" s="2" t="str">
        <f t="shared" si="1"/>
        <v>D</v>
      </c>
      <c r="G21" s="2" t="str">
        <f t="shared" si="2"/>
        <v>A</v>
      </c>
      <c r="H21" s="2" t="str">
        <f t="shared" si="3"/>
        <v>P</v>
      </c>
      <c r="I21" s="2" t="str">
        <f t="shared" si="4"/>
        <v>R</v>
      </c>
      <c r="J21" s="2" t="str">
        <f t="shared" si="5"/>
        <v>R</v>
      </c>
      <c r="K21" s="2" t="str">
        <f t="shared" si="6"/>
        <v>R</v>
      </c>
      <c r="M21" t="s">
        <v>2928</v>
      </c>
      <c r="N21" t="s">
        <v>3172</v>
      </c>
      <c r="O21" t="s">
        <v>218</v>
      </c>
      <c r="P21" t="s">
        <v>3172</v>
      </c>
      <c r="R21" t="s">
        <v>1419</v>
      </c>
      <c r="S21" s="2" t="s">
        <v>3172</v>
      </c>
      <c r="U21" t="s">
        <v>2015</v>
      </c>
      <c r="V21" t="s">
        <v>3172</v>
      </c>
      <c r="X21" t="s">
        <v>1184</v>
      </c>
      <c r="Y21" t="s">
        <v>3180</v>
      </c>
      <c r="AA21" t="s">
        <v>347</v>
      </c>
      <c r="AB21" t="s">
        <v>3180</v>
      </c>
      <c r="AD21" t="s">
        <v>1278</v>
      </c>
      <c r="AE21" t="s">
        <v>3180</v>
      </c>
    </row>
    <row r="22" spans="2:31" ht="18" x14ac:dyDescent="0.25">
      <c r="B22" t="s">
        <v>908</v>
      </c>
      <c r="C22">
        <v>82</v>
      </c>
      <c r="D22" t="s">
        <v>909</v>
      </c>
      <c r="E22" s="2" t="str">
        <f t="shared" si="0"/>
        <v>R</v>
      </c>
      <c r="F22" s="2" t="str">
        <f t="shared" si="1"/>
        <v>R</v>
      </c>
      <c r="G22" s="2" t="str">
        <f t="shared" si="2"/>
        <v>T</v>
      </c>
      <c r="H22" s="2" t="str">
        <f t="shared" si="3"/>
        <v>A</v>
      </c>
      <c r="I22" s="2" t="str">
        <f t="shared" si="4"/>
        <v>R</v>
      </c>
      <c r="J22" s="2" t="str">
        <f t="shared" si="5"/>
        <v>K</v>
      </c>
      <c r="K22" s="2" t="str">
        <f t="shared" si="6"/>
        <v>R</v>
      </c>
      <c r="M22" t="s">
        <v>2180</v>
      </c>
      <c r="N22" t="s">
        <v>3172</v>
      </c>
      <c r="O22" t="s">
        <v>218</v>
      </c>
      <c r="P22" t="s">
        <v>3172</v>
      </c>
      <c r="R22" t="s">
        <v>2350</v>
      </c>
      <c r="S22" s="2" t="s">
        <v>3172</v>
      </c>
      <c r="U22" t="s">
        <v>2780</v>
      </c>
      <c r="V22" t="s">
        <v>3172</v>
      </c>
      <c r="X22" t="s">
        <v>859</v>
      </c>
      <c r="Y22" t="s">
        <v>3180</v>
      </c>
      <c r="AA22" t="s">
        <v>2087</v>
      </c>
      <c r="AB22" t="s">
        <v>3180</v>
      </c>
      <c r="AD22" t="s">
        <v>2440</v>
      </c>
      <c r="AE22" t="s">
        <v>3180</v>
      </c>
    </row>
    <row r="23" spans="2:31" ht="18" x14ac:dyDescent="0.25">
      <c r="B23" t="s">
        <v>1974</v>
      </c>
      <c r="C23">
        <v>69</v>
      </c>
      <c r="D23" t="s">
        <v>1975</v>
      </c>
      <c r="E23" s="2" t="str">
        <f t="shared" si="0"/>
        <v>M</v>
      </c>
      <c r="F23" s="2" t="str">
        <f t="shared" si="1"/>
        <v>R</v>
      </c>
      <c r="G23" s="2" t="str">
        <f t="shared" si="2"/>
        <v>G</v>
      </c>
      <c r="H23" s="2" t="str">
        <f t="shared" si="3"/>
        <v>R</v>
      </c>
      <c r="I23" s="2" t="str">
        <f t="shared" si="4"/>
        <v>G</v>
      </c>
      <c r="J23" s="2" t="str">
        <f t="shared" si="5"/>
        <v>R</v>
      </c>
      <c r="K23" s="2" t="str">
        <f t="shared" si="6"/>
        <v>R</v>
      </c>
      <c r="M23" t="s">
        <v>1896</v>
      </c>
      <c r="N23" t="s">
        <v>3172</v>
      </c>
      <c r="O23" t="s">
        <v>218</v>
      </c>
      <c r="P23" t="s">
        <v>3172</v>
      </c>
      <c r="R23" t="s">
        <v>2150</v>
      </c>
      <c r="S23" s="2" t="s">
        <v>3172</v>
      </c>
      <c r="U23" t="s">
        <v>1311</v>
      </c>
      <c r="V23" t="s">
        <v>3172</v>
      </c>
      <c r="X23" t="s">
        <v>1920</v>
      </c>
      <c r="Y23" t="s">
        <v>3180</v>
      </c>
      <c r="AA23" t="s">
        <v>1936</v>
      </c>
      <c r="AB23" t="s">
        <v>3180</v>
      </c>
      <c r="AD23" t="s">
        <v>2500</v>
      </c>
      <c r="AE23" t="s">
        <v>3180</v>
      </c>
    </row>
    <row r="24" spans="2:31" ht="18" x14ac:dyDescent="0.25">
      <c r="B24" t="s">
        <v>21</v>
      </c>
      <c r="C24">
        <v>1493</v>
      </c>
      <c r="D24" t="s">
        <v>421</v>
      </c>
      <c r="E24" s="2" t="str">
        <f t="shared" si="0"/>
        <v>S</v>
      </c>
      <c r="F24" s="2" t="str">
        <f t="shared" si="1"/>
        <v>R</v>
      </c>
      <c r="G24" s="2" t="str">
        <f t="shared" si="2"/>
        <v>S</v>
      </c>
      <c r="H24" s="2" t="str">
        <f t="shared" si="3"/>
        <v>R</v>
      </c>
      <c r="I24" s="2" t="str">
        <f t="shared" si="4"/>
        <v>S</v>
      </c>
      <c r="J24" s="2" t="str">
        <f t="shared" si="5"/>
        <v>S</v>
      </c>
      <c r="K24" s="2" t="str">
        <f t="shared" si="6"/>
        <v>R</v>
      </c>
      <c r="M24" t="s">
        <v>3003</v>
      </c>
      <c r="N24" t="s">
        <v>3172</v>
      </c>
      <c r="O24" t="s">
        <v>495</v>
      </c>
      <c r="P24" t="s">
        <v>3172</v>
      </c>
      <c r="R24" t="s">
        <v>2533</v>
      </c>
      <c r="S24" s="2" t="s">
        <v>3172</v>
      </c>
      <c r="U24" t="s">
        <v>1311</v>
      </c>
      <c r="V24" t="s">
        <v>3172</v>
      </c>
      <c r="X24" t="s">
        <v>2983</v>
      </c>
      <c r="Y24" t="s">
        <v>3180</v>
      </c>
      <c r="AA24" t="s">
        <v>951</v>
      </c>
      <c r="AB24" t="s">
        <v>3180</v>
      </c>
      <c r="AD24" t="s">
        <v>2704</v>
      </c>
      <c r="AE24" t="s">
        <v>3180</v>
      </c>
    </row>
    <row r="25" spans="2:31" ht="18" x14ac:dyDescent="0.25">
      <c r="B25" t="s">
        <v>1346</v>
      </c>
      <c r="C25">
        <v>32</v>
      </c>
      <c r="D25" t="s">
        <v>1347</v>
      </c>
      <c r="E25" s="2" t="str">
        <f t="shared" si="0"/>
        <v>P</v>
      </c>
      <c r="F25" s="2" t="str">
        <f t="shared" si="1"/>
        <v>P</v>
      </c>
      <c r="G25" s="2" t="str">
        <f t="shared" si="2"/>
        <v>A</v>
      </c>
      <c r="H25" s="2" t="str">
        <f t="shared" si="3"/>
        <v>S</v>
      </c>
      <c r="I25" s="2" t="str">
        <f t="shared" si="4"/>
        <v>R</v>
      </c>
      <c r="J25" s="2" t="str">
        <f t="shared" si="5"/>
        <v>R</v>
      </c>
      <c r="K25" s="2" t="str">
        <f t="shared" si="6"/>
        <v>R</v>
      </c>
      <c r="M25" t="s">
        <v>1561</v>
      </c>
      <c r="N25" t="s">
        <v>3172</v>
      </c>
      <c r="O25" t="s">
        <v>972</v>
      </c>
      <c r="P25" t="s">
        <v>3172</v>
      </c>
      <c r="R25" t="s">
        <v>2460</v>
      </c>
      <c r="S25" s="2" t="s">
        <v>3172</v>
      </c>
      <c r="U25" t="s">
        <v>2822</v>
      </c>
      <c r="V25" t="s">
        <v>3172</v>
      </c>
      <c r="X25" t="s">
        <v>710</v>
      </c>
      <c r="Y25" t="s">
        <v>3180</v>
      </c>
      <c r="AA25" t="s">
        <v>1278</v>
      </c>
      <c r="AB25" t="s">
        <v>3180</v>
      </c>
      <c r="AD25" t="s">
        <v>2983</v>
      </c>
      <c r="AE25" t="s">
        <v>3180</v>
      </c>
    </row>
    <row r="26" spans="2:31" ht="18" x14ac:dyDescent="0.25">
      <c r="B26" t="s">
        <v>2889</v>
      </c>
      <c r="C26">
        <v>35</v>
      </c>
      <c r="D26" t="s">
        <v>2890</v>
      </c>
      <c r="E26" s="2" t="str">
        <f t="shared" si="0"/>
        <v>K</v>
      </c>
      <c r="F26" s="2" t="str">
        <f t="shared" si="1"/>
        <v>E</v>
      </c>
      <c r="G26" s="2" t="str">
        <f t="shared" si="2"/>
        <v>R</v>
      </c>
      <c r="H26" s="2" t="str">
        <f t="shared" si="3"/>
        <v>T</v>
      </c>
      <c r="I26" s="2" t="str">
        <f t="shared" si="4"/>
        <v>R</v>
      </c>
      <c r="J26" s="2" t="str">
        <f t="shared" si="5"/>
        <v>R</v>
      </c>
      <c r="K26" s="2" t="str">
        <f t="shared" si="6"/>
        <v>R</v>
      </c>
      <c r="M26" t="s">
        <v>2547</v>
      </c>
      <c r="N26" t="s">
        <v>3172</v>
      </c>
      <c r="O26" t="s">
        <v>1554</v>
      </c>
      <c r="P26" t="s">
        <v>3172</v>
      </c>
      <c r="R26" t="s">
        <v>2460</v>
      </c>
      <c r="S26" s="2" t="s">
        <v>3172</v>
      </c>
      <c r="U26" t="s">
        <v>630</v>
      </c>
      <c r="V26" t="s">
        <v>3172</v>
      </c>
      <c r="X26" t="s">
        <v>589</v>
      </c>
      <c r="Y26" t="s">
        <v>3180</v>
      </c>
      <c r="AA26" t="s">
        <v>2440</v>
      </c>
      <c r="AB26" t="s">
        <v>3180</v>
      </c>
      <c r="AD26" t="s">
        <v>1561</v>
      </c>
      <c r="AE26" t="s">
        <v>3180</v>
      </c>
    </row>
    <row r="27" spans="2:31" ht="18" x14ac:dyDescent="0.25">
      <c r="B27" t="s">
        <v>2609</v>
      </c>
      <c r="C27">
        <v>871</v>
      </c>
      <c r="D27" t="s">
        <v>2610</v>
      </c>
      <c r="E27" s="2" t="str">
        <f t="shared" si="0"/>
        <v>E</v>
      </c>
      <c r="F27" s="2" t="str">
        <f t="shared" si="1"/>
        <v>E</v>
      </c>
      <c r="G27" s="2" t="str">
        <f t="shared" si="2"/>
        <v>P</v>
      </c>
      <c r="H27" s="2" t="str">
        <f t="shared" si="3"/>
        <v>K</v>
      </c>
      <c r="I27" s="2" t="str">
        <f t="shared" si="4"/>
        <v>R</v>
      </c>
      <c r="J27" s="2" t="str">
        <f t="shared" si="5"/>
        <v>T</v>
      </c>
      <c r="K27" s="2" t="str">
        <f t="shared" si="6"/>
        <v>R</v>
      </c>
      <c r="M27" t="s">
        <v>668</v>
      </c>
      <c r="N27" t="s">
        <v>3172</v>
      </c>
      <c r="O27" t="s">
        <v>2350</v>
      </c>
      <c r="P27" t="s">
        <v>3172</v>
      </c>
      <c r="R27" t="s">
        <v>2460</v>
      </c>
      <c r="S27" s="2" t="s">
        <v>3172</v>
      </c>
      <c r="U27" t="s">
        <v>630</v>
      </c>
      <c r="V27" t="s">
        <v>3172</v>
      </c>
      <c r="X27" t="s">
        <v>1182</v>
      </c>
      <c r="Y27" t="s">
        <v>3180</v>
      </c>
      <c r="AA27" t="s">
        <v>1526</v>
      </c>
      <c r="AB27" t="s">
        <v>3180</v>
      </c>
      <c r="AD27" t="s">
        <v>2246</v>
      </c>
      <c r="AE27" t="s">
        <v>3180</v>
      </c>
    </row>
    <row r="28" spans="2:31" ht="18" x14ac:dyDescent="0.25">
      <c r="B28" t="s">
        <v>1124</v>
      </c>
      <c r="C28">
        <v>245</v>
      </c>
      <c r="D28" t="s">
        <v>1125</v>
      </c>
      <c r="E28" s="2" t="str">
        <f t="shared" si="0"/>
        <v>K</v>
      </c>
      <c r="F28" s="2" t="str">
        <f t="shared" si="1"/>
        <v>K</v>
      </c>
      <c r="G28" s="2" t="str">
        <f t="shared" si="2"/>
        <v>M</v>
      </c>
      <c r="H28" s="2" t="str">
        <f t="shared" si="3"/>
        <v>P</v>
      </c>
      <c r="I28" s="2" t="str">
        <f t="shared" si="4"/>
        <v>R</v>
      </c>
      <c r="J28" s="2" t="str">
        <f t="shared" si="5"/>
        <v>R</v>
      </c>
      <c r="K28" s="2" t="str">
        <f t="shared" si="6"/>
        <v>K</v>
      </c>
      <c r="M28" t="s">
        <v>2550</v>
      </c>
      <c r="N28" t="s">
        <v>3172</v>
      </c>
      <c r="O28" t="s">
        <v>2139</v>
      </c>
      <c r="P28" t="s">
        <v>3172</v>
      </c>
      <c r="R28" t="s">
        <v>2457</v>
      </c>
      <c r="S28" s="2" t="s">
        <v>3172</v>
      </c>
      <c r="U28" t="s">
        <v>1704</v>
      </c>
      <c r="V28" t="s">
        <v>3172</v>
      </c>
      <c r="X28" t="s">
        <v>1723</v>
      </c>
      <c r="Y28" t="s">
        <v>3180</v>
      </c>
      <c r="AA28" t="s">
        <v>2983</v>
      </c>
      <c r="AB28" t="s">
        <v>3180</v>
      </c>
      <c r="AD28" t="s">
        <v>2246</v>
      </c>
      <c r="AE28" t="s">
        <v>3180</v>
      </c>
    </row>
    <row r="29" spans="2:31" ht="18" x14ac:dyDescent="0.25">
      <c r="B29" t="s">
        <v>1255</v>
      </c>
      <c r="C29">
        <v>314</v>
      </c>
      <c r="D29" t="s">
        <v>1256</v>
      </c>
      <c r="E29" s="2" t="str">
        <f t="shared" si="0"/>
        <v>L</v>
      </c>
      <c r="F29" s="2" t="str">
        <f t="shared" si="1"/>
        <v>A</v>
      </c>
      <c r="G29" s="2" t="str">
        <f t="shared" si="2"/>
        <v>S</v>
      </c>
      <c r="H29" s="2" t="str">
        <f t="shared" si="3"/>
        <v>G</v>
      </c>
      <c r="I29" s="2" t="str">
        <f t="shared" si="4"/>
        <v>R</v>
      </c>
      <c r="J29" s="2" t="str">
        <f t="shared" si="5"/>
        <v>R</v>
      </c>
      <c r="K29" s="2" t="str">
        <f t="shared" si="6"/>
        <v>R</v>
      </c>
      <c r="M29" t="s">
        <v>3007</v>
      </c>
      <c r="N29" t="s">
        <v>3172</v>
      </c>
      <c r="O29" t="s">
        <v>2139</v>
      </c>
      <c r="P29" t="s">
        <v>3172</v>
      </c>
      <c r="R29" t="s">
        <v>1150</v>
      </c>
      <c r="S29" s="2" t="s">
        <v>3172</v>
      </c>
      <c r="U29" t="s">
        <v>1704</v>
      </c>
      <c r="V29" t="s">
        <v>3172</v>
      </c>
      <c r="X29" t="s">
        <v>3153</v>
      </c>
      <c r="Y29" t="s">
        <v>3180</v>
      </c>
      <c r="AA29" t="s">
        <v>2467</v>
      </c>
      <c r="AB29" t="s">
        <v>3180</v>
      </c>
      <c r="AD29" t="s">
        <v>2246</v>
      </c>
      <c r="AE29" t="s">
        <v>3180</v>
      </c>
    </row>
    <row r="30" spans="2:31" ht="18" x14ac:dyDescent="0.25">
      <c r="B30" t="s">
        <v>1164</v>
      </c>
      <c r="C30">
        <v>262</v>
      </c>
      <c r="D30" t="s">
        <v>1165</v>
      </c>
      <c r="E30" s="2" t="str">
        <f t="shared" si="0"/>
        <v>V</v>
      </c>
      <c r="F30" s="2" t="str">
        <f t="shared" si="1"/>
        <v>D</v>
      </c>
      <c r="G30" s="2" t="str">
        <f t="shared" si="2"/>
        <v>L</v>
      </c>
      <c r="H30" s="2" t="str">
        <f t="shared" si="3"/>
        <v>K</v>
      </c>
      <c r="I30" s="2" t="str">
        <f t="shared" si="4"/>
        <v>R</v>
      </c>
      <c r="J30" s="2" t="str">
        <f t="shared" si="5"/>
        <v>T</v>
      </c>
      <c r="K30" s="2" t="str">
        <f t="shared" si="6"/>
        <v>K</v>
      </c>
      <c r="M30" t="s">
        <v>1066</v>
      </c>
      <c r="N30" t="s">
        <v>3172</v>
      </c>
      <c r="O30" t="s">
        <v>2139</v>
      </c>
      <c r="P30" t="s">
        <v>3172</v>
      </c>
      <c r="R30" t="s">
        <v>1150</v>
      </c>
      <c r="S30" s="2" t="s">
        <v>3172</v>
      </c>
      <c r="U30" t="s">
        <v>1791</v>
      </c>
      <c r="V30" t="s">
        <v>3172</v>
      </c>
      <c r="X30" t="s">
        <v>947</v>
      </c>
      <c r="Y30" t="s">
        <v>3180</v>
      </c>
      <c r="AA30" t="s">
        <v>2865</v>
      </c>
      <c r="AB30" t="s">
        <v>3180</v>
      </c>
      <c r="AD30" t="s">
        <v>710</v>
      </c>
      <c r="AE30" t="s">
        <v>3180</v>
      </c>
    </row>
    <row r="31" spans="2:31" ht="18" x14ac:dyDescent="0.25">
      <c r="B31" t="s">
        <v>858</v>
      </c>
      <c r="C31">
        <v>283</v>
      </c>
      <c r="D31" t="s">
        <v>2650</v>
      </c>
      <c r="E31" s="2" t="str">
        <f t="shared" si="0"/>
        <v>A</v>
      </c>
      <c r="F31" s="2" t="str">
        <f t="shared" si="1"/>
        <v>S</v>
      </c>
      <c r="G31" s="2" t="str">
        <f t="shared" si="2"/>
        <v>I</v>
      </c>
      <c r="H31" s="2" t="str">
        <f t="shared" si="3"/>
        <v>S</v>
      </c>
      <c r="I31" s="2" t="str">
        <f t="shared" si="4"/>
        <v>K</v>
      </c>
      <c r="J31" s="2" t="str">
        <f t="shared" si="5"/>
        <v>S</v>
      </c>
      <c r="K31" s="2" t="str">
        <f t="shared" si="6"/>
        <v>K</v>
      </c>
      <c r="M31" t="s">
        <v>1111</v>
      </c>
      <c r="N31" t="s">
        <v>3172</v>
      </c>
      <c r="O31" t="s">
        <v>2139</v>
      </c>
      <c r="P31" t="s">
        <v>3172</v>
      </c>
      <c r="R31" t="s">
        <v>1150</v>
      </c>
      <c r="S31" s="2" t="s">
        <v>3172</v>
      </c>
      <c r="U31" t="s">
        <v>2350</v>
      </c>
      <c r="V31" t="s">
        <v>3172</v>
      </c>
      <c r="X31" t="s">
        <v>2483</v>
      </c>
      <c r="Y31" t="s">
        <v>3180</v>
      </c>
      <c r="AA31" t="s">
        <v>902</v>
      </c>
      <c r="AB31" t="s">
        <v>3180</v>
      </c>
      <c r="AD31" t="s">
        <v>589</v>
      </c>
      <c r="AE31" t="s">
        <v>3180</v>
      </c>
    </row>
    <row r="32" spans="2:31" ht="18" x14ac:dyDescent="0.25">
      <c r="B32" t="s">
        <v>2525</v>
      </c>
      <c r="C32">
        <v>1114</v>
      </c>
      <c r="D32" t="s">
        <v>2526</v>
      </c>
      <c r="E32" s="2" t="str">
        <f t="shared" si="0"/>
        <v>A</v>
      </c>
      <c r="F32" s="2" t="str">
        <f t="shared" si="1"/>
        <v>A</v>
      </c>
      <c r="G32" s="2" t="str">
        <f t="shared" si="2"/>
        <v>P</v>
      </c>
      <c r="H32" s="2" t="str">
        <f t="shared" si="3"/>
        <v>K</v>
      </c>
      <c r="I32" s="2" t="str">
        <f t="shared" si="4"/>
        <v>R</v>
      </c>
      <c r="J32" s="2" t="str">
        <f t="shared" si="5"/>
        <v>R</v>
      </c>
      <c r="K32" s="2" t="str">
        <f t="shared" si="6"/>
        <v>R</v>
      </c>
      <c r="M32" t="s">
        <v>1062</v>
      </c>
      <c r="N32" t="s">
        <v>3172</v>
      </c>
      <c r="O32" t="s">
        <v>2139</v>
      </c>
      <c r="P32" t="s">
        <v>3172</v>
      </c>
      <c r="R32" t="s">
        <v>1150</v>
      </c>
      <c r="S32" s="2" t="s">
        <v>3172</v>
      </c>
      <c r="U32" t="s">
        <v>2139</v>
      </c>
      <c r="V32" t="s">
        <v>3172</v>
      </c>
      <c r="X32" t="s">
        <v>2969</v>
      </c>
      <c r="Y32" t="s">
        <v>3180</v>
      </c>
      <c r="AA32" t="s">
        <v>1301</v>
      </c>
      <c r="AB32" t="s">
        <v>3180</v>
      </c>
      <c r="AD32" t="s">
        <v>1182</v>
      </c>
      <c r="AE32" t="s">
        <v>3180</v>
      </c>
    </row>
    <row r="33" spans="2:31" ht="18" x14ac:dyDescent="0.25">
      <c r="B33" t="s">
        <v>1521</v>
      </c>
      <c r="C33">
        <v>290</v>
      </c>
      <c r="D33" t="s">
        <v>2428</v>
      </c>
      <c r="E33" s="2" t="str">
        <f t="shared" si="0"/>
        <v>E</v>
      </c>
      <c r="F33" s="2" t="str">
        <f t="shared" si="1"/>
        <v>P</v>
      </c>
      <c r="G33" s="2" t="str">
        <f t="shared" si="2"/>
        <v>R</v>
      </c>
      <c r="H33" s="2" t="str">
        <f t="shared" si="3"/>
        <v>R</v>
      </c>
      <c r="I33" s="2" t="str">
        <f t="shared" si="4"/>
        <v>R</v>
      </c>
      <c r="J33" s="2" t="str">
        <f t="shared" si="5"/>
        <v>R</v>
      </c>
      <c r="K33" s="2" t="str">
        <f t="shared" si="6"/>
        <v>R</v>
      </c>
      <c r="M33" t="s">
        <v>947</v>
      </c>
      <c r="N33" t="s">
        <v>3172</v>
      </c>
      <c r="O33" t="s">
        <v>1551</v>
      </c>
      <c r="P33" t="s">
        <v>3172</v>
      </c>
      <c r="R33" t="s">
        <v>2388</v>
      </c>
      <c r="S33" s="2" t="s">
        <v>3172</v>
      </c>
      <c r="U33" t="s">
        <v>2139</v>
      </c>
      <c r="V33" t="s">
        <v>3172</v>
      </c>
      <c r="X33" t="s">
        <v>3038</v>
      </c>
      <c r="Y33" t="s">
        <v>3180</v>
      </c>
      <c r="AA33" t="s">
        <v>1534</v>
      </c>
      <c r="AB33" t="s">
        <v>3180</v>
      </c>
      <c r="AD33" t="s">
        <v>2587</v>
      </c>
      <c r="AE33" t="s">
        <v>3180</v>
      </c>
    </row>
    <row r="34" spans="2:31" ht="18" x14ac:dyDescent="0.25">
      <c r="B34" t="s">
        <v>2171</v>
      </c>
      <c r="C34">
        <v>293</v>
      </c>
      <c r="D34" t="s">
        <v>2172</v>
      </c>
      <c r="E34" s="2" t="str">
        <f t="shared" si="0"/>
        <v>G</v>
      </c>
      <c r="F34" s="2" t="str">
        <f t="shared" si="1"/>
        <v>G</v>
      </c>
      <c r="G34" s="2" t="str">
        <f t="shared" si="2"/>
        <v>E</v>
      </c>
      <c r="H34" s="2" t="str">
        <f t="shared" si="3"/>
        <v>A</v>
      </c>
      <c r="I34" s="2" t="str">
        <f t="shared" si="4"/>
        <v>R</v>
      </c>
      <c r="J34" s="2" t="str">
        <f t="shared" si="5"/>
        <v>K</v>
      </c>
      <c r="K34" s="2" t="str">
        <f t="shared" si="6"/>
        <v>R</v>
      </c>
      <c r="M34" t="s">
        <v>1373</v>
      </c>
      <c r="N34" t="s">
        <v>3172</v>
      </c>
      <c r="O34" t="s">
        <v>1291</v>
      </c>
      <c r="P34" t="s">
        <v>3172</v>
      </c>
      <c r="R34" t="s">
        <v>2388</v>
      </c>
      <c r="S34" s="2" t="s">
        <v>3172</v>
      </c>
      <c r="U34" t="s">
        <v>2139</v>
      </c>
      <c r="V34" t="s">
        <v>3172</v>
      </c>
      <c r="X34" t="s">
        <v>913</v>
      </c>
      <c r="Y34" t="s">
        <v>3180</v>
      </c>
      <c r="AA34" t="s">
        <v>999</v>
      </c>
      <c r="AB34" t="s">
        <v>3180</v>
      </c>
      <c r="AD34" t="s">
        <v>2234</v>
      </c>
      <c r="AE34" t="s">
        <v>3180</v>
      </c>
    </row>
    <row r="35" spans="2:31" ht="18" x14ac:dyDescent="0.25">
      <c r="B35" t="s">
        <v>981</v>
      </c>
      <c r="C35">
        <v>245</v>
      </c>
      <c r="D35" t="s">
        <v>1709</v>
      </c>
      <c r="E35" s="2" t="str">
        <f t="shared" si="0"/>
        <v>L</v>
      </c>
      <c r="F35" s="2" t="str">
        <f t="shared" si="1"/>
        <v>S</v>
      </c>
      <c r="G35" s="2" t="str">
        <f t="shared" si="2"/>
        <v>S</v>
      </c>
      <c r="H35" s="2" t="str">
        <f t="shared" si="3"/>
        <v>S</v>
      </c>
      <c r="I35" s="2" t="str">
        <f t="shared" si="4"/>
        <v>R</v>
      </c>
      <c r="J35" s="2" t="str">
        <f t="shared" si="5"/>
        <v>T</v>
      </c>
      <c r="K35" s="2" t="str">
        <f t="shared" si="6"/>
        <v>R</v>
      </c>
      <c r="M35" t="s">
        <v>1046</v>
      </c>
      <c r="N35" t="s">
        <v>3172</v>
      </c>
      <c r="O35" t="s">
        <v>1495</v>
      </c>
      <c r="P35" t="s">
        <v>3172</v>
      </c>
      <c r="R35" t="s">
        <v>2395</v>
      </c>
      <c r="S35" s="2" t="s">
        <v>3172</v>
      </c>
      <c r="U35" t="s">
        <v>2139</v>
      </c>
      <c r="V35" t="s">
        <v>3172</v>
      </c>
      <c r="X35" t="s">
        <v>852</v>
      </c>
      <c r="Y35" t="s">
        <v>3180</v>
      </c>
      <c r="AA35" t="s">
        <v>338</v>
      </c>
      <c r="AB35" t="s">
        <v>3180</v>
      </c>
      <c r="AD35" t="s">
        <v>354</v>
      </c>
      <c r="AE35" t="s">
        <v>3180</v>
      </c>
    </row>
    <row r="36" spans="2:31" ht="18" x14ac:dyDescent="0.25">
      <c r="B36" t="s">
        <v>981</v>
      </c>
      <c r="C36">
        <v>238</v>
      </c>
      <c r="D36" t="s">
        <v>1817</v>
      </c>
      <c r="E36" s="2" t="str">
        <f t="shared" si="0"/>
        <v>L</v>
      </c>
      <c r="F36" s="2" t="str">
        <f t="shared" si="1"/>
        <v>S</v>
      </c>
      <c r="G36" s="2" t="str">
        <f t="shared" si="2"/>
        <v>S</v>
      </c>
      <c r="H36" s="2" t="str">
        <f t="shared" si="3"/>
        <v>S</v>
      </c>
      <c r="I36" s="2" t="str">
        <f t="shared" si="4"/>
        <v>R</v>
      </c>
      <c r="J36" s="2" t="str">
        <f t="shared" si="5"/>
        <v>S</v>
      </c>
      <c r="K36" s="2" t="str">
        <f t="shared" si="6"/>
        <v>R</v>
      </c>
      <c r="M36" t="s">
        <v>2833</v>
      </c>
      <c r="N36" t="s">
        <v>3172</v>
      </c>
      <c r="O36" t="s">
        <v>2239</v>
      </c>
      <c r="P36" t="s">
        <v>3172</v>
      </c>
      <c r="R36" t="s">
        <v>3038</v>
      </c>
      <c r="S36" s="2" t="s">
        <v>3172</v>
      </c>
      <c r="U36" t="s">
        <v>2139</v>
      </c>
      <c r="V36" t="s">
        <v>3172</v>
      </c>
      <c r="X36" t="s">
        <v>2113</v>
      </c>
      <c r="Y36" t="s">
        <v>3180</v>
      </c>
      <c r="AA36" t="s">
        <v>338</v>
      </c>
      <c r="AB36" t="s">
        <v>3180</v>
      </c>
      <c r="AD36" t="s">
        <v>1716</v>
      </c>
      <c r="AE36" t="s">
        <v>3180</v>
      </c>
    </row>
    <row r="37" spans="2:31" ht="18" x14ac:dyDescent="0.25">
      <c r="B37" t="s">
        <v>981</v>
      </c>
      <c r="C37">
        <v>240</v>
      </c>
      <c r="D37" t="s">
        <v>1989</v>
      </c>
      <c r="E37" s="2" t="str">
        <f t="shared" si="0"/>
        <v>L</v>
      </c>
      <c r="F37" s="2" t="str">
        <f t="shared" si="1"/>
        <v>T</v>
      </c>
      <c r="G37" s="2" t="str">
        <f t="shared" si="2"/>
        <v>R</v>
      </c>
      <c r="H37" s="2" t="str">
        <f t="shared" si="3"/>
        <v>S</v>
      </c>
      <c r="I37" s="2" t="str">
        <f t="shared" si="4"/>
        <v>R</v>
      </c>
      <c r="J37" s="2" t="str">
        <f t="shared" si="5"/>
        <v>S</v>
      </c>
      <c r="K37" s="2" t="str">
        <f t="shared" si="6"/>
        <v>R</v>
      </c>
      <c r="M37" t="s">
        <v>2708</v>
      </c>
      <c r="N37" t="s">
        <v>3172</v>
      </c>
      <c r="O37" t="s">
        <v>2320</v>
      </c>
      <c r="P37" t="s">
        <v>3172</v>
      </c>
      <c r="R37" t="s">
        <v>2453</v>
      </c>
      <c r="S37" s="2" t="s">
        <v>3172</v>
      </c>
      <c r="U37" t="s">
        <v>1696</v>
      </c>
      <c r="V37" t="s">
        <v>3172</v>
      </c>
      <c r="X37" t="s">
        <v>1222</v>
      </c>
      <c r="Y37" t="s">
        <v>3180</v>
      </c>
      <c r="AA37" t="s">
        <v>338</v>
      </c>
      <c r="AB37" t="s">
        <v>3180</v>
      </c>
      <c r="AD37" t="s">
        <v>2997</v>
      </c>
      <c r="AE37" t="s">
        <v>3180</v>
      </c>
    </row>
    <row r="38" spans="2:31" ht="18" x14ac:dyDescent="0.25">
      <c r="B38" t="s">
        <v>98</v>
      </c>
      <c r="C38">
        <v>249</v>
      </c>
      <c r="D38" t="s">
        <v>2628</v>
      </c>
      <c r="E38" s="2" t="str">
        <f t="shared" si="0"/>
        <v>L</v>
      </c>
      <c r="F38" s="2" t="str">
        <f t="shared" si="1"/>
        <v>T</v>
      </c>
      <c r="G38" s="2" t="str">
        <f t="shared" si="2"/>
        <v>R</v>
      </c>
      <c r="H38" s="2" t="str">
        <f t="shared" si="3"/>
        <v>S</v>
      </c>
      <c r="I38" s="2" t="str">
        <f t="shared" si="4"/>
        <v>R</v>
      </c>
      <c r="J38" s="2" t="str">
        <f t="shared" si="5"/>
        <v>S</v>
      </c>
      <c r="K38" s="2" t="str">
        <f t="shared" si="6"/>
        <v>R</v>
      </c>
      <c r="M38" t="s">
        <v>1551</v>
      </c>
      <c r="N38" t="s">
        <v>3172</v>
      </c>
      <c r="O38" t="s">
        <v>1750</v>
      </c>
      <c r="P38" t="s">
        <v>3172</v>
      </c>
      <c r="R38" t="s">
        <v>3042</v>
      </c>
      <c r="S38" s="2" t="s">
        <v>3172</v>
      </c>
      <c r="U38" t="s">
        <v>1676</v>
      </c>
      <c r="V38" t="s">
        <v>3172</v>
      </c>
      <c r="X38" t="s">
        <v>1222</v>
      </c>
      <c r="Y38" t="s">
        <v>3180</v>
      </c>
      <c r="AA38" t="s">
        <v>2941</v>
      </c>
      <c r="AB38" t="s">
        <v>3180</v>
      </c>
      <c r="AD38" t="s">
        <v>2880</v>
      </c>
      <c r="AE38" t="s">
        <v>3180</v>
      </c>
    </row>
    <row r="39" spans="2:31" ht="18" x14ac:dyDescent="0.25">
      <c r="B39" t="s">
        <v>2212</v>
      </c>
      <c r="C39">
        <v>455</v>
      </c>
      <c r="D39" t="s">
        <v>2213</v>
      </c>
      <c r="E39" s="2" t="str">
        <f t="shared" si="0"/>
        <v>A</v>
      </c>
      <c r="F39" s="2" t="str">
        <f t="shared" si="1"/>
        <v>E</v>
      </c>
      <c r="G39" s="2" t="str">
        <f t="shared" si="2"/>
        <v>A</v>
      </c>
      <c r="H39" s="2" t="str">
        <f t="shared" si="3"/>
        <v>R</v>
      </c>
      <c r="I39" s="2" t="str">
        <f t="shared" si="4"/>
        <v>A</v>
      </c>
      <c r="J39" s="2" t="str">
        <f t="shared" si="5"/>
        <v>R</v>
      </c>
      <c r="K39" s="2" t="str">
        <f t="shared" si="6"/>
        <v>R</v>
      </c>
      <c r="M39" t="s">
        <v>1005</v>
      </c>
      <c r="N39" t="s">
        <v>3172</v>
      </c>
      <c r="O39" t="s">
        <v>1578</v>
      </c>
      <c r="P39" t="s">
        <v>3172</v>
      </c>
      <c r="R39" t="s">
        <v>3042</v>
      </c>
      <c r="S39" s="2" t="s">
        <v>3172</v>
      </c>
      <c r="U39" t="s">
        <v>1731</v>
      </c>
      <c r="V39" t="s">
        <v>3172</v>
      </c>
      <c r="X39" t="s">
        <v>1711</v>
      </c>
      <c r="Y39" t="s">
        <v>3180</v>
      </c>
      <c r="AA39" t="s">
        <v>3116</v>
      </c>
      <c r="AB39" t="s">
        <v>3180</v>
      </c>
      <c r="AD39" t="s">
        <v>2883</v>
      </c>
      <c r="AE39" t="s">
        <v>3180</v>
      </c>
    </row>
    <row r="40" spans="2:31" ht="18" x14ac:dyDescent="0.25">
      <c r="B40" t="s">
        <v>470</v>
      </c>
      <c r="C40">
        <v>410</v>
      </c>
      <c r="D40" t="s">
        <v>471</v>
      </c>
      <c r="E40" s="2" t="str">
        <f t="shared" si="0"/>
        <v>T</v>
      </c>
      <c r="F40" s="2" t="str">
        <f t="shared" si="1"/>
        <v>S</v>
      </c>
      <c r="G40" s="2" t="str">
        <f t="shared" si="2"/>
        <v>S</v>
      </c>
      <c r="H40" s="2" t="str">
        <f t="shared" si="3"/>
        <v>K</v>
      </c>
      <c r="I40" s="2" t="str">
        <f t="shared" si="4"/>
        <v>R</v>
      </c>
      <c r="J40" s="2" t="str">
        <f t="shared" si="5"/>
        <v>S</v>
      </c>
      <c r="K40" s="2" t="str">
        <f t="shared" si="6"/>
        <v>R</v>
      </c>
      <c r="M40" t="s">
        <v>763</v>
      </c>
      <c r="N40" t="s">
        <v>3172</v>
      </c>
      <c r="O40" t="s">
        <v>117</v>
      </c>
      <c r="P40" t="s">
        <v>3172</v>
      </c>
      <c r="R40" t="s">
        <v>1024</v>
      </c>
      <c r="S40" s="2" t="s">
        <v>3172</v>
      </c>
      <c r="U40" t="s">
        <v>2616</v>
      </c>
      <c r="V40" t="s">
        <v>3172</v>
      </c>
      <c r="X40" t="s">
        <v>1425</v>
      </c>
      <c r="Y40" t="s">
        <v>3180</v>
      </c>
      <c r="AA40" t="s">
        <v>495</v>
      </c>
      <c r="AB40" t="s">
        <v>3180</v>
      </c>
      <c r="AD40" t="s">
        <v>2972</v>
      </c>
      <c r="AE40" t="s">
        <v>3180</v>
      </c>
    </row>
    <row r="41" spans="2:31" ht="18" x14ac:dyDescent="0.25">
      <c r="B41" t="s">
        <v>2223</v>
      </c>
      <c r="C41">
        <v>30</v>
      </c>
      <c r="D41" t="s">
        <v>2224</v>
      </c>
      <c r="E41" s="2" t="str">
        <f t="shared" si="0"/>
        <v>G</v>
      </c>
      <c r="F41" s="2" t="str">
        <f t="shared" si="1"/>
        <v>Q</v>
      </c>
      <c r="G41" s="2" t="str">
        <f t="shared" si="2"/>
        <v>H</v>
      </c>
      <c r="H41" s="2" t="str">
        <f t="shared" si="3"/>
        <v>R</v>
      </c>
      <c r="I41" s="2" t="str">
        <f t="shared" si="4"/>
        <v>G</v>
      </c>
      <c r="J41" s="2" t="str">
        <f t="shared" si="5"/>
        <v>R</v>
      </c>
      <c r="K41" s="2" t="str">
        <f t="shared" si="6"/>
        <v>R</v>
      </c>
      <c r="M41" t="s">
        <v>763</v>
      </c>
      <c r="N41" t="s">
        <v>3172</v>
      </c>
      <c r="O41" t="s">
        <v>1005</v>
      </c>
      <c r="P41" t="s">
        <v>3172</v>
      </c>
      <c r="R41" t="s">
        <v>2643</v>
      </c>
      <c r="S41" s="2" t="s">
        <v>3172</v>
      </c>
      <c r="U41" t="s">
        <v>2153</v>
      </c>
      <c r="V41" t="s">
        <v>3172</v>
      </c>
      <c r="X41" t="s">
        <v>1714</v>
      </c>
      <c r="Y41" t="s">
        <v>3180</v>
      </c>
      <c r="AA41" t="s">
        <v>3122</v>
      </c>
      <c r="AB41" t="s">
        <v>3180</v>
      </c>
      <c r="AD41" t="s">
        <v>1084</v>
      </c>
      <c r="AE41" t="s">
        <v>3180</v>
      </c>
    </row>
    <row r="42" spans="2:31" ht="18" x14ac:dyDescent="0.25">
      <c r="B42" t="s">
        <v>1383</v>
      </c>
      <c r="C42">
        <v>449</v>
      </c>
      <c r="D42" t="s">
        <v>1384</v>
      </c>
      <c r="E42" s="2" t="str">
        <f t="shared" si="0"/>
        <v>Y</v>
      </c>
      <c r="F42" s="2" t="str">
        <f t="shared" si="1"/>
        <v>T</v>
      </c>
      <c r="G42" s="2" t="str">
        <f t="shared" si="2"/>
        <v>L</v>
      </c>
      <c r="H42" s="2" t="str">
        <f t="shared" si="3"/>
        <v>R</v>
      </c>
      <c r="I42" s="2" t="str">
        <f t="shared" si="4"/>
        <v>R</v>
      </c>
      <c r="J42" s="2" t="str">
        <f t="shared" si="5"/>
        <v>L</v>
      </c>
      <c r="K42" s="2" t="str">
        <f t="shared" si="6"/>
        <v>R</v>
      </c>
      <c r="M42" t="s">
        <v>763</v>
      </c>
      <c r="N42" t="s">
        <v>3172</v>
      </c>
      <c r="O42" t="s">
        <v>763</v>
      </c>
      <c r="P42" t="s">
        <v>3172</v>
      </c>
      <c r="R42" t="s">
        <v>1779</v>
      </c>
      <c r="S42" s="2" t="s">
        <v>3172</v>
      </c>
      <c r="U42" t="s">
        <v>2117</v>
      </c>
      <c r="V42" t="s">
        <v>3172</v>
      </c>
      <c r="X42" t="s">
        <v>1466</v>
      </c>
      <c r="Y42" t="s">
        <v>3180</v>
      </c>
      <c r="AA42" t="s">
        <v>1791</v>
      </c>
      <c r="AB42" t="s">
        <v>3180</v>
      </c>
      <c r="AD42" t="s">
        <v>626</v>
      </c>
      <c r="AE42" t="s">
        <v>3180</v>
      </c>
    </row>
    <row r="43" spans="2:31" ht="18" x14ac:dyDescent="0.25">
      <c r="B43" t="s">
        <v>1683</v>
      </c>
      <c r="C43">
        <v>217</v>
      </c>
      <c r="D43" t="s">
        <v>1684</v>
      </c>
      <c r="E43" s="2" t="str">
        <f t="shared" si="0"/>
        <v>E</v>
      </c>
      <c r="F43" s="2" t="str">
        <f t="shared" si="1"/>
        <v>C</v>
      </c>
      <c r="G43" s="2" t="str">
        <f t="shared" si="2"/>
        <v>R</v>
      </c>
      <c r="H43" s="2" t="str">
        <f t="shared" si="3"/>
        <v>R</v>
      </c>
      <c r="I43" s="2" t="str">
        <f t="shared" si="4"/>
        <v>R</v>
      </c>
      <c r="J43" s="2" t="str">
        <f t="shared" si="5"/>
        <v>K</v>
      </c>
      <c r="K43" s="2" t="str">
        <f t="shared" si="6"/>
        <v>R</v>
      </c>
      <c r="M43" t="s">
        <v>763</v>
      </c>
      <c r="N43" t="s">
        <v>3172</v>
      </c>
      <c r="O43" t="s">
        <v>763</v>
      </c>
      <c r="P43" t="s">
        <v>3172</v>
      </c>
      <c r="R43" t="s">
        <v>2338</v>
      </c>
      <c r="S43" s="2" t="s">
        <v>3172</v>
      </c>
      <c r="U43" t="s">
        <v>1761</v>
      </c>
      <c r="V43" t="s">
        <v>3172</v>
      </c>
      <c r="X43" t="s">
        <v>942</v>
      </c>
      <c r="Y43" t="s">
        <v>3180</v>
      </c>
      <c r="AA43" t="s">
        <v>1554</v>
      </c>
      <c r="AB43" t="s">
        <v>3180</v>
      </c>
      <c r="AD43" t="s">
        <v>797</v>
      </c>
      <c r="AE43" t="s">
        <v>3180</v>
      </c>
    </row>
    <row r="44" spans="2:31" ht="18" x14ac:dyDescent="0.25">
      <c r="B44" t="s">
        <v>1679</v>
      </c>
      <c r="C44">
        <v>218</v>
      </c>
      <c r="D44" t="s">
        <v>1680</v>
      </c>
      <c r="E44" s="2" t="str">
        <f t="shared" si="0"/>
        <v>V</v>
      </c>
      <c r="F44" s="2" t="str">
        <f t="shared" si="1"/>
        <v>C</v>
      </c>
      <c r="G44" s="2" t="str">
        <f t="shared" si="2"/>
        <v>R</v>
      </c>
      <c r="H44" s="2" t="str">
        <f t="shared" si="3"/>
        <v>R</v>
      </c>
      <c r="I44" s="2" t="str">
        <f t="shared" si="4"/>
        <v>R</v>
      </c>
      <c r="J44" s="2" t="str">
        <f t="shared" si="5"/>
        <v>K</v>
      </c>
      <c r="K44" s="2" t="str">
        <f t="shared" si="6"/>
        <v>R</v>
      </c>
      <c r="M44" t="s">
        <v>2113</v>
      </c>
      <c r="N44" t="s">
        <v>3172</v>
      </c>
      <c r="O44" t="s">
        <v>763</v>
      </c>
      <c r="P44" t="s">
        <v>3172</v>
      </c>
      <c r="R44" t="s">
        <v>1641</v>
      </c>
      <c r="S44" s="2" t="s">
        <v>3172</v>
      </c>
      <c r="U44" t="s">
        <v>1548</v>
      </c>
      <c r="V44" t="s">
        <v>3172</v>
      </c>
      <c r="X44" t="s">
        <v>949</v>
      </c>
      <c r="Y44" t="s">
        <v>3180</v>
      </c>
      <c r="AA44" t="s">
        <v>266</v>
      </c>
      <c r="AB44" t="s">
        <v>3180</v>
      </c>
      <c r="AD44" t="s">
        <v>1366</v>
      </c>
      <c r="AE44" t="s">
        <v>3180</v>
      </c>
    </row>
    <row r="45" spans="2:31" ht="18" x14ac:dyDescent="0.25">
      <c r="B45" t="s">
        <v>1156</v>
      </c>
      <c r="C45">
        <v>720</v>
      </c>
      <c r="D45" t="s">
        <v>1157</v>
      </c>
      <c r="E45" s="2" t="str">
        <f t="shared" si="0"/>
        <v>K</v>
      </c>
      <c r="F45" s="2" t="str">
        <f t="shared" si="1"/>
        <v>S</v>
      </c>
      <c r="G45" s="2" t="str">
        <f t="shared" si="2"/>
        <v>D</v>
      </c>
      <c r="H45" s="2" t="str">
        <f t="shared" si="3"/>
        <v>K</v>
      </c>
      <c r="I45" s="2" t="str">
        <f t="shared" si="4"/>
        <v>R</v>
      </c>
      <c r="J45" s="2" t="str">
        <f t="shared" si="5"/>
        <v>K</v>
      </c>
      <c r="K45" s="2" t="str">
        <f t="shared" si="6"/>
        <v>K</v>
      </c>
      <c r="M45" t="s">
        <v>1731</v>
      </c>
      <c r="N45" t="s">
        <v>3172</v>
      </c>
      <c r="O45" t="s">
        <v>763</v>
      </c>
      <c r="P45" t="s">
        <v>3172</v>
      </c>
      <c r="R45" t="s">
        <v>2285</v>
      </c>
      <c r="S45" s="2" t="s">
        <v>3172</v>
      </c>
      <c r="U45" t="s">
        <v>1545</v>
      </c>
      <c r="V45" t="s">
        <v>3172</v>
      </c>
      <c r="X45" t="s">
        <v>1933</v>
      </c>
      <c r="Y45" t="s">
        <v>3180</v>
      </c>
      <c r="AA45" t="s">
        <v>266</v>
      </c>
      <c r="AB45" t="s">
        <v>3180</v>
      </c>
      <c r="AD45" t="s">
        <v>1366</v>
      </c>
      <c r="AE45" t="s">
        <v>3180</v>
      </c>
    </row>
    <row r="46" spans="2:31" ht="18" x14ac:dyDescent="0.25">
      <c r="B46" t="s">
        <v>15</v>
      </c>
      <c r="C46">
        <v>130</v>
      </c>
      <c r="D46" t="s">
        <v>1170</v>
      </c>
      <c r="E46" s="2" t="str">
        <f t="shared" si="0"/>
        <v>Q</v>
      </c>
      <c r="F46" s="2" t="str">
        <f t="shared" si="1"/>
        <v>Y</v>
      </c>
      <c r="G46" s="2" t="str">
        <f t="shared" si="2"/>
        <v>A</v>
      </c>
      <c r="H46" s="2" t="str">
        <f t="shared" si="3"/>
        <v>P</v>
      </c>
      <c r="I46" s="2" t="str">
        <f t="shared" si="4"/>
        <v>S</v>
      </c>
      <c r="J46" s="2" t="str">
        <f t="shared" si="5"/>
        <v>R</v>
      </c>
      <c r="K46" s="2" t="str">
        <f t="shared" si="6"/>
        <v>K</v>
      </c>
      <c r="M46" t="s">
        <v>1607</v>
      </c>
      <c r="N46" t="s">
        <v>3172</v>
      </c>
      <c r="O46" t="s">
        <v>1095</v>
      </c>
      <c r="P46" t="s">
        <v>3172</v>
      </c>
      <c r="R46" t="s">
        <v>2830</v>
      </c>
      <c r="S46" s="2" t="s">
        <v>3172</v>
      </c>
      <c r="U46" t="s">
        <v>959</v>
      </c>
      <c r="V46" t="s">
        <v>3172</v>
      </c>
      <c r="X46" t="s">
        <v>2048</v>
      </c>
      <c r="Y46" t="s">
        <v>3180</v>
      </c>
      <c r="AA46" t="s">
        <v>266</v>
      </c>
      <c r="AB46" t="s">
        <v>3180</v>
      </c>
      <c r="AD46" t="s">
        <v>1366</v>
      </c>
      <c r="AE46" t="s">
        <v>3180</v>
      </c>
    </row>
    <row r="47" spans="2:31" ht="18" x14ac:dyDescent="0.25">
      <c r="B47" t="s">
        <v>858</v>
      </c>
      <c r="C47">
        <v>285</v>
      </c>
      <c r="D47" t="s">
        <v>1186</v>
      </c>
      <c r="E47" s="2" t="str">
        <f t="shared" si="0"/>
        <v>D</v>
      </c>
      <c r="F47" s="2" t="str">
        <f t="shared" si="1"/>
        <v>S</v>
      </c>
      <c r="G47" s="2" t="str">
        <f t="shared" si="2"/>
        <v>R</v>
      </c>
      <c r="H47" s="2" t="str">
        <f t="shared" si="3"/>
        <v>S</v>
      </c>
      <c r="I47" s="2" t="str">
        <f t="shared" si="4"/>
        <v>K</v>
      </c>
      <c r="J47" s="2" t="str">
        <f t="shared" si="5"/>
        <v>S</v>
      </c>
      <c r="K47" s="2" t="str">
        <f t="shared" si="6"/>
        <v>K</v>
      </c>
      <c r="M47" t="s">
        <v>1611</v>
      </c>
      <c r="N47" t="s">
        <v>3172</v>
      </c>
      <c r="O47" t="s">
        <v>1972</v>
      </c>
      <c r="P47" t="s">
        <v>3172</v>
      </c>
      <c r="R47" t="s">
        <v>2634</v>
      </c>
      <c r="S47" s="2" t="s">
        <v>3172</v>
      </c>
      <c r="U47" t="s">
        <v>608</v>
      </c>
      <c r="V47" t="s">
        <v>3172</v>
      </c>
      <c r="X47" t="s">
        <v>945</v>
      </c>
      <c r="Y47" t="s">
        <v>3180</v>
      </c>
      <c r="AA47" t="s">
        <v>2294</v>
      </c>
      <c r="AB47" t="s">
        <v>3180</v>
      </c>
      <c r="AD47" t="s">
        <v>2865</v>
      </c>
      <c r="AE47" t="s">
        <v>3180</v>
      </c>
    </row>
    <row r="48" spans="2:31" ht="18" x14ac:dyDescent="0.25">
      <c r="B48" t="s">
        <v>858</v>
      </c>
      <c r="C48">
        <v>286</v>
      </c>
      <c r="D48" t="s">
        <v>1184</v>
      </c>
      <c r="E48" s="2" t="str">
        <f t="shared" si="0"/>
        <v>D</v>
      </c>
      <c r="F48" s="2" t="str">
        <f t="shared" si="1"/>
        <v>T</v>
      </c>
      <c r="G48" s="2" t="str">
        <f t="shared" si="2"/>
        <v>R</v>
      </c>
      <c r="H48" s="2" t="str">
        <f t="shared" si="3"/>
        <v>S</v>
      </c>
      <c r="I48" s="2" t="str">
        <f t="shared" si="4"/>
        <v>K</v>
      </c>
      <c r="J48" s="2" t="str">
        <f t="shared" si="5"/>
        <v>S</v>
      </c>
      <c r="K48" s="2" t="str">
        <f t="shared" si="6"/>
        <v>K</v>
      </c>
      <c r="M48" t="s">
        <v>2153</v>
      </c>
      <c r="N48" t="s">
        <v>3172</v>
      </c>
      <c r="O48" t="s">
        <v>1281</v>
      </c>
      <c r="P48" t="s">
        <v>3172</v>
      </c>
      <c r="R48" t="s">
        <v>2916</v>
      </c>
      <c r="S48" s="2" t="s">
        <v>3172</v>
      </c>
      <c r="U48" t="s">
        <v>533</v>
      </c>
      <c r="V48" t="s">
        <v>3172</v>
      </c>
      <c r="X48" t="s">
        <v>2965</v>
      </c>
      <c r="Y48" t="s">
        <v>3180</v>
      </c>
      <c r="AA48" t="s">
        <v>2483</v>
      </c>
      <c r="AB48" t="s">
        <v>3180</v>
      </c>
      <c r="AD48" t="s">
        <v>1962</v>
      </c>
      <c r="AE48" t="s">
        <v>3180</v>
      </c>
    </row>
    <row r="49" spans="2:31" ht="18" x14ac:dyDescent="0.25">
      <c r="B49" t="s">
        <v>2514</v>
      </c>
      <c r="C49">
        <v>20</v>
      </c>
      <c r="D49" t="s">
        <v>2515</v>
      </c>
      <c r="E49" s="2" t="str">
        <f t="shared" si="0"/>
        <v>G</v>
      </c>
      <c r="F49" s="2" t="str">
        <f t="shared" si="1"/>
        <v>R</v>
      </c>
      <c r="G49" s="2" t="str">
        <f t="shared" si="2"/>
        <v>G</v>
      </c>
      <c r="H49" s="2" t="str">
        <f t="shared" si="3"/>
        <v>R</v>
      </c>
      <c r="I49" s="2" t="str">
        <f t="shared" si="4"/>
        <v>R</v>
      </c>
      <c r="J49" s="2" t="str">
        <f t="shared" si="5"/>
        <v>R</v>
      </c>
      <c r="K49" s="2" t="str">
        <f t="shared" si="6"/>
        <v>R</v>
      </c>
      <c r="M49" t="s">
        <v>2117</v>
      </c>
      <c r="N49" t="s">
        <v>3172</v>
      </c>
      <c r="O49" t="s">
        <v>1481</v>
      </c>
      <c r="P49" t="s">
        <v>3172</v>
      </c>
      <c r="R49" t="s">
        <v>2061</v>
      </c>
      <c r="S49" s="2" t="s">
        <v>3172</v>
      </c>
      <c r="U49" t="s">
        <v>967</v>
      </c>
      <c r="V49" t="s">
        <v>3172</v>
      </c>
      <c r="X49" t="s">
        <v>1481</v>
      </c>
      <c r="Y49" t="s">
        <v>3180</v>
      </c>
      <c r="AA49" t="s">
        <v>1031</v>
      </c>
      <c r="AB49" t="s">
        <v>3180</v>
      </c>
      <c r="AD49" t="s">
        <v>668</v>
      </c>
      <c r="AE49" t="s">
        <v>3180</v>
      </c>
    </row>
    <row r="50" spans="2:31" ht="18" x14ac:dyDescent="0.25">
      <c r="B50" t="s">
        <v>935</v>
      </c>
      <c r="C50">
        <v>20</v>
      </c>
      <c r="D50" t="s">
        <v>936</v>
      </c>
      <c r="E50" s="2" t="str">
        <f t="shared" si="0"/>
        <v>R</v>
      </c>
      <c r="F50" s="2" t="str">
        <f t="shared" si="1"/>
        <v>R</v>
      </c>
      <c r="G50" s="2" t="str">
        <f t="shared" si="2"/>
        <v>G</v>
      </c>
      <c r="H50" s="2" t="str">
        <f t="shared" si="3"/>
        <v>R</v>
      </c>
      <c r="I50" s="2" t="str">
        <f t="shared" si="4"/>
        <v>R</v>
      </c>
      <c r="J50" s="2" t="str">
        <f t="shared" si="5"/>
        <v>R</v>
      </c>
      <c r="K50" s="2" t="str">
        <f t="shared" si="6"/>
        <v>R</v>
      </c>
      <c r="M50" t="s">
        <v>2553</v>
      </c>
      <c r="N50" t="s">
        <v>3172</v>
      </c>
      <c r="O50" t="s">
        <v>2399</v>
      </c>
      <c r="P50" t="s">
        <v>3172</v>
      </c>
      <c r="R50" t="s">
        <v>3050</v>
      </c>
      <c r="S50" s="2" t="s">
        <v>3172</v>
      </c>
      <c r="U50" t="s">
        <v>325</v>
      </c>
      <c r="V50" t="s">
        <v>3172</v>
      </c>
      <c r="X50" t="s">
        <v>1982</v>
      </c>
      <c r="Y50" t="s">
        <v>3180</v>
      </c>
      <c r="AA50" t="s">
        <v>2078</v>
      </c>
      <c r="AB50" t="s">
        <v>3180</v>
      </c>
      <c r="AD50" t="s">
        <v>902</v>
      </c>
      <c r="AE50" t="s">
        <v>3180</v>
      </c>
    </row>
    <row r="51" spans="2:31" ht="18" x14ac:dyDescent="0.25">
      <c r="B51" t="s">
        <v>663</v>
      </c>
      <c r="C51">
        <v>453</v>
      </c>
      <c r="D51" t="s">
        <v>664</v>
      </c>
      <c r="E51" s="2" t="str">
        <f t="shared" si="0"/>
        <v>R</v>
      </c>
      <c r="F51" s="2" t="str">
        <f t="shared" si="1"/>
        <v>R</v>
      </c>
      <c r="G51" s="2" t="str">
        <f t="shared" si="2"/>
        <v>G</v>
      </c>
      <c r="H51" s="2" t="str">
        <f t="shared" si="3"/>
        <v>S</v>
      </c>
      <c r="I51" s="2" t="str">
        <f t="shared" si="4"/>
        <v>S</v>
      </c>
      <c r="J51" s="2" t="str">
        <f t="shared" si="5"/>
        <v>K</v>
      </c>
      <c r="K51" s="2" t="str">
        <f t="shared" si="6"/>
        <v>R</v>
      </c>
      <c r="M51" t="s">
        <v>1024</v>
      </c>
      <c r="N51" t="s">
        <v>3172</v>
      </c>
      <c r="O51" t="s">
        <v>2553</v>
      </c>
      <c r="P51" t="s">
        <v>3172</v>
      </c>
      <c r="R51" t="s">
        <v>2903</v>
      </c>
      <c r="S51" s="2" t="s">
        <v>3172</v>
      </c>
      <c r="U51" t="s">
        <v>801</v>
      </c>
      <c r="V51" t="s">
        <v>3172</v>
      </c>
      <c r="X51" t="s">
        <v>1548</v>
      </c>
      <c r="Y51" t="s">
        <v>3180</v>
      </c>
      <c r="AA51" t="s">
        <v>2350</v>
      </c>
      <c r="AB51" t="s">
        <v>3180</v>
      </c>
      <c r="AD51" t="s">
        <v>1700</v>
      </c>
      <c r="AE51" t="s">
        <v>3180</v>
      </c>
    </row>
    <row r="52" spans="2:31" ht="18" x14ac:dyDescent="0.25">
      <c r="B52" t="s">
        <v>858</v>
      </c>
      <c r="C52">
        <v>284</v>
      </c>
      <c r="D52" t="s">
        <v>859</v>
      </c>
      <c r="E52" s="2" t="str">
        <f t="shared" si="0"/>
        <v>D</v>
      </c>
      <c r="F52" s="2" t="str">
        <f t="shared" si="1"/>
        <v>S</v>
      </c>
      <c r="G52" s="2" t="str">
        <f t="shared" si="2"/>
        <v>R</v>
      </c>
      <c r="H52" s="2" t="str">
        <f t="shared" si="3"/>
        <v>S</v>
      </c>
      <c r="I52" s="2" t="str">
        <f t="shared" si="4"/>
        <v>K</v>
      </c>
      <c r="J52" s="2" t="str">
        <f t="shared" si="5"/>
        <v>S</v>
      </c>
      <c r="K52" s="2" t="str">
        <f t="shared" si="6"/>
        <v>K</v>
      </c>
      <c r="M52" t="s">
        <v>959</v>
      </c>
      <c r="N52" t="s">
        <v>3172</v>
      </c>
      <c r="O52" t="s">
        <v>959</v>
      </c>
      <c r="P52" t="s">
        <v>3172</v>
      </c>
      <c r="R52" t="s">
        <v>1997</v>
      </c>
      <c r="S52" s="2" t="s">
        <v>3172</v>
      </c>
      <c r="U52" t="s">
        <v>970</v>
      </c>
      <c r="V52" t="s">
        <v>3172</v>
      </c>
      <c r="X52" t="s">
        <v>1545</v>
      </c>
      <c r="Y52" t="s">
        <v>3180</v>
      </c>
      <c r="AA52" t="s">
        <v>2139</v>
      </c>
      <c r="AB52" t="s">
        <v>3180</v>
      </c>
      <c r="AD52" t="s">
        <v>2064</v>
      </c>
      <c r="AE52" t="s">
        <v>3180</v>
      </c>
    </row>
    <row r="53" spans="2:31" ht="18" x14ac:dyDescent="0.25">
      <c r="B53" t="s">
        <v>346</v>
      </c>
      <c r="C53">
        <v>210</v>
      </c>
      <c r="D53" t="s">
        <v>347</v>
      </c>
      <c r="E53" s="2" t="str">
        <f t="shared" si="0"/>
        <v>T</v>
      </c>
      <c r="F53" s="2" t="str">
        <f t="shared" si="1"/>
        <v>T</v>
      </c>
      <c r="G53" s="2" t="str">
        <f t="shared" si="2"/>
        <v>V</v>
      </c>
      <c r="H53" s="2" t="str">
        <f t="shared" si="3"/>
        <v>K</v>
      </c>
      <c r="I53" s="2" t="str">
        <f t="shared" si="4"/>
        <v>S</v>
      </c>
      <c r="J53" s="2" t="str">
        <f t="shared" si="5"/>
        <v>K</v>
      </c>
      <c r="K53" s="2" t="str">
        <f t="shared" si="6"/>
        <v>R</v>
      </c>
      <c r="M53" t="s">
        <v>533</v>
      </c>
      <c r="N53" t="s">
        <v>3172</v>
      </c>
      <c r="O53" t="s">
        <v>3078</v>
      </c>
      <c r="P53" t="s">
        <v>3172</v>
      </c>
      <c r="R53" t="s">
        <v>685</v>
      </c>
      <c r="S53" s="2" t="s">
        <v>3172</v>
      </c>
      <c r="U53" t="s">
        <v>1719</v>
      </c>
      <c r="V53" t="s">
        <v>3172</v>
      </c>
      <c r="X53" t="s">
        <v>2260</v>
      </c>
      <c r="Y53" t="s">
        <v>3180</v>
      </c>
      <c r="AA53" t="s">
        <v>2139</v>
      </c>
      <c r="AB53" t="s">
        <v>3180</v>
      </c>
      <c r="AD53" t="s">
        <v>742</v>
      </c>
      <c r="AE53" t="s">
        <v>3180</v>
      </c>
    </row>
    <row r="54" spans="2:31" ht="18" x14ac:dyDescent="0.25">
      <c r="B54" t="s">
        <v>1431</v>
      </c>
      <c r="C54">
        <v>27</v>
      </c>
      <c r="D54" t="s">
        <v>2058</v>
      </c>
      <c r="E54" s="2" t="str">
        <f t="shared" si="0"/>
        <v>A</v>
      </c>
      <c r="F54" s="2" t="str">
        <f t="shared" si="1"/>
        <v>G</v>
      </c>
      <c r="G54" s="2" t="str">
        <f t="shared" si="2"/>
        <v>D</v>
      </c>
      <c r="H54" s="2" t="str">
        <f t="shared" si="3"/>
        <v>G</v>
      </c>
      <c r="I54" s="2" t="str">
        <f t="shared" si="4"/>
        <v>R</v>
      </c>
      <c r="J54" s="2" t="str">
        <f t="shared" si="5"/>
        <v>T</v>
      </c>
      <c r="K54" s="2" t="str">
        <f t="shared" si="6"/>
        <v>R</v>
      </c>
      <c r="M54" t="s">
        <v>801</v>
      </c>
      <c r="N54" t="s">
        <v>3172</v>
      </c>
      <c r="O54" t="s">
        <v>751</v>
      </c>
      <c r="P54" t="s">
        <v>3172</v>
      </c>
      <c r="R54" t="s">
        <v>1446</v>
      </c>
      <c r="S54" s="2" t="s">
        <v>3172</v>
      </c>
      <c r="U54" t="s">
        <v>321</v>
      </c>
      <c r="V54" t="s">
        <v>3172</v>
      </c>
      <c r="X54" t="s">
        <v>676</v>
      </c>
      <c r="Y54" t="s">
        <v>3180</v>
      </c>
      <c r="AA54" t="s">
        <v>2139</v>
      </c>
      <c r="AB54" t="s">
        <v>3180</v>
      </c>
      <c r="AD54" t="s">
        <v>732</v>
      </c>
      <c r="AE54" t="s">
        <v>3180</v>
      </c>
    </row>
    <row r="55" spans="2:31" ht="18" x14ac:dyDescent="0.25">
      <c r="B55" t="s">
        <v>1431</v>
      </c>
      <c r="C55">
        <v>27</v>
      </c>
      <c r="D55" t="s">
        <v>2363</v>
      </c>
      <c r="E55" s="2" t="str">
        <f t="shared" si="0"/>
        <v>A</v>
      </c>
      <c r="F55" s="2" t="str">
        <f t="shared" si="1"/>
        <v>G</v>
      </c>
      <c r="G55" s="2" t="str">
        <f t="shared" si="2"/>
        <v>H</v>
      </c>
      <c r="H55" s="2" t="str">
        <f t="shared" si="3"/>
        <v>G</v>
      </c>
      <c r="I55" s="2" t="str">
        <f t="shared" si="4"/>
        <v>R</v>
      </c>
      <c r="J55" s="2" t="str">
        <f t="shared" si="5"/>
        <v>T</v>
      </c>
      <c r="K55" s="2" t="str">
        <f t="shared" si="6"/>
        <v>R</v>
      </c>
      <c r="M55" t="s">
        <v>963</v>
      </c>
      <c r="N55" t="s">
        <v>3172</v>
      </c>
      <c r="O55" t="s">
        <v>1830</v>
      </c>
      <c r="P55" t="s">
        <v>3172</v>
      </c>
      <c r="R55" t="s">
        <v>1416</v>
      </c>
      <c r="S55" s="2" t="s">
        <v>3172</v>
      </c>
      <c r="U55" t="s">
        <v>2032</v>
      </c>
      <c r="V55" t="s">
        <v>3172</v>
      </c>
      <c r="X55" t="s">
        <v>455</v>
      </c>
      <c r="Y55" t="s">
        <v>3180</v>
      </c>
      <c r="AA55" t="s">
        <v>2139</v>
      </c>
      <c r="AB55" t="s">
        <v>3180</v>
      </c>
      <c r="AD55" t="s">
        <v>243</v>
      </c>
      <c r="AE55" t="s">
        <v>3180</v>
      </c>
    </row>
    <row r="56" spans="2:31" ht="18" x14ac:dyDescent="0.25">
      <c r="B56" t="s">
        <v>1431</v>
      </c>
      <c r="C56">
        <v>27</v>
      </c>
      <c r="D56" t="s">
        <v>1568</v>
      </c>
      <c r="E56" s="2" t="str">
        <f t="shared" si="0"/>
        <v>A</v>
      </c>
      <c r="F56" s="2" t="str">
        <f t="shared" si="1"/>
        <v>C</v>
      </c>
      <c r="G56" s="2" t="str">
        <f t="shared" si="2"/>
        <v>D</v>
      </c>
      <c r="H56" s="2" t="str">
        <f t="shared" si="3"/>
        <v>G</v>
      </c>
      <c r="I56" s="2" t="str">
        <f t="shared" si="4"/>
        <v>R</v>
      </c>
      <c r="J56" s="2" t="str">
        <f t="shared" si="5"/>
        <v>T</v>
      </c>
      <c r="K56" s="2" t="str">
        <f t="shared" si="6"/>
        <v>R</v>
      </c>
      <c r="M56" t="s">
        <v>1719</v>
      </c>
      <c r="N56" t="s">
        <v>3172</v>
      </c>
      <c r="O56" t="s">
        <v>484</v>
      </c>
      <c r="P56" t="s">
        <v>3172</v>
      </c>
      <c r="R56" t="s">
        <v>81</v>
      </c>
      <c r="S56" s="2" t="s">
        <v>3172</v>
      </c>
      <c r="U56" t="s">
        <v>288</v>
      </c>
      <c r="V56" t="s">
        <v>3172</v>
      </c>
      <c r="X56" t="s">
        <v>1318</v>
      </c>
      <c r="Y56" t="s">
        <v>3180</v>
      </c>
      <c r="AA56" t="s">
        <v>2139</v>
      </c>
      <c r="AB56" t="s">
        <v>3180</v>
      </c>
      <c r="AD56" t="s">
        <v>999</v>
      </c>
      <c r="AE56" t="s">
        <v>3180</v>
      </c>
    </row>
    <row r="57" spans="2:31" ht="18" x14ac:dyDescent="0.25">
      <c r="B57" t="s">
        <v>1431</v>
      </c>
      <c r="C57">
        <v>27</v>
      </c>
      <c r="D57" t="s">
        <v>1629</v>
      </c>
      <c r="E57" s="2" t="str">
        <f t="shared" si="0"/>
        <v>A</v>
      </c>
      <c r="F57" s="2" t="str">
        <f t="shared" si="1"/>
        <v>G</v>
      </c>
      <c r="G57" s="2" t="str">
        <f t="shared" si="2"/>
        <v>D</v>
      </c>
      <c r="H57" s="2" t="str">
        <f t="shared" si="3"/>
        <v>G</v>
      </c>
      <c r="I57" s="2" t="str">
        <f t="shared" si="4"/>
        <v>R</v>
      </c>
      <c r="J57" s="2" t="str">
        <f t="shared" si="5"/>
        <v>T</v>
      </c>
      <c r="K57" s="2" t="str">
        <f t="shared" si="6"/>
        <v>R</v>
      </c>
      <c r="M57" t="s">
        <v>1958</v>
      </c>
      <c r="N57" t="s">
        <v>3172</v>
      </c>
      <c r="O57" t="s">
        <v>726</v>
      </c>
      <c r="P57" t="s">
        <v>3172</v>
      </c>
      <c r="R57" t="s">
        <v>774</v>
      </c>
      <c r="S57" s="2" t="s">
        <v>3172</v>
      </c>
      <c r="U57" t="s">
        <v>634</v>
      </c>
      <c r="V57" t="s">
        <v>3172</v>
      </c>
      <c r="X57" t="s">
        <v>2186</v>
      </c>
      <c r="Y57" t="s">
        <v>3180</v>
      </c>
      <c r="AA57" t="s">
        <v>1551</v>
      </c>
      <c r="AB57" t="s">
        <v>3180</v>
      </c>
      <c r="AD57" t="s">
        <v>338</v>
      </c>
      <c r="AE57" t="s">
        <v>3180</v>
      </c>
    </row>
    <row r="58" spans="2:31" ht="18" x14ac:dyDescent="0.25">
      <c r="B58" t="s">
        <v>1431</v>
      </c>
      <c r="C58">
        <v>27</v>
      </c>
      <c r="D58" t="s">
        <v>1735</v>
      </c>
      <c r="E58" s="2" t="str">
        <f t="shared" si="0"/>
        <v>A</v>
      </c>
      <c r="F58" s="2" t="str">
        <f t="shared" si="1"/>
        <v>G</v>
      </c>
      <c r="G58" s="2" t="str">
        <f t="shared" si="2"/>
        <v>E</v>
      </c>
      <c r="H58" s="2" t="str">
        <f t="shared" si="3"/>
        <v>G</v>
      </c>
      <c r="I58" s="2" t="str">
        <f t="shared" si="4"/>
        <v>R</v>
      </c>
      <c r="J58" s="2" t="str">
        <f t="shared" si="5"/>
        <v>T</v>
      </c>
      <c r="K58" s="2" t="str">
        <f t="shared" si="6"/>
        <v>R</v>
      </c>
      <c r="M58" t="s">
        <v>2257</v>
      </c>
      <c r="N58" t="s">
        <v>3172</v>
      </c>
      <c r="O58" t="s">
        <v>726</v>
      </c>
      <c r="P58" t="s">
        <v>3172</v>
      </c>
      <c r="R58" t="s">
        <v>2263</v>
      </c>
      <c r="S58" s="2" t="s">
        <v>3172</v>
      </c>
      <c r="U58" t="s">
        <v>2129</v>
      </c>
      <c r="V58" t="s">
        <v>3172</v>
      </c>
      <c r="X58" t="s">
        <v>866</v>
      </c>
      <c r="Y58" t="s">
        <v>3180</v>
      </c>
      <c r="AA58" t="s">
        <v>1291</v>
      </c>
      <c r="AB58" t="s">
        <v>3180</v>
      </c>
      <c r="AD58" t="s">
        <v>338</v>
      </c>
      <c r="AE58" t="s">
        <v>3180</v>
      </c>
    </row>
    <row r="59" spans="2:31" ht="18" x14ac:dyDescent="0.25">
      <c r="B59" t="s">
        <v>1850</v>
      </c>
      <c r="C59">
        <v>27</v>
      </c>
      <c r="D59" t="s">
        <v>1851</v>
      </c>
      <c r="E59" s="2" t="str">
        <f t="shared" si="0"/>
        <v>A</v>
      </c>
      <c r="F59" s="2" t="str">
        <f t="shared" si="1"/>
        <v>G</v>
      </c>
      <c r="G59" s="2" t="str">
        <f t="shared" si="2"/>
        <v>H</v>
      </c>
      <c r="H59" s="2" t="str">
        <f t="shared" si="3"/>
        <v>G</v>
      </c>
      <c r="I59" s="2" t="str">
        <f t="shared" si="4"/>
        <v>R</v>
      </c>
      <c r="J59" s="2" t="str">
        <f t="shared" si="5"/>
        <v>T</v>
      </c>
      <c r="K59" s="2" t="str">
        <f t="shared" si="6"/>
        <v>R</v>
      </c>
      <c r="M59" t="s">
        <v>1146</v>
      </c>
      <c r="N59" t="s">
        <v>3172</v>
      </c>
      <c r="O59" t="s">
        <v>608</v>
      </c>
      <c r="P59" t="s">
        <v>3172</v>
      </c>
      <c r="R59" t="s">
        <v>2739</v>
      </c>
      <c r="S59" s="2" t="s">
        <v>3172</v>
      </c>
      <c r="U59" t="s">
        <v>2061</v>
      </c>
      <c r="V59" t="s">
        <v>3172</v>
      </c>
      <c r="X59" t="s">
        <v>866</v>
      </c>
      <c r="Y59" t="s">
        <v>3180</v>
      </c>
      <c r="AA59" t="s">
        <v>172</v>
      </c>
      <c r="AB59" t="s">
        <v>3180</v>
      </c>
      <c r="AD59" t="s">
        <v>338</v>
      </c>
      <c r="AE59" t="s">
        <v>3180</v>
      </c>
    </row>
    <row r="60" spans="2:31" ht="18" x14ac:dyDescent="0.25">
      <c r="B60" t="s">
        <v>1431</v>
      </c>
      <c r="C60">
        <v>27</v>
      </c>
      <c r="D60" t="s">
        <v>1432</v>
      </c>
      <c r="E60" s="2" t="str">
        <f t="shared" si="0"/>
        <v>A</v>
      </c>
      <c r="F60" s="2" t="str">
        <f t="shared" si="1"/>
        <v>S</v>
      </c>
      <c r="G60" s="2" t="str">
        <f t="shared" si="2"/>
        <v>D</v>
      </c>
      <c r="H60" s="2" t="str">
        <f t="shared" si="3"/>
        <v>G</v>
      </c>
      <c r="I60" s="2" t="str">
        <f t="shared" si="4"/>
        <v>R</v>
      </c>
      <c r="J60" s="2" t="str">
        <f t="shared" si="5"/>
        <v>T</v>
      </c>
      <c r="K60" s="2" t="str">
        <f t="shared" si="6"/>
        <v>R</v>
      </c>
      <c r="M60" t="s">
        <v>637</v>
      </c>
      <c r="N60" t="s">
        <v>3172</v>
      </c>
      <c r="O60" t="s">
        <v>533</v>
      </c>
      <c r="P60" t="s">
        <v>3172</v>
      </c>
      <c r="R60" t="s">
        <v>1690</v>
      </c>
      <c r="S60" s="2" t="s">
        <v>3172</v>
      </c>
      <c r="U60" t="s">
        <v>689</v>
      </c>
      <c r="V60" t="s">
        <v>3172</v>
      </c>
      <c r="X60" t="s">
        <v>866</v>
      </c>
      <c r="Y60" t="s">
        <v>3180</v>
      </c>
      <c r="AA60" t="s">
        <v>1502</v>
      </c>
      <c r="AB60" t="s">
        <v>3180</v>
      </c>
      <c r="AD60" t="s">
        <v>1727</v>
      </c>
      <c r="AE60" t="s">
        <v>3180</v>
      </c>
    </row>
    <row r="61" spans="2:31" ht="18" x14ac:dyDescent="0.25">
      <c r="B61" t="s">
        <v>2269</v>
      </c>
      <c r="C61">
        <v>38</v>
      </c>
      <c r="D61" t="s">
        <v>2270</v>
      </c>
      <c r="E61" s="2" t="str">
        <f t="shared" si="0"/>
        <v>R</v>
      </c>
      <c r="F61" s="2" t="str">
        <f t="shared" si="1"/>
        <v>Q</v>
      </c>
      <c r="G61" s="2" t="str">
        <f t="shared" si="2"/>
        <v>R</v>
      </c>
      <c r="H61" s="2" t="str">
        <f t="shared" si="3"/>
        <v>A</v>
      </c>
      <c r="I61" s="2" t="str">
        <f t="shared" si="4"/>
        <v>R</v>
      </c>
      <c r="J61" s="2" t="str">
        <f t="shared" si="5"/>
        <v>R</v>
      </c>
      <c r="K61" s="2" t="str">
        <f t="shared" si="6"/>
        <v>R</v>
      </c>
      <c r="M61" t="s">
        <v>2330</v>
      </c>
      <c r="N61" t="s">
        <v>3172</v>
      </c>
      <c r="O61" t="s">
        <v>967</v>
      </c>
      <c r="P61" t="s">
        <v>3172</v>
      </c>
      <c r="R61" t="s">
        <v>1690</v>
      </c>
      <c r="S61" s="2" t="s">
        <v>3172</v>
      </c>
      <c r="U61" t="s">
        <v>693</v>
      </c>
      <c r="V61" t="s">
        <v>3172</v>
      </c>
      <c r="X61" t="s">
        <v>1199</v>
      </c>
      <c r="Y61" t="s">
        <v>3180</v>
      </c>
      <c r="AA61" t="s">
        <v>1452</v>
      </c>
      <c r="AB61" t="s">
        <v>3180</v>
      </c>
      <c r="AD61" t="s">
        <v>3100</v>
      </c>
      <c r="AE61" t="s">
        <v>3180</v>
      </c>
    </row>
    <row r="62" spans="2:31" ht="18" x14ac:dyDescent="0.25">
      <c r="B62" t="s">
        <v>2308</v>
      </c>
      <c r="C62">
        <v>242</v>
      </c>
      <c r="D62" t="s">
        <v>2309</v>
      </c>
      <c r="E62" s="2" t="str">
        <f t="shared" si="0"/>
        <v>R</v>
      </c>
      <c r="F62" s="2" t="str">
        <f t="shared" si="1"/>
        <v>R</v>
      </c>
      <c r="G62" s="2" t="str">
        <f t="shared" si="2"/>
        <v>R</v>
      </c>
      <c r="H62" s="2" t="str">
        <f t="shared" si="3"/>
        <v>R</v>
      </c>
      <c r="I62" s="2" t="str">
        <f t="shared" si="4"/>
        <v>R</v>
      </c>
      <c r="J62" s="2" t="str">
        <f t="shared" si="5"/>
        <v>R</v>
      </c>
      <c r="K62" s="2" t="str">
        <f t="shared" si="6"/>
        <v>R</v>
      </c>
      <c r="M62" t="s">
        <v>2814</v>
      </c>
      <c r="N62" t="s">
        <v>3172</v>
      </c>
      <c r="O62" t="s">
        <v>2716</v>
      </c>
      <c r="P62" t="s">
        <v>3172</v>
      </c>
      <c r="R62" t="s">
        <v>649</v>
      </c>
      <c r="S62" s="2" t="s">
        <v>3172</v>
      </c>
      <c r="U62" t="s">
        <v>693</v>
      </c>
      <c r="V62" t="s">
        <v>3172</v>
      </c>
      <c r="X62" t="s">
        <v>2068</v>
      </c>
      <c r="Y62" t="s">
        <v>3180</v>
      </c>
      <c r="AA62" t="s">
        <v>1750</v>
      </c>
      <c r="AB62" t="s">
        <v>3180</v>
      </c>
      <c r="AD62" t="s">
        <v>2250</v>
      </c>
      <c r="AE62" t="s">
        <v>3180</v>
      </c>
    </row>
    <row r="63" spans="2:31" ht="18" x14ac:dyDescent="0.25">
      <c r="B63" t="s">
        <v>1274</v>
      </c>
      <c r="C63">
        <v>79</v>
      </c>
      <c r="D63" t="s">
        <v>1275</v>
      </c>
      <c r="E63" s="2" t="str">
        <f t="shared" si="0"/>
        <v>S</v>
      </c>
      <c r="F63" s="2" t="str">
        <f t="shared" si="1"/>
        <v>A</v>
      </c>
      <c r="G63" s="2" t="str">
        <f t="shared" si="2"/>
        <v>P</v>
      </c>
      <c r="H63" s="2" t="str">
        <f t="shared" si="3"/>
        <v>S</v>
      </c>
      <c r="I63" s="2" t="str">
        <f t="shared" si="4"/>
        <v>R</v>
      </c>
      <c r="J63" s="2" t="str">
        <f t="shared" si="5"/>
        <v>R</v>
      </c>
      <c r="K63" s="2" t="str">
        <f t="shared" si="6"/>
        <v>R</v>
      </c>
      <c r="M63" t="s">
        <v>1298</v>
      </c>
      <c r="N63" t="s">
        <v>3172</v>
      </c>
      <c r="O63" t="s">
        <v>1589</v>
      </c>
      <c r="P63" t="s">
        <v>3172</v>
      </c>
      <c r="R63" t="s">
        <v>556</v>
      </c>
      <c r="S63" s="2" t="s">
        <v>3172</v>
      </c>
      <c r="U63" t="s">
        <v>693</v>
      </c>
      <c r="V63" t="s">
        <v>3172</v>
      </c>
      <c r="X63" t="s">
        <v>1178</v>
      </c>
      <c r="Y63" t="s">
        <v>3180</v>
      </c>
      <c r="AA63" t="s">
        <v>2276</v>
      </c>
      <c r="AB63" t="s">
        <v>3180</v>
      </c>
      <c r="AD63" t="s">
        <v>1892</v>
      </c>
      <c r="AE63" t="s">
        <v>3180</v>
      </c>
    </row>
    <row r="64" spans="2:31" ht="18" x14ac:dyDescent="0.25">
      <c r="B64" t="s">
        <v>1497</v>
      </c>
      <c r="C64">
        <v>79</v>
      </c>
      <c r="D64" t="s">
        <v>1498</v>
      </c>
      <c r="E64" s="2" t="str">
        <f t="shared" si="0"/>
        <v>S</v>
      </c>
      <c r="F64" s="2" t="str">
        <f t="shared" si="1"/>
        <v>L</v>
      </c>
      <c r="G64" s="2" t="str">
        <f t="shared" si="2"/>
        <v>P</v>
      </c>
      <c r="H64" s="2" t="str">
        <f t="shared" si="3"/>
        <v>S</v>
      </c>
      <c r="I64" s="2" t="str">
        <f t="shared" si="4"/>
        <v>R</v>
      </c>
      <c r="J64" s="2" t="str">
        <f t="shared" si="5"/>
        <v>R</v>
      </c>
      <c r="K64" s="2" t="str">
        <f t="shared" si="6"/>
        <v>R</v>
      </c>
      <c r="M64" t="s">
        <v>1565</v>
      </c>
      <c r="N64" t="s">
        <v>3172</v>
      </c>
      <c r="O64" t="s">
        <v>3058</v>
      </c>
      <c r="P64" t="s">
        <v>3172</v>
      </c>
      <c r="R64" t="s">
        <v>1767</v>
      </c>
      <c r="S64" s="2" t="s">
        <v>3172</v>
      </c>
      <c r="U64" t="s">
        <v>2647</v>
      </c>
      <c r="V64" t="s">
        <v>3172</v>
      </c>
      <c r="X64" t="s">
        <v>1332</v>
      </c>
      <c r="Y64" t="s">
        <v>3180</v>
      </c>
      <c r="AA64" t="s">
        <v>2273</v>
      </c>
      <c r="AB64" t="s">
        <v>3180</v>
      </c>
      <c r="AD64" t="s">
        <v>495</v>
      </c>
      <c r="AE64" t="s">
        <v>3180</v>
      </c>
    </row>
    <row r="65" spans="2:31" ht="18" x14ac:dyDescent="0.25">
      <c r="B65" t="s">
        <v>1513</v>
      </c>
      <c r="C65">
        <v>78</v>
      </c>
      <c r="D65" t="s">
        <v>1514</v>
      </c>
      <c r="E65" s="2" t="str">
        <f t="shared" si="0"/>
        <v>A</v>
      </c>
      <c r="F65" s="2" t="str">
        <f t="shared" si="1"/>
        <v>M</v>
      </c>
      <c r="G65" s="2" t="str">
        <f t="shared" si="2"/>
        <v>E</v>
      </c>
      <c r="H65" s="2" t="str">
        <f t="shared" si="3"/>
        <v>R</v>
      </c>
      <c r="I65" s="2" t="str">
        <f t="shared" si="4"/>
        <v>R</v>
      </c>
      <c r="J65" s="2" t="str">
        <f t="shared" si="5"/>
        <v>S</v>
      </c>
      <c r="K65" s="2" t="str">
        <f t="shared" si="6"/>
        <v>R</v>
      </c>
      <c r="M65" t="s">
        <v>1997</v>
      </c>
      <c r="N65" t="s">
        <v>3172</v>
      </c>
      <c r="O65" t="s">
        <v>63</v>
      </c>
      <c r="P65" t="s">
        <v>3172</v>
      </c>
      <c r="R65" t="s">
        <v>1623</v>
      </c>
      <c r="S65" s="2" t="s">
        <v>3172</v>
      </c>
      <c r="U65" t="s">
        <v>1814</v>
      </c>
      <c r="V65" t="s">
        <v>3172</v>
      </c>
      <c r="X65" t="s">
        <v>1175</v>
      </c>
      <c r="Y65" t="s">
        <v>3180</v>
      </c>
      <c r="AA65" t="s">
        <v>2105</v>
      </c>
      <c r="AB65" t="s">
        <v>3180</v>
      </c>
      <c r="AD65" t="s">
        <v>292</v>
      </c>
      <c r="AE65" t="s">
        <v>3180</v>
      </c>
    </row>
    <row r="66" spans="2:31" ht="18" x14ac:dyDescent="0.25">
      <c r="B66" t="s">
        <v>656</v>
      </c>
      <c r="C66">
        <v>198</v>
      </c>
      <c r="D66" t="s">
        <v>657</v>
      </c>
      <c r="E66" s="2" t="str">
        <f t="shared" si="0"/>
        <v>D</v>
      </c>
      <c r="F66" s="2" t="str">
        <f t="shared" si="1"/>
        <v>E</v>
      </c>
      <c r="G66" s="2" t="str">
        <f t="shared" si="2"/>
        <v>S</v>
      </c>
      <c r="H66" s="2" t="str">
        <f t="shared" si="3"/>
        <v>R</v>
      </c>
      <c r="I66" s="2" t="str">
        <f t="shared" si="4"/>
        <v>R</v>
      </c>
      <c r="J66" s="2" t="str">
        <f t="shared" si="5"/>
        <v>L</v>
      </c>
      <c r="K66" s="2" t="str">
        <f t="shared" si="6"/>
        <v>R</v>
      </c>
      <c r="M66" t="s">
        <v>1252</v>
      </c>
      <c r="N66" t="s">
        <v>3172</v>
      </c>
      <c r="O66" t="s">
        <v>1603</v>
      </c>
      <c r="P66" t="s">
        <v>3172</v>
      </c>
      <c r="R66" t="s">
        <v>1350</v>
      </c>
      <c r="S66" s="2" t="s">
        <v>3172</v>
      </c>
      <c r="U66" t="s">
        <v>1446</v>
      </c>
      <c r="V66" t="s">
        <v>3172</v>
      </c>
      <c r="X66" t="s">
        <v>1188</v>
      </c>
      <c r="Y66" t="s">
        <v>3180</v>
      </c>
      <c r="AA66" t="s">
        <v>2039</v>
      </c>
      <c r="AB66" t="s">
        <v>3180</v>
      </c>
      <c r="AD66" t="s">
        <v>735</v>
      </c>
      <c r="AE66" t="s">
        <v>3180</v>
      </c>
    </row>
    <row r="67" spans="2:31" ht="18" x14ac:dyDescent="0.25">
      <c r="B67" t="s">
        <v>1923</v>
      </c>
      <c r="C67">
        <v>192</v>
      </c>
      <c r="D67" t="s">
        <v>1924</v>
      </c>
      <c r="E67" s="2" t="str">
        <f t="shared" ref="E67:E130" si="7">MID($D67&amp;"",4,1)</f>
        <v>I</v>
      </c>
      <c r="F67" s="2" t="str">
        <f t="shared" ref="F67:F130" si="8">MID($D67&amp;"",6,1)</f>
        <v>M</v>
      </c>
      <c r="G67" s="2" t="str">
        <f t="shared" ref="G67:G130" si="9">MID($D67&amp;"",8,1)</f>
        <v>L</v>
      </c>
      <c r="H67" s="2" t="str">
        <f t="shared" ref="H67:H130" si="10">MID($D67&amp;"",9,1)</f>
        <v>R</v>
      </c>
      <c r="I67" s="2" t="str">
        <f t="shared" ref="I67:I130" si="11">MID($D67&amp;"",10,1)</f>
        <v>R</v>
      </c>
      <c r="J67" s="2" t="str">
        <f t="shared" ref="J67:J130" si="12">MID($D67&amp;"",12,1)</f>
        <v>R</v>
      </c>
      <c r="K67" s="2" t="str">
        <f t="shared" ref="K67:K130" si="13">MID($D67&amp;"",13,1)</f>
        <v>R</v>
      </c>
      <c r="M67" t="s">
        <v>1252</v>
      </c>
      <c r="N67" t="s">
        <v>3172</v>
      </c>
      <c r="O67" t="s">
        <v>1596</v>
      </c>
      <c r="P67" t="s">
        <v>3172</v>
      </c>
      <c r="R67" t="s">
        <v>1350</v>
      </c>
      <c r="S67" s="2" t="s">
        <v>3172</v>
      </c>
      <c r="U67" t="s">
        <v>2622</v>
      </c>
      <c r="V67" t="s">
        <v>3172</v>
      </c>
      <c r="X67" t="s">
        <v>1188</v>
      </c>
      <c r="Y67" t="s">
        <v>3180</v>
      </c>
      <c r="AA67" t="s">
        <v>3032</v>
      </c>
      <c r="AB67" t="s">
        <v>3180</v>
      </c>
      <c r="AD67" t="s">
        <v>737</v>
      </c>
      <c r="AE67" t="s">
        <v>3180</v>
      </c>
    </row>
    <row r="68" spans="2:31" ht="18" x14ac:dyDescent="0.25">
      <c r="B68" t="s">
        <v>2656</v>
      </c>
      <c r="C68">
        <v>190</v>
      </c>
      <c r="D68" t="s">
        <v>2657</v>
      </c>
      <c r="E68" s="2" t="str">
        <f t="shared" si="7"/>
        <v>L</v>
      </c>
      <c r="F68" s="2" t="str">
        <f t="shared" si="8"/>
        <v>M</v>
      </c>
      <c r="G68" s="2" t="str">
        <f t="shared" si="9"/>
        <v>H</v>
      </c>
      <c r="H68" s="2" t="str">
        <f t="shared" si="10"/>
        <v>R</v>
      </c>
      <c r="I68" s="2" t="str">
        <f t="shared" si="11"/>
        <v>S</v>
      </c>
      <c r="J68" s="2" t="str">
        <f t="shared" si="12"/>
        <v>R</v>
      </c>
      <c r="K68" s="2" t="str">
        <f t="shared" si="13"/>
        <v>R</v>
      </c>
      <c r="M68" t="s">
        <v>251</v>
      </c>
      <c r="N68" t="s">
        <v>3172</v>
      </c>
      <c r="O68" t="s">
        <v>2422</v>
      </c>
      <c r="P68" t="s">
        <v>3172</v>
      </c>
      <c r="R68" t="s">
        <v>803</v>
      </c>
      <c r="S68" s="2" t="s">
        <v>3172</v>
      </c>
      <c r="U68" t="s">
        <v>1834</v>
      </c>
      <c r="V68" t="s">
        <v>3172</v>
      </c>
      <c r="X68" t="s">
        <v>1195</v>
      </c>
      <c r="Y68" t="s">
        <v>3180</v>
      </c>
      <c r="AA68" t="s">
        <v>3032</v>
      </c>
      <c r="AB68" t="s">
        <v>3180</v>
      </c>
      <c r="AD68" t="s">
        <v>744</v>
      </c>
      <c r="AE68" t="s">
        <v>3180</v>
      </c>
    </row>
    <row r="69" spans="2:31" ht="18" x14ac:dyDescent="0.25">
      <c r="B69" t="s">
        <v>2086</v>
      </c>
      <c r="C69">
        <v>199</v>
      </c>
      <c r="D69" t="s">
        <v>2087</v>
      </c>
      <c r="E69" s="2" t="str">
        <f t="shared" si="7"/>
        <v>M</v>
      </c>
      <c r="F69" s="2" t="str">
        <f t="shared" si="8"/>
        <v>Q</v>
      </c>
      <c r="G69" s="2" t="str">
        <f t="shared" si="9"/>
        <v>G</v>
      </c>
      <c r="H69" s="2" t="str">
        <f t="shared" si="10"/>
        <v>R</v>
      </c>
      <c r="I69" s="2" t="str">
        <f t="shared" si="11"/>
        <v>R</v>
      </c>
      <c r="J69" s="2" t="str">
        <f t="shared" si="12"/>
        <v>K</v>
      </c>
      <c r="K69" s="2" t="str">
        <f t="shared" si="13"/>
        <v>R</v>
      </c>
      <c r="M69" t="s">
        <v>1834</v>
      </c>
      <c r="N69" t="s">
        <v>3172</v>
      </c>
      <c r="O69" t="s">
        <v>2504</v>
      </c>
      <c r="P69" t="s">
        <v>3172</v>
      </c>
      <c r="R69" t="s">
        <v>803</v>
      </c>
      <c r="S69" s="2" t="s">
        <v>3172</v>
      </c>
      <c r="U69" t="s">
        <v>1213</v>
      </c>
      <c r="V69" t="s">
        <v>3172</v>
      </c>
      <c r="X69" t="s">
        <v>2412</v>
      </c>
      <c r="Y69" t="s">
        <v>3180</v>
      </c>
      <c r="AA69" t="s">
        <v>536</v>
      </c>
      <c r="AB69" t="s">
        <v>3180</v>
      </c>
      <c r="AD69" t="s">
        <v>740</v>
      </c>
      <c r="AE69" t="s">
        <v>3180</v>
      </c>
    </row>
    <row r="70" spans="2:31" ht="18" x14ac:dyDescent="0.25">
      <c r="B70" t="s">
        <v>1935</v>
      </c>
      <c r="C70">
        <v>199</v>
      </c>
      <c r="D70" t="s">
        <v>1936</v>
      </c>
      <c r="E70" s="2" t="str">
        <f t="shared" si="7"/>
        <v>V</v>
      </c>
      <c r="F70" s="2" t="str">
        <f t="shared" si="8"/>
        <v>Q</v>
      </c>
      <c r="G70" s="2" t="str">
        <f t="shared" si="9"/>
        <v>G</v>
      </c>
      <c r="H70" s="2" t="str">
        <f t="shared" si="10"/>
        <v>R</v>
      </c>
      <c r="I70" s="2" t="str">
        <f t="shared" si="11"/>
        <v>R</v>
      </c>
      <c r="J70" s="2" t="str">
        <f t="shared" si="12"/>
        <v>K</v>
      </c>
      <c r="K70" s="2" t="str">
        <f t="shared" si="13"/>
        <v>R</v>
      </c>
      <c r="M70" t="s">
        <v>2528</v>
      </c>
      <c r="N70" t="s">
        <v>3172</v>
      </c>
      <c r="O70" t="s">
        <v>1446</v>
      </c>
      <c r="P70" t="s">
        <v>3172</v>
      </c>
      <c r="R70" t="s">
        <v>803</v>
      </c>
      <c r="S70" s="2" t="s">
        <v>3172</v>
      </c>
      <c r="U70" t="s">
        <v>1213</v>
      </c>
      <c r="V70" t="s">
        <v>3172</v>
      </c>
      <c r="X70" t="s">
        <v>2409</v>
      </c>
      <c r="Y70" t="s">
        <v>3180</v>
      </c>
      <c r="AA70" t="s">
        <v>905</v>
      </c>
      <c r="AB70" t="s">
        <v>3180</v>
      </c>
      <c r="AD70" t="s">
        <v>1227</v>
      </c>
      <c r="AE70" t="s">
        <v>3180</v>
      </c>
    </row>
    <row r="71" spans="2:31" ht="18" x14ac:dyDescent="0.25">
      <c r="B71" t="s">
        <v>2300</v>
      </c>
      <c r="C71">
        <v>86</v>
      </c>
      <c r="D71" t="s">
        <v>2301</v>
      </c>
      <c r="E71" s="2" t="str">
        <f t="shared" si="7"/>
        <v>A</v>
      </c>
      <c r="F71" s="2" t="str">
        <f t="shared" si="8"/>
        <v>M</v>
      </c>
      <c r="G71" s="2" t="str">
        <f t="shared" si="9"/>
        <v>E</v>
      </c>
      <c r="H71" s="2" t="str">
        <f t="shared" si="10"/>
        <v>R</v>
      </c>
      <c r="I71" s="2" t="str">
        <f t="shared" si="11"/>
        <v>R</v>
      </c>
      <c r="J71" s="2" t="str">
        <f t="shared" si="12"/>
        <v>S</v>
      </c>
      <c r="K71" s="2" t="str">
        <f t="shared" si="13"/>
        <v>R</v>
      </c>
      <c r="M71" t="s">
        <v>2530</v>
      </c>
      <c r="N71" t="s">
        <v>3172</v>
      </c>
      <c r="O71" t="s">
        <v>2528</v>
      </c>
      <c r="P71" t="s">
        <v>3172</v>
      </c>
      <c r="R71" t="s">
        <v>803</v>
      </c>
      <c r="S71" s="2" t="s">
        <v>3172</v>
      </c>
      <c r="U71" t="s">
        <v>2412</v>
      </c>
      <c r="V71" t="s">
        <v>3172</v>
      </c>
      <c r="X71" t="s">
        <v>2409</v>
      </c>
      <c r="Y71" t="s">
        <v>3180</v>
      </c>
      <c r="AA71" t="s">
        <v>1618</v>
      </c>
      <c r="AB71" t="s">
        <v>3180</v>
      </c>
      <c r="AD71" t="s">
        <v>1782</v>
      </c>
      <c r="AE71" t="s">
        <v>3180</v>
      </c>
    </row>
    <row r="72" spans="2:31" ht="18" x14ac:dyDescent="0.25">
      <c r="B72" t="s">
        <v>1335</v>
      </c>
      <c r="C72">
        <v>190</v>
      </c>
      <c r="D72" t="s">
        <v>1336</v>
      </c>
      <c r="E72" s="2" t="str">
        <f t="shared" si="7"/>
        <v>F</v>
      </c>
      <c r="F72" s="2" t="str">
        <f t="shared" si="8"/>
        <v>M</v>
      </c>
      <c r="G72" s="2" t="str">
        <f t="shared" si="9"/>
        <v>Y</v>
      </c>
      <c r="H72" s="2" t="str">
        <f t="shared" si="10"/>
        <v>R</v>
      </c>
      <c r="I72" s="2" t="str">
        <f t="shared" si="11"/>
        <v>R</v>
      </c>
      <c r="J72" s="2" t="str">
        <f t="shared" si="12"/>
        <v>R</v>
      </c>
      <c r="K72" s="2" t="str">
        <f t="shared" si="13"/>
        <v>R</v>
      </c>
      <c r="M72" t="s">
        <v>81</v>
      </c>
      <c r="N72" t="s">
        <v>3172</v>
      </c>
      <c r="O72" t="s">
        <v>1213</v>
      </c>
      <c r="P72" t="s">
        <v>3172</v>
      </c>
      <c r="R72" t="s">
        <v>1157</v>
      </c>
      <c r="S72" s="2" t="s">
        <v>3173</v>
      </c>
      <c r="U72" t="s">
        <v>2409</v>
      </c>
      <c r="V72" t="s">
        <v>3172</v>
      </c>
      <c r="X72" t="s">
        <v>1193</v>
      </c>
      <c r="Y72" t="s">
        <v>3180</v>
      </c>
      <c r="AA72" t="s">
        <v>1616</v>
      </c>
      <c r="AB72" t="s">
        <v>3180</v>
      </c>
      <c r="AD72" t="s">
        <v>672</v>
      </c>
      <c r="AE72" t="s">
        <v>3180</v>
      </c>
    </row>
    <row r="73" spans="2:31" ht="18" x14ac:dyDescent="0.25">
      <c r="B73" t="s">
        <v>113</v>
      </c>
      <c r="C73">
        <v>190</v>
      </c>
      <c r="D73" t="s">
        <v>114</v>
      </c>
      <c r="E73" s="2" t="str">
        <f t="shared" si="7"/>
        <v>L</v>
      </c>
      <c r="F73" s="2" t="str">
        <f t="shared" si="8"/>
        <v>M</v>
      </c>
      <c r="G73" s="2" t="str">
        <f t="shared" si="9"/>
        <v>H</v>
      </c>
      <c r="H73" s="2" t="str">
        <f t="shared" si="10"/>
        <v>R</v>
      </c>
      <c r="I73" s="2" t="str">
        <f t="shared" si="11"/>
        <v>R</v>
      </c>
      <c r="J73" s="2" t="str">
        <f t="shared" si="12"/>
        <v>R</v>
      </c>
      <c r="K73" s="2" t="str">
        <f t="shared" si="13"/>
        <v>R</v>
      </c>
      <c r="M73" t="s">
        <v>206</v>
      </c>
      <c r="N73" t="s">
        <v>3172</v>
      </c>
      <c r="O73" t="s">
        <v>1213</v>
      </c>
      <c r="P73" t="s">
        <v>3172</v>
      </c>
      <c r="R73" t="s">
        <v>2058</v>
      </c>
      <c r="S73" s="2" t="s">
        <v>3173</v>
      </c>
      <c r="U73" t="s">
        <v>2409</v>
      </c>
      <c r="V73" t="s">
        <v>3172</v>
      </c>
      <c r="X73" t="s">
        <v>2851</v>
      </c>
      <c r="Y73" t="s">
        <v>3180</v>
      </c>
      <c r="AA73" t="s">
        <v>747</v>
      </c>
      <c r="AB73" t="s">
        <v>3180</v>
      </c>
      <c r="AD73" t="s">
        <v>1704</v>
      </c>
      <c r="AE73" t="s">
        <v>3180</v>
      </c>
    </row>
    <row r="74" spans="2:31" ht="18" x14ac:dyDescent="0.25">
      <c r="B74" t="s">
        <v>109</v>
      </c>
      <c r="C74">
        <v>190</v>
      </c>
      <c r="D74" t="s">
        <v>110</v>
      </c>
      <c r="E74" s="2" t="str">
        <f t="shared" si="7"/>
        <v>L</v>
      </c>
      <c r="F74" s="2" t="str">
        <f t="shared" si="8"/>
        <v>T</v>
      </c>
      <c r="G74" s="2" t="str">
        <f t="shared" si="9"/>
        <v>Y</v>
      </c>
      <c r="H74" s="2" t="str">
        <f t="shared" si="10"/>
        <v>R</v>
      </c>
      <c r="I74" s="2" t="str">
        <f t="shared" si="11"/>
        <v>R</v>
      </c>
      <c r="J74" s="2" t="str">
        <f t="shared" si="12"/>
        <v>R</v>
      </c>
      <c r="K74" s="2" t="str">
        <f t="shared" si="13"/>
        <v>R</v>
      </c>
      <c r="M74" t="s">
        <v>866</v>
      </c>
      <c r="N74" t="s">
        <v>3172</v>
      </c>
      <c r="O74" t="s">
        <v>2543</v>
      </c>
      <c r="P74" t="s">
        <v>3172</v>
      </c>
      <c r="R74" t="s">
        <v>1568</v>
      </c>
      <c r="S74" s="2" t="s">
        <v>3173</v>
      </c>
      <c r="U74" t="s">
        <v>2782</v>
      </c>
      <c r="V74" t="s">
        <v>3172</v>
      </c>
      <c r="X74" t="s">
        <v>862</v>
      </c>
      <c r="Y74" t="s">
        <v>3180</v>
      </c>
      <c r="AA74" t="s">
        <v>1285</v>
      </c>
      <c r="AB74" t="s">
        <v>3180</v>
      </c>
      <c r="AD74" t="s">
        <v>1704</v>
      </c>
      <c r="AE74" t="s">
        <v>3180</v>
      </c>
    </row>
    <row r="75" spans="2:31" ht="18" x14ac:dyDescent="0.25">
      <c r="B75" t="s">
        <v>539</v>
      </c>
      <c r="C75">
        <v>571</v>
      </c>
      <c r="D75" t="s">
        <v>951</v>
      </c>
      <c r="E75" s="2" t="str">
        <f t="shared" si="7"/>
        <v>R</v>
      </c>
      <c r="F75" s="2" t="str">
        <f t="shared" si="8"/>
        <v>A</v>
      </c>
      <c r="G75" s="2" t="str">
        <f t="shared" si="9"/>
        <v>E</v>
      </c>
      <c r="H75" s="2" t="str">
        <f t="shared" si="10"/>
        <v>A</v>
      </c>
      <c r="I75" s="2" t="str">
        <f t="shared" si="11"/>
        <v>R</v>
      </c>
      <c r="J75" s="2" t="str">
        <f t="shared" si="12"/>
        <v>K</v>
      </c>
      <c r="K75" s="2" t="str">
        <f t="shared" si="13"/>
        <v>K</v>
      </c>
      <c r="M75" t="s">
        <v>866</v>
      </c>
      <c r="N75" t="s">
        <v>3172</v>
      </c>
      <c r="O75" t="s">
        <v>596</v>
      </c>
      <c r="P75" t="s">
        <v>3172</v>
      </c>
      <c r="R75" t="s">
        <v>1629</v>
      </c>
      <c r="S75" s="2" t="s">
        <v>3173</v>
      </c>
      <c r="U75" t="s">
        <v>3159</v>
      </c>
      <c r="V75" t="s">
        <v>3172</v>
      </c>
      <c r="X75" t="s">
        <v>2263</v>
      </c>
      <c r="Y75" t="s">
        <v>3180</v>
      </c>
      <c r="AA75" t="s">
        <v>2979</v>
      </c>
      <c r="AB75" t="s">
        <v>3180</v>
      </c>
      <c r="AD75" t="s">
        <v>889</v>
      </c>
      <c r="AE75" t="s">
        <v>3180</v>
      </c>
    </row>
    <row r="76" spans="2:31" ht="18" x14ac:dyDescent="0.25">
      <c r="B76" t="s">
        <v>2817</v>
      </c>
      <c r="C76">
        <v>22</v>
      </c>
      <c r="D76" t="s">
        <v>2818</v>
      </c>
      <c r="E76" s="2" t="str">
        <f t="shared" si="7"/>
        <v>A</v>
      </c>
      <c r="F76" s="2" t="str">
        <f t="shared" si="8"/>
        <v>A</v>
      </c>
      <c r="G76" s="2" t="str">
        <f t="shared" si="9"/>
        <v>T</v>
      </c>
      <c r="H76" s="2" t="str">
        <f t="shared" si="10"/>
        <v>S</v>
      </c>
      <c r="I76" s="2" t="str">
        <f t="shared" si="11"/>
        <v>S</v>
      </c>
      <c r="J76" s="2" t="str">
        <f t="shared" si="12"/>
        <v>T</v>
      </c>
      <c r="K76" s="2" t="str">
        <f t="shared" si="13"/>
        <v>R</v>
      </c>
      <c r="M76" t="s">
        <v>866</v>
      </c>
      <c r="N76" t="s">
        <v>3172</v>
      </c>
      <c r="O76" t="s">
        <v>1188</v>
      </c>
      <c r="P76" t="s">
        <v>3172</v>
      </c>
      <c r="R76" t="s">
        <v>1432</v>
      </c>
      <c r="S76" s="2" t="s">
        <v>3173</v>
      </c>
      <c r="U76" t="s">
        <v>789</v>
      </c>
      <c r="V76" t="s">
        <v>3172</v>
      </c>
      <c r="X76" t="s">
        <v>2782</v>
      </c>
      <c r="Y76" t="s">
        <v>3180</v>
      </c>
      <c r="AA76" t="s">
        <v>2899</v>
      </c>
      <c r="AB76" t="s">
        <v>3180</v>
      </c>
      <c r="AD76" t="s">
        <v>893</v>
      </c>
      <c r="AE76" t="s">
        <v>3180</v>
      </c>
    </row>
    <row r="77" spans="2:31" ht="18" x14ac:dyDescent="0.25">
      <c r="B77" t="s">
        <v>1919</v>
      </c>
      <c r="C77">
        <v>991</v>
      </c>
      <c r="D77" t="s">
        <v>1920</v>
      </c>
      <c r="E77" s="2" t="str">
        <f t="shared" si="7"/>
        <v>W</v>
      </c>
      <c r="F77" s="2" t="str">
        <f t="shared" si="8"/>
        <v>S</v>
      </c>
      <c r="G77" s="2" t="str">
        <f t="shared" si="9"/>
        <v>V</v>
      </c>
      <c r="H77" s="2" t="str">
        <f t="shared" si="10"/>
        <v>S</v>
      </c>
      <c r="I77" s="2" t="str">
        <f t="shared" si="11"/>
        <v>K</v>
      </c>
      <c r="J77" s="2" t="str">
        <f t="shared" si="12"/>
        <v>Q</v>
      </c>
      <c r="K77" s="2" t="str">
        <f t="shared" si="13"/>
        <v>R</v>
      </c>
      <c r="M77" t="s">
        <v>1199</v>
      </c>
      <c r="N77" t="s">
        <v>3172</v>
      </c>
      <c r="O77" t="s">
        <v>1188</v>
      </c>
      <c r="P77" t="s">
        <v>3172</v>
      </c>
      <c r="R77" t="s">
        <v>989</v>
      </c>
      <c r="S77" s="2" t="s">
        <v>3173</v>
      </c>
      <c r="U77" t="s">
        <v>3109</v>
      </c>
      <c r="V77" t="s">
        <v>3172</v>
      </c>
      <c r="X77" t="s">
        <v>3159</v>
      </c>
      <c r="Y77" t="s">
        <v>3180</v>
      </c>
      <c r="AA77" t="s">
        <v>1965</v>
      </c>
      <c r="AB77" t="s">
        <v>3180</v>
      </c>
      <c r="AD77" t="s">
        <v>947</v>
      </c>
      <c r="AE77" t="s">
        <v>3180</v>
      </c>
    </row>
    <row r="78" spans="2:31" ht="18" x14ac:dyDescent="0.25">
      <c r="B78" t="s">
        <v>1853</v>
      </c>
      <c r="C78">
        <v>263</v>
      </c>
      <c r="D78" t="s">
        <v>1854</v>
      </c>
      <c r="E78" s="2" t="str">
        <f t="shared" si="7"/>
        <v>G</v>
      </c>
      <c r="F78" s="2" t="str">
        <f t="shared" si="8"/>
        <v>R</v>
      </c>
      <c r="G78" s="2" t="str">
        <f t="shared" si="9"/>
        <v>A</v>
      </c>
      <c r="H78" s="2" t="str">
        <f t="shared" si="10"/>
        <v>R</v>
      </c>
      <c r="I78" s="2" t="str">
        <f t="shared" si="11"/>
        <v>R</v>
      </c>
      <c r="J78" s="2" t="str">
        <f t="shared" si="12"/>
        <v>Q</v>
      </c>
      <c r="K78" s="2" t="str">
        <f t="shared" si="13"/>
        <v>R</v>
      </c>
      <c r="M78" t="s">
        <v>2068</v>
      </c>
      <c r="N78" t="s">
        <v>3172</v>
      </c>
      <c r="O78" t="s">
        <v>2785</v>
      </c>
      <c r="P78" t="s">
        <v>3172</v>
      </c>
      <c r="R78" t="s">
        <v>1266</v>
      </c>
      <c r="S78" s="2" t="s">
        <v>3173</v>
      </c>
      <c r="U78" t="s">
        <v>2292</v>
      </c>
      <c r="V78" t="s">
        <v>3172</v>
      </c>
      <c r="X78" t="s">
        <v>2746</v>
      </c>
      <c r="Y78" t="s">
        <v>3180</v>
      </c>
      <c r="AA78" t="s">
        <v>1558</v>
      </c>
      <c r="AB78" t="s">
        <v>3180</v>
      </c>
      <c r="AD78" t="s">
        <v>313</v>
      </c>
      <c r="AE78" t="s">
        <v>3180</v>
      </c>
    </row>
    <row r="79" spans="2:31" ht="18" x14ac:dyDescent="0.25">
      <c r="B79" t="s">
        <v>3081</v>
      </c>
      <c r="C79">
        <v>393</v>
      </c>
      <c r="D79" t="s">
        <v>3082</v>
      </c>
      <c r="E79" s="2" t="str">
        <f t="shared" si="7"/>
        <v>R</v>
      </c>
      <c r="F79" s="2" t="str">
        <f t="shared" si="8"/>
        <v>E</v>
      </c>
      <c r="G79" s="2" t="str">
        <f t="shared" si="9"/>
        <v>R</v>
      </c>
      <c r="H79" s="2" t="str">
        <f t="shared" si="10"/>
        <v>T</v>
      </c>
      <c r="I79" s="2" t="str">
        <f t="shared" si="11"/>
        <v>R</v>
      </c>
      <c r="J79" s="2" t="str">
        <f t="shared" si="12"/>
        <v>R</v>
      </c>
      <c r="K79" s="2" t="str">
        <f t="shared" si="13"/>
        <v>R</v>
      </c>
      <c r="M79" t="s">
        <v>1178</v>
      </c>
      <c r="N79" t="s">
        <v>3172</v>
      </c>
      <c r="O79" t="s">
        <v>1272</v>
      </c>
      <c r="P79" t="s">
        <v>3172</v>
      </c>
      <c r="R79" t="s">
        <v>2015</v>
      </c>
      <c r="S79" s="2" t="s">
        <v>3173</v>
      </c>
      <c r="U79" t="s">
        <v>829</v>
      </c>
      <c r="V79" t="s">
        <v>3172</v>
      </c>
      <c r="X79" t="s">
        <v>1442</v>
      </c>
      <c r="Y79" t="s">
        <v>3180</v>
      </c>
      <c r="AA79" t="s">
        <v>95</v>
      </c>
      <c r="AB79" t="s">
        <v>3180</v>
      </c>
      <c r="AD79" t="s">
        <v>383</v>
      </c>
      <c r="AE79" t="s">
        <v>3180</v>
      </c>
    </row>
    <row r="80" spans="2:31" ht="18" x14ac:dyDescent="0.25">
      <c r="B80" t="s">
        <v>916</v>
      </c>
      <c r="C80">
        <v>288</v>
      </c>
      <c r="D80" t="s">
        <v>917</v>
      </c>
      <c r="E80" s="2" t="str">
        <f t="shared" si="7"/>
        <v>R</v>
      </c>
      <c r="F80" s="2" t="str">
        <f t="shared" si="8"/>
        <v>D</v>
      </c>
      <c r="G80" s="2" t="str">
        <f t="shared" si="9"/>
        <v>R</v>
      </c>
      <c r="H80" s="2" t="str">
        <f t="shared" si="10"/>
        <v>S</v>
      </c>
      <c r="I80" s="2" t="str">
        <f t="shared" si="11"/>
        <v>R</v>
      </c>
      <c r="J80" s="2" t="str">
        <f t="shared" si="12"/>
        <v>R</v>
      </c>
      <c r="K80" s="2" t="str">
        <f t="shared" si="13"/>
        <v>R</v>
      </c>
      <c r="M80" t="s">
        <v>1332</v>
      </c>
      <c r="N80" t="s">
        <v>3172</v>
      </c>
      <c r="O80" t="s">
        <v>2619</v>
      </c>
      <c r="P80" t="s">
        <v>3172</v>
      </c>
      <c r="R80" t="s">
        <v>2653</v>
      </c>
      <c r="S80" s="2" t="s">
        <v>3173</v>
      </c>
      <c r="U80" t="s">
        <v>1042</v>
      </c>
      <c r="V80" t="s">
        <v>3172</v>
      </c>
      <c r="X80" t="s">
        <v>1442</v>
      </c>
      <c r="Y80" t="s">
        <v>3180</v>
      </c>
      <c r="AA80" t="s">
        <v>2453</v>
      </c>
      <c r="AB80" t="s">
        <v>3180</v>
      </c>
      <c r="AD80" t="s">
        <v>387</v>
      </c>
      <c r="AE80" t="s">
        <v>3180</v>
      </c>
    </row>
    <row r="81" spans="2:31" ht="18" x14ac:dyDescent="0.25">
      <c r="B81" t="s">
        <v>2253</v>
      </c>
      <c r="C81">
        <v>1218</v>
      </c>
      <c r="D81" t="s">
        <v>2254</v>
      </c>
      <c r="E81" s="2" t="str">
        <f t="shared" si="7"/>
        <v>V</v>
      </c>
      <c r="F81" s="2" t="str">
        <f t="shared" si="8"/>
        <v>T</v>
      </c>
      <c r="G81" s="2" t="str">
        <f t="shared" si="9"/>
        <v>A</v>
      </c>
      <c r="H81" s="2" t="str">
        <f t="shared" si="10"/>
        <v>S</v>
      </c>
      <c r="I81" s="2" t="str">
        <f t="shared" si="11"/>
        <v>R</v>
      </c>
      <c r="J81" s="2" t="str">
        <f t="shared" si="12"/>
        <v>S</v>
      </c>
      <c r="K81" s="2" t="str">
        <f t="shared" si="13"/>
        <v>K</v>
      </c>
      <c r="M81" t="s">
        <v>1188</v>
      </c>
      <c r="N81" t="s">
        <v>3172</v>
      </c>
      <c r="O81" t="s">
        <v>1269</v>
      </c>
      <c r="P81" t="s">
        <v>3172</v>
      </c>
      <c r="R81" t="s">
        <v>2653</v>
      </c>
      <c r="S81" s="2" t="s">
        <v>3173</v>
      </c>
      <c r="U81" t="s">
        <v>556</v>
      </c>
      <c r="V81" t="s">
        <v>3172</v>
      </c>
      <c r="X81" t="s">
        <v>1690</v>
      </c>
      <c r="Y81" t="s">
        <v>3180</v>
      </c>
      <c r="AA81" t="s">
        <v>1481</v>
      </c>
      <c r="AB81" t="s">
        <v>3180</v>
      </c>
      <c r="AD81" t="s">
        <v>1373</v>
      </c>
      <c r="AE81" t="s">
        <v>3180</v>
      </c>
    </row>
    <row r="82" spans="2:31" ht="18" x14ac:dyDescent="0.25">
      <c r="B82" t="s">
        <v>1985</v>
      </c>
      <c r="C82">
        <v>115</v>
      </c>
      <c r="D82" t="s">
        <v>1986</v>
      </c>
      <c r="E82" s="2" t="str">
        <f t="shared" si="7"/>
        <v>P</v>
      </c>
      <c r="F82" s="2" t="str">
        <f t="shared" si="8"/>
        <v>P</v>
      </c>
      <c r="G82" s="2" t="str">
        <f t="shared" si="9"/>
        <v>P</v>
      </c>
      <c r="H82" s="2" t="str">
        <f t="shared" si="10"/>
        <v>S</v>
      </c>
      <c r="I82" s="2" t="str">
        <f t="shared" si="11"/>
        <v>R</v>
      </c>
      <c r="J82" s="2" t="str">
        <f t="shared" si="12"/>
        <v>R</v>
      </c>
      <c r="K82" s="2" t="str">
        <f t="shared" si="13"/>
        <v>R</v>
      </c>
      <c r="M82" t="s">
        <v>1188</v>
      </c>
      <c r="N82" t="s">
        <v>3172</v>
      </c>
      <c r="O82" t="s">
        <v>2739</v>
      </c>
      <c r="P82" t="s">
        <v>3172</v>
      </c>
      <c r="R82" t="s">
        <v>1031</v>
      </c>
      <c r="S82" s="2" t="s">
        <v>3173</v>
      </c>
      <c r="U82" t="s">
        <v>1256</v>
      </c>
      <c r="V82" t="s">
        <v>3182</v>
      </c>
      <c r="X82" t="s">
        <v>1690</v>
      </c>
      <c r="Y82" t="s">
        <v>3180</v>
      </c>
      <c r="AA82" t="s">
        <v>1982</v>
      </c>
      <c r="AB82" t="s">
        <v>3180</v>
      </c>
      <c r="AD82" t="s">
        <v>1377</v>
      </c>
      <c r="AE82" t="s">
        <v>3180</v>
      </c>
    </row>
    <row r="83" spans="2:31" ht="18" x14ac:dyDescent="0.25">
      <c r="B83" t="s">
        <v>2670</v>
      </c>
      <c r="C83">
        <v>38</v>
      </c>
      <c r="D83" t="s">
        <v>2671</v>
      </c>
      <c r="E83" s="2" t="str">
        <f t="shared" si="7"/>
        <v>P</v>
      </c>
      <c r="F83" s="2" t="str">
        <f t="shared" si="8"/>
        <v>E</v>
      </c>
      <c r="G83" s="2" t="str">
        <f t="shared" si="9"/>
        <v>A</v>
      </c>
      <c r="H83" s="2" t="str">
        <f t="shared" si="10"/>
        <v>P</v>
      </c>
      <c r="I83" s="2" t="str">
        <f t="shared" si="11"/>
        <v>R</v>
      </c>
      <c r="J83" s="2" t="str">
        <f t="shared" si="12"/>
        <v>R</v>
      </c>
      <c r="K83" s="2" t="str">
        <f t="shared" si="13"/>
        <v>R</v>
      </c>
      <c r="M83" t="s">
        <v>1195</v>
      </c>
      <c r="N83" t="s">
        <v>3172</v>
      </c>
      <c r="O83" t="s">
        <v>2334</v>
      </c>
      <c r="P83" t="s">
        <v>3172</v>
      </c>
      <c r="R83" t="s">
        <v>2305</v>
      </c>
      <c r="S83" s="2" t="s">
        <v>3173</v>
      </c>
      <c r="U83" t="s">
        <v>2058</v>
      </c>
      <c r="V83" t="s">
        <v>3182</v>
      </c>
      <c r="X83" t="s">
        <v>2497</v>
      </c>
      <c r="Y83" t="s">
        <v>3180</v>
      </c>
      <c r="AA83" t="s">
        <v>2093</v>
      </c>
      <c r="AB83" t="s">
        <v>3180</v>
      </c>
      <c r="AD83" t="s">
        <v>2381</v>
      </c>
      <c r="AE83" t="s">
        <v>3180</v>
      </c>
    </row>
    <row r="84" spans="2:31" ht="18" x14ac:dyDescent="0.25">
      <c r="B84" t="s">
        <v>1643</v>
      </c>
      <c r="C84">
        <v>944</v>
      </c>
      <c r="D84" t="s">
        <v>1644</v>
      </c>
      <c r="E84" s="2" t="str">
        <f t="shared" si="7"/>
        <v>R</v>
      </c>
      <c r="F84" s="2" t="str">
        <f t="shared" si="8"/>
        <v>S</v>
      </c>
      <c r="G84" s="2" t="str">
        <f t="shared" si="9"/>
        <v>R</v>
      </c>
      <c r="H84" s="2" t="str">
        <f t="shared" si="10"/>
        <v>S</v>
      </c>
      <c r="I84" s="2" t="str">
        <f t="shared" si="11"/>
        <v>R</v>
      </c>
      <c r="J84" s="2" t="str">
        <f t="shared" si="12"/>
        <v>S</v>
      </c>
      <c r="K84" s="2" t="str">
        <f t="shared" si="13"/>
        <v>R</v>
      </c>
      <c r="M84" t="s">
        <v>2412</v>
      </c>
      <c r="N84" t="s">
        <v>3172</v>
      </c>
      <c r="O84" t="s">
        <v>2008</v>
      </c>
      <c r="P84" t="s">
        <v>3172</v>
      </c>
      <c r="R84" t="s">
        <v>1711</v>
      </c>
      <c r="S84" s="2" t="s">
        <v>3173</v>
      </c>
      <c r="U84" t="s">
        <v>2363</v>
      </c>
      <c r="V84" t="s">
        <v>3182</v>
      </c>
      <c r="X84" t="s">
        <v>1742</v>
      </c>
      <c r="Y84" t="s">
        <v>3180</v>
      </c>
      <c r="AA84" t="s">
        <v>2090</v>
      </c>
      <c r="AB84" t="s">
        <v>3180</v>
      </c>
      <c r="AD84" t="s">
        <v>2381</v>
      </c>
      <c r="AE84" t="s">
        <v>3180</v>
      </c>
    </row>
    <row r="85" spans="2:31" ht="18" x14ac:dyDescent="0.25">
      <c r="B85" t="s">
        <v>2018</v>
      </c>
      <c r="C85">
        <v>121</v>
      </c>
      <c r="D85" t="s">
        <v>2910</v>
      </c>
      <c r="E85" s="2" t="str">
        <f t="shared" si="7"/>
        <v>L</v>
      </c>
      <c r="F85" s="2" t="str">
        <f t="shared" si="8"/>
        <v>H</v>
      </c>
      <c r="G85" s="2" t="str">
        <f t="shared" si="9"/>
        <v>H</v>
      </c>
      <c r="H85" s="2" t="str">
        <f t="shared" si="10"/>
        <v>R</v>
      </c>
      <c r="I85" s="2" t="str">
        <f t="shared" si="11"/>
        <v>R</v>
      </c>
      <c r="J85" s="2" t="str">
        <f t="shared" si="12"/>
        <v>T</v>
      </c>
      <c r="K85" s="2" t="str">
        <f t="shared" si="13"/>
        <v>R</v>
      </c>
      <c r="M85" t="s">
        <v>2409</v>
      </c>
      <c r="N85" t="s">
        <v>3172</v>
      </c>
      <c r="O85" t="s">
        <v>1343</v>
      </c>
      <c r="P85" t="s">
        <v>3172</v>
      </c>
      <c r="R85" t="s">
        <v>1425</v>
      </c>
      <c r="S85" s="2" t="s">
        <v>3173</v>
      </c>
      <c r="U85" t="s">
        <v>1568</v>
      </c>
      <c r="V85" t="s">
        <v>3182</v>
      </c>
      <c r="X85" t="s">
        <v>2862</v>
      </c>
      <c r="Y85" t="s">
        <v>3180</v>
      </c>
      <c r="AA85" t="s">
        <v>2052</v>
      </c>
      <c r="AB85" t="s">
        <v>3180</v>
      </c>
      <c r="AD85" t="s">
        <v>2381</v>
      </c>
      <c r="AE85" t="s">
        <v>3180</v>
      </c>
    </row>
    <row r="86" spans="2:31" ht="18" x14ac:dyDescent="0.25">
      <c r="B86" t="s">
        <v>2663</v>
      </c>
      <c r="C86">
        <v>119</v>
      </c>
      <c r="D86" t="s">
        <v>2664</v>
      </c>
      <c r="E86" s="2" t="str">
        <f t="shared" si="7"/>
        <v>R</v>
      </c>
      <c r="F86" s="2" t="str">
        <f t="shared" si="8"/>
        <v>A</v>
      </c>
      <c r="G86" s="2" t="str">
        <f t="shared" si="9"/>
        <v>R</v>
      </c>
      <c r="H86" s="2" t="str">
        <f t="shared" si="10"/>
        <v>K</v>
      </c>
      <c r="I86" s="2" t="str">
        <f t="shared" si="11"/>
        <v>R</v>
      </c>
      <c r="J86" s="2" t="str">
        <f t="shared" si="12"/>
        <v>R</v>
      </c>
      <c r="K86" s="2" t="str">
        <f t="shared" si="13"/>
        <v>R</v>
      </c>
      <c r="M86" t="s">
        <v>2409</v>
      </c>
      <c r="N86" t="s">
        <v>3172</v>
      </c>
      <c r="O86" t="s">
        <v>144</v>
      </c>
      <c r="P86" t="s">
        <v>3172</v>
      </c>
      <c r="R86" t="s">
        <v>1714</v>
      </c>
      <c r="S86" s="2" t="s">
        <v>3173</v>
      </c>
      <c r="U86" t="s">
        <v>1629</v>
      </c>
      <c r="V86" t="s">
        <v>3182</v>
      </c>
      <c r="X86" t="s">
        <v>2687</v>
      </c>
      <c r="Y86" t="s">
        <v>3180</v>
      </c>
      <c r="AA86" t="s">
        <v>1027</v>
      </c>
      <c r="AB86" t="s">
        <v>3180</v>
      </c>
      <c r="AD86" t="s">
        <v>296</v>
      </c>
      <c r="AE86" t="s">
        <v>3180</v>
      </c>
    </row>
    <row r="87" spans="2:31" ht="18" x14ac:dyDescent="0.25">
      <c r="B87" t="s">
        <v>712</v>
      </c>
      <c r="C87">
        <v>303</v>
      </c>
      <c r="D87" t="s">
        <v>2579</v>
      </c>
      <c r="E87" s="2" t="str">
        <f t="shared" si="7"/>
        <v>A</v>
      </c>
      <c r="F87" s="2" t="str">
        <f t="shared" si="8"/>
        <v>S</v>
      </c>
      <c r="G87" s="2" t="str">
        <f t="shared" si="9"/>
        <v>R</v>
      </c>
      <c r="H87" s="2" t="str">
        <f t="shared" si="10"/>
        <v>S</v>
      </c>
      <c r="I87" s="2" t="str">
        <f t="shared" si="11"/>
        <v>R</v>
      </c>
      <c r="J87" s="2" t="str">
        <f t="shared" si="12"/>
        <v>L</v>
      </c>
      <c r="K87" s="2" t="str">
        <f t="shared" si="13"/>
        <v>R</v>
      </c>
      <c r="M87" t="s">
        <v>1193</v>
      </c>
      <c r="N87" t="s">
        <v>3172</v>
      </c>
      <c r="O87" t="s">
        <v>1585</v>
      </c>
      <c r="P87" t="s">
        <v>3172</v>
      </c>
      <c r="R87" t="s">
        <v>1558</v>
      </c>
      <c r="S87" s="2" t="s">
        <v>3173</v>
      </c>
      <c r="U87" t="s">
        <v>1735</v>
      </c>
      <c r="V87" t="s">
        <v>3182</v>
      </c>
      <c r="X87" t="s">
        <v>2156</v>
      </c>
      <c r="Y87" t="s">
        <v>3180</v>
      </c>
      <c r="AA87" t="s">
        <v>1394</v>
      </c>
      <c r="AB87" t="s">
        <v>3180</v>
      </c>
      <c r="AD87" t="s">
        <v>1554</v>
      </c>
      <c r="AE87" t="s">
        <v>3180</v>
      </c>
    </row>
    <row r="88" spans="2:31" ht="18" x14ac:dyDescent="0.25">
      <c r="B88" t="s">
        <v>712</v>
      </c>
      <c r="C88">
        <v>295</v>
      </c>
      <c r="D88" t="s">
        <v>2581</v>
      </c>
      <c r="E88" s="2" t="str">
        <f t="shared" si="7"/>
        <v>T</v>
      </c>
      <c r="F88" s="2" t="str">
        <f t="shared" si="8"/>
        <v>S</v>
      </c>
      <c r="G88" s="2" t="str">
        <f t="shared" si="9"/>
        <v>R</v>
      </c>
      <c r="H88" s="2" t="str">
        <f t="shared" si="10"/>
        <v>S</v>
      </c>
      <c r="I88" s="2" t="str">
        <f t="shared" si="11"/>
        <v>R</v>
      </c>
      <c r="J88" s="2" t="str">
        <f t="shared" si="12"/>
        <v>L</v>
      </c>
      <c r="K88" s="2" t="str">
        <f t="shared" si="13"/>
        <v>R</v>
      </c>
      <c r="M88" t="s">
        <v>2785</v>
      </c>
      <c r="N88" t="s">
        <v>3172</v>
      </c>
      <c r="O88" t="s">
        <v>1585</v>
      </c>
      <c r="P88" t="s">
        <v>3172</v>
      </c>
      <c r="R88" t="s">
        <v>2399</v>
      </c>
      <c r="S88" s="2" t="s">
        <v>3173</v>
      </c>
      <c r="U88" t="s">
        <v>1851</v>
      </c>
      <c r="V88" t="s">
        <v>3182</v>
      </c>
      <c r="X88" t="s">
        <v>985</v>
      </c>
      <c r="Y88" t="s">
        <v>3180</v>
      </c>
      <c r="AA88" t="s">
        <v>1548</v>
      </c>
      <c r="AB88" t="s">
        <v>3180</v>
      </c>
      <c r="AD88" t="s">
        <v>266</v>
      </c>
      <c r="AE88" t="s">
        <v>3180</v>
      </c>
    </row>
    <row r="89" spans="2:31" ht="18" x14ac:dyDescent="0.25">
      <c r="B89" t="s">
        <v>712</v>
      </c>
      <c r="C89">
        <v>299</v>
      </c>
      <c r="D89" t="s">
        <v>720</v>
      </c>
      <c r="E89" s="2" t="str">
        <f t="shared" si="7"/>
        <v>T</v>
      </c>
      <c r="F89" s="2" t="str">
        <f t="shared" si="8"/>
        <v>S</v>
      </c>
      <c r="G89" s="2" t="str">
        <f t="shared" si="9"/>
        <v>R</v>
      </c>
      <c r="H89" s="2" t="str">
        <f t="shared" si="10"/>
        <v>S</v>
      </c>
      <c r="I89" s="2" t="str">
        <f t="shared" si="11"/>
        <v>R</v>
      </c>
      <c r="J89" s="2" t="str">
        <f t="shared" si="12"/>
        <v>S</v>
      </c>
      <c r="K89" s="2" t="str">
        <f t="shared" si="13"/>
        <v>R</v>
      </c>
      <c r="M89" t="s">
        <v>1272</v>
      </c>
      <c r="N89" t="s">
        <v>3172</v>
      </c>
      <c r="O89" t="s">
        <v>1593</v>
      </c>
      <c r="P89" t="s">
        <v>3172</v>
      </c>
      <c r="R89" t="s">
        <v>604</v>
      </c>
      <c r="S89" s="2" t="s">
        <v>3173</v>
      </c>
      <c r="U89" t="s">
        <v>1432</v>
      </c>
      <c r="V89" t="s">
        <v>3182</v>
      </c>
      <c r="X89" t="s">
        <v>1747</v>
      </c>
      <c r="Y89" t="s">
        <v>3180</v>
      </c>
      <c r="AA89" t="s">
        <v>1545</v>
      </c>
      <c r="AB89" t="s">
        <v>3180</v>
      </c>
      <c r="AD89" t="s">
        <v>266</v>
      </c>
      <c r="AE89" t="s">
        <v>3180</v>
      </c>
    </row>
    <row r="90" spans="2:31" ht="18" x14ac:dyDescent="0.25">
      <c r="B90" t="s">
        <v>1570</v>
      </c>
      <c r="C90">
        <v>240</v>
      </c>
      <c r="D90" t="s">
        <v>1571</v>
      </c>
      <c r="E90" s="2" t="str">
        <f t="shared" si="7"/>
        <v>V</v>
      </c>
      <c r="F90" s="2" t="str">
        <f t="shared" si="8"/>
        <v>G</v>
      </c>
      <c r="G90" s="2" t="str">
        <f t="shared" si="9"/>
        <v>R</v>
      </c>
      <c r="H90" s="2" t="str">
        <f t="shared" si="10"/>
        <v>R</v>
      </c>
      <c r="I90" s="2" t="str">
        <f t="shared" si="11"/>
        <v>R</v>
      </c>
      <c r="J90" s="2" t="str">
        <f t="shared" si="12"/>
        <v>L</v>
      </c>
      <c r="K90" s="2" t="str">
        <f t="shared" si="13"/>
        <v>R</v>
      </c>
      <c r="M90" t="s">
        <v>2619</v>
      </c>
      <c r="N90" t="s">
        <v>3172</v>
      </c>
      <c r="O90" t="s">
        <v>681</v>
      </c>
      <c r="P90" t="s">
        <v>3172</v>
      </c>
      <c r="R90" t="s">
        <v>2260</v>
      </c>
      <c r="S90" s="2" t="s">
        <v>3173</v>
      </c>
      <c r="U90" t="s">
        <v>398</v>
      </c>
      <c r="V90" t="s">
        <v>3182</v>
      </c>
      <c r="X90" t="s">
        <v>2323</v>
      </c>
      <c r="Y90" t="s">
        <v>3189</v>
      </c>
      <c r="AA90" t="s">
        <v>507</v>
      </c>
      <c r="AB90" t="s">
        <v>3180</v>
      </c>
      <c r="AD90" t="s">
        <v>266</v>
      </c>
      <c r="AE90" t="s">
        <v>3180</v>
      </c>
    </row>
    <row r="91" spans="2:31" ht="18" x14ac:dyDescent="0.25">
      <c r="B91" t="s">
        <v>1387</v>
      </c>
      <c r="C91">
        <v>449</v>
      </c>
      <c r="D91" t="s">
        <v>1388</v>
      </c>
      <c r="E91" s="2" t="str">
        <f t="shared" si="7"/>
        <v>Y</v>
      </c>
      <c r="F91" s="2" t="str">
        <f t="shared" si="8"/>
        <v>T</v>
      </c>
      <c r="G91" s="2" t="str">
        <f t="shared" si="9"/>
        <v>L</v>
      </c>
      <c r="H91" s="2" t="str">
        <f t="shared" si="10"/>
        <v>R</v>
      </c>
      <c r="I91" s="2" t="str">
        <f t="shared" si="11"/>
        <v>R</v>
      </c>
      <c r="J91" s="2" t="str">
        <f t="shared" si="12"/>
        <v>L</v>
      </c>
      <c r="K91" s="2" t="str">
        <f t="shared" si="13"/>
        <v>R</v>
      </c>
      <c r="M91" t="s">
        <v>2851</v>
      </c>
      <c r="N91" t="s">
        <v>3172</v>
      </c>
      <c r="O91" t="s">
        <v>1304</v>
      </c>
      <c r="P91" t="s">
        <v>3172</v>
      </c>
      <c r="R91" t="s">
        <v>2032</v>
      </c>
      <c r="S91" s="2" t="s">
        <v>3173</v>
      </c>
      <c r="U91" t="s">
        <v>2983</v>
      </c>
      <c r="V91" t="s">
        <v>3182</v>
      </c>
      <c r="X91" t="s">
        <v>2444</v>
      </c>
      <c r="Y91" t="s">
        <v>3174</v>
      </c>
      <c r="AA91" t="s">
        <v>1510</v>
      </c>
      <c r="AB91" t="s">
        <v>3180</v>
      </c>
      <c r="AD91" t="s">
        <v>2294</v>
      </c>
      <c r="AE91" t="s">
        <v>3180</v>
      </c>
    </row>
    <row r="92" spans="2:31" ht="18" x14ac:dyDescent="0.25">
      <c r="B92" t="s">
        <v>2757</v>
      </c>
      <c r="C92">
        <v>265</v>
      </c>
      <c r="D92" t="s">
        <v>2758</v>
      </c>
      <c r="E92" s="2" t="str">
        <f t="shared" si="7"/>
        <v>R</v>
      </c>
      <c r="F92" s="2" t="str">
        <f t="shared" si="8"/>
        <v>Q</v>
      </c>
      <c r="G92" s="2" t="str">
        <f t="shared" si="9"/>
        <v>A</v>
      </c>
      <c r="H92" s="2" t="str">
        <f t="shared" si="10"/>
        <v>T</v>
      </c>
      <c r="I92" s="2" t="str">
        <f t="shared" si="11"/>
        <v>R</v>
      </c>
      <c r="J92" s="2" t="str">
        <f t="shared" si="12"/>
        <v>R</v>
      </c>
      <c r="K92" s="2" t="str">
        <f t="shared" si="13"/>
        <v>R</v>
      </c>
      <c r="M92" t="s">
        <v>862</v>
      </c>
      <c r="N92" t="s">
        <v>3172</v>
      </c>
      <c r="O92" t="s">
        <v>1308</v>
      </c>
      <c r="P92" t="s">
        <v>3172</v>
      </c>
      <c r="R92" t="s">
        <v>1077</v>
      </c>
      <c r="S92" s="2" t="s">
        <v>3173</v>
      </c>
      <c r="U92" t="s">
        <v>2972</v>
      </c>
      <c r="V92" t="s">
        <v>3182</v>
      </c>
      <c r="X92" t="s">
        <v>2266</v>
      </c>
      <c r="Y92" t="s">
        <v>3174</v>
      </c>
      <c r="AA92" t="s">
        <v>1506</v>
      </c>
      <c r="AB92" t="s">
        <v>3180</v>
      </c>
      <c r="AD92" t="s">
        <v>2483</v>
      </c>
      <c r="AE92" t="s">
        <v>3180</v>
      </c>
    </row>
    <row r="93" spans="2:31" ht="18" x14ac:dyDescent="0.25">
      <c r="B93" t="s">
        <v>1086</v>
      </c>
      <c r="C93">
        <v>461</v>
      </c>
      <c r="D93" t="s">
        <v>1087</v>
      </c>
      <c r="E93" s="2" t="str">
        <f t="shared" si="7"/>
        <v>S</v>
      </c>
      <c r="F93" s="2" t="str">
        <f t="shared" si="8"/>
        <v>R</v>
      </c>
      <c r="G93" s="2" t="str">
        <f t="shared" si="9"/>
        <v>L</v>
      </c>
      <c r="H93" s="2" t="str">
        <f t="shared" si="10"/>
        <v>S</v>
      </c>
      <c r="I93" s="2" t="str">
        <f t="shared" si="11"/>
        <v>R</v>
      </c>
      <c r="J93" s="2" t="str">
        <f t="shared" si="12"/>
        <v>R</v>
      </c>
      <c r="K93" s="2" t="str">
        <f t="shared" si="13"/>
        <v>R</v>
      </c>
      <c r="M93" t="s">
        <v>2949</v>
      </c>
      <c r="N93" t="s">
        <v>3172</v>
      </c>
      <c r="O93" t="s">
        <v>1684</v>
      </c>
      <c r="P93" t="s">
        <v>3190</v>
      </c>
      <c r="R93" t="s">
        <v>3162</v>
      </c>
      <c r="S93" s="2" t="s">
        <v>3173</v>
      </c>
      <c r="U93" t="s">
        <v>404</v>
      </c>
      <c r="V93" t="s">
        <v>3182</v>
      </c>
      <c r="X93" t="s">
        <v>1428</v>
      </c>
      <c r="Y93" t="s">
        <v>3174</v>
      </c>
      <c r="AA93" t="s">
        <v>2096</v>
      </c>
      <c r="AB93" t="s">
        <v>3180</v>
      </c>
      <c r="AD93" t="s">
        <v>1031</v>
      </c>
      <c r="AE93" t="s">
        <v>3180</v>
      </c>
    </row>
    <row r="94" spans="2:31" ht="18" x14ac:dyDescent="0.25">
      <c r="B94" t="s">
        <v>3093</v>
      </c>
      <c r="C94">
        <v>331</v>
      </c>
      <c r="D94" t="s">
        <v>3094</v>
      </c>
      <c r="E94" s="2" t="str">
        <f t="shared" si="7"/>
        <v>R</v>
      </c>
      <c r="F94" s="2" t="str">
        <f t="shared" si="8"/>
        <v>A</v>
      </c>
      <c r="G94" s="2" t="str">
        <f t="shared" si="9"/>
        <v>H</v>
      </c>
      <c r="H94" s="2" t="str">
        <f t="shared" si="10"/>
        <v>R</v>
      </c>
      <c r="I94" s="2" t="str">
        <f t="shared" si="11"/>
        <v>R</v>
      </c>
      <c r="J94" s="2" t="str">
        <f t="shared" si="12"/>
        <v>R</v>
      </c>
      <c r="K94" s="2" t="str">
        <f t="shared" si="13"/>
        <v>R</v>
      </c>
      <c r="M94" t="s">
        <v>3062</v>
      </c>
      <c r="N94" t="s">
        <v>3172</v>
      </c>
      <c r="O94" t="s">
        <v>1680</v>
      </c>
      <c r="P94" t="s">
        <v>3190</v>
      </c>
      <c r="R94" t="s">
        <v>2166</v>
      </c>
      <c r="S94" s="2" t="s">
        <v>3173</v>
      </c>
      <c r="U94" t="s">
        <v>1700</v>
      </c>
      <c r="V94" t="s">
        <v>3182</v>
      </c>
      <c r="X94" t="s">
        <v>363</v>
      </c>
      <c r="Y94" t="s">
        <v>3174</v>
      </c>
      <c r="AA94" t="s">
        <v>2109</v>
      </c>
      <c r="AB94" t="s">
        <v>3180</v>
      </c>
      <c r="AD94" t="s">
        <v>2944</v>
      </c>
      <c r="AE94" t="s">
        <v>3180</v>
      </c>
    </row>
    <row r="95" spans="2:31" ht="18" x14ac:dyDescent="0.25">
      <c r="B95" t="s">
        <v>2219</v>
      </c>
      <c r="C95">
        <v>424</v>
      </c>
      <c r="D95" t="s">
        <v>2326</v>
      </c>
      <c r="E95" s="2" t="str">
        <f t="shared" si="7"/>
        <v>R</v>
      </c>
      <c r="F95" s="2" t="str">
        <f t="shared" si="8"/>
        <v>K</v>
      </c>
      <c r="G95" s="2" t="str">
        <f t="shared" si="9"/>
        <v>R</v>
      </c>
      <c r="H95" s="2" t="str">
        <f t="shared" si="10"/>
        <v>A</v>
      </c>
      <c r="I95" s="2" t="str">
        <f t="shared" si="11"/>
        <v>R</v>
      </c>
      <c r="J95" s="2" t="str">
        <f t="shared" si="12"/>
        <v>R</v>
      </c>
      <c r="K95" s="2" t="str">
        <f t="shared" si="13"/>
        <v>R</v>
      </c>
      <c r="M95" t="s">
        <v>334</v>
      </c>
      <c r="N95" t="s">
        <v>3172</v>
      </c>
      <c r="O95" t="s">
        <v>1568</v>
      </c>
      <c r="P95" t="s">
        <v>3190</v>
      </c>
      <c r="R95" t="s">
        <v>2166</v>
      </c>
      <c r="S95" s="2" t="s">
        <v>3173</v>
      </c>
      <c r="U95" t="s">
        <v>1111</v>
      </c>
      <c r="V95" t="s">
        <v>3182</v>
      </c>
      <c r="X95" t="s">
        <v>161</v>
      </c>
      <c r="Y95" t="s">
        <v>3174</v>
      </c>
      <c r="AA95" t="s">
        <v>959</v>
      </c>
      <c r="AB95" t="s">
        <v>3180</v>
      </c>
      <c r="AD95" t="s">
        <v>2767</v>
      </c>
      <c r="AE95" t="s">
        <v>3180</v>
      </c>
    </row>
    <row r="96" spans="2:31" ht="18" x14ac:dyDescent="0.25">
      <c r="B96" t="s">
        <v>414</v>
      </c>
      <c r="C96">
        <v>451</v>
      </c>
      <c r="D96" t="s">
        <v>415</v>
      </c>
      <c r="E96" s="2" t="str">
        <f t="shared" si="7"/>
        <v>R</v>
      </c>
      <c r="F96" s="2" t="str">
        <f t="shared" si="8"/>
        <v>Q</v>
      </c>
      <c r="G96" s="2" t="str">
        <f t="shared" si="9"/>
        <v>R</v>
      </c>
      <c r="H96" s="2" t="str">
        <f t="shared" si="10"/>
        <v>A</v>
      </c>
      <c r="I96" s="2" t="str">
        <f t="shared" si="11"/>
        <v>R</v>
      </c>
      <c r="J96" s="2" t="str">
        <f t="shared" si="12"/>
        <v>R</v>
      </c>
      <c r="K96" s="2" t="str">
        <f t="shared" si="13"/>
        <v>R</v>
      </c>
      <c r="M96" t="s">
        <v>212</v>
      </c>
      <c r="N96" t="s">
        <v>3172</v>
      </c>
      <c r="O96" t="s">
        <v>1069</v>
      </c>
      <c r="P96" t="s">
        <v>3190</v>
      </c>
      <c r="R96" t="s">
        <v>1947</v>
      </c>
      <c r="S96" s="2" t="s">
        <v>3173</v>
      </c>
      <c r="U96" t="s">
        <v>2366</v>
      </c>
      <c r="V96" t="s">
        <v>3182</v>
      </c>
      <c r="X96" t="s">
        <v>2723</v>
      </c>
      <c r="Y96" t="s">
        <v>3174</v>
      </c>
      <c r="AA96" t="s">
        <v>3078</v>
      </c>
      <c r="AB96" t="s">
        <v>3180</v>
      </c>
      <c r="AD96" t="s">
        <v>2767</v>
      </c>
      <c r="AE96" t="s">
        <v>3180</v>
      </c>
    </row>
    <row r="97" spans="2:31" ht="18" x14ac:dyDescent="0.25">
      <c r="B97" t="s">
        <v>410</v>
      </c>
      <c r="C97">
        <v>450</v>
      </c>
      <c r="D97" t="s">
        <v>411</v>
      </c>
      <c r="E97" s="2" t="str">
        <f t="shared" si="7"/>
        <v>R</v>
      </c>
      <c r="F97" s="2" t="str">
        <f t="shared" si="8"/>
        <v>Q</v>
      </c>
      <c r="G97" s="2" t="str">
        <f t="shared" si="9"/>
        <v>R</v>
      </c>
      <c r="H97" s="2" t="str">
        <f t="shared" si="10"/>
        <v>A</v>
      </c>
      <c r="I97" s="2" t="str">
        <f t="shared" si="11"/>
        <v>R</v>
      </c>
      <c r="J97" s="2" t="str">
        <f t="shared" si="12"/>
        <v>R</v>
      </c>
      <c r="K97" s="2" t="str">
        <f t="shared" si="13"/>
        <v>R</v>
      </c>
      <c r="M97" t="s">
        <v>2334</v>
      </c>
      <c r="N97" t="s">
        <v>3172</v>
      </c>
      <c r="O97" t="s">
        <v>2217</v>
      </c>
      <c r="P97" t="s">
        <v>3173</v>
      </c>
      <c r="R97" t="s">
        <v>899</v>
      </c>
      <c r="S97" s="2" t="s">
        <v>3173</v>
      </c>
      <c r="U97" t="s">
        <v>1031</v>
      </c>
      <c r="V97" t="s">
        <v>3182</v>
      </c>
      <c r="X97" t="s">
        <v>1263</v>
      </c>
      <c r="Y97" t="s">
        <v>3174</v>
      </c>
      <c r="AA97" t="s">
        <v>877</v>
      </c>
      <c r="AB97" t="s">
        <v>3180</v>
      </c>
      <c r="AD97" t="s">
        <v>567</v>
      </c>
      <c r="AE97" t="s">
        <v>3180</v>
      </c>
    </row>
    <row r="98" spans="2:31" ht="18" x14ac:dyDescent="0.25">
      <c r="B98" t="s">
        <v>1668</v>
      </c>
      <c r="C98">
        <v>31</v>
      </c>
      <c r="D98" t="s">
        <v>1669</v>
      </c>
      <c r="E98" s="2" t="str">
        <f t="shared" si="7"/>
        <v>P</v>
      </c>
      <c r="F98" s="2" t="str">
        <f t="shared" si="8"/>
        <v>R</v>
      </c>
      <c r="G98" s="2" t="str">
        <f t="shared" si="9"/>
        <v>Q</v>
      </c>
      <c r="H98" s="2" t="str">
        <f t="shared" si="10"/>
        <v>R</v>
      </c>
      <c r="I98" s="2" t="str">
        <f t="shared" si="11"/>
        <v>R</v>
      </c>
      <c r="J98" s="2" t="str">
        <f t="shared" si="12"/>
        <v>R</v>
      </c>
      <c r="K98" s="2" t="str">
        <f t="shared" si="13"/>
        <v>R</v>
      </c>
      <c r="M98" t="s">
        <v>718</v>
      </c>
      <c r="N98" t="s">
        <v>3172</v>
      </c>
      <c r="O98" t="s">
        <v>2209</v>
      </c>
      <c r="P98" t="s">
        <v>3173</v>
      </c>
      <c r="R98" t="s">
        <v>2346</v>
      </c>
      <c r="S98" s="2" t="s">
        <v>3173</v>
      </c>
      <c r="U98" t="s">
        <v>2944</v>
      </c>
      <c r="V98" t="s">
        <v>3182</v>
      </c>
      <c r="X98" t="s">
        <v>873</v>
      </c>
      <c r="Y98" t="s">
        <v>3174</v>
      </c>
      <c r="AA98" t="s">
        <v>1081</v>
      </c>
      <c r="AB98" t="s">
        <v>3180</v>
      </c>
      <c r="AD98" t="s">
        <v>2750</v>
      </c>
      <c r="AE98" t="s">
        <v>3180</v>
      </c>
    </row>
    <row r="99" spans="2:31" ht="18" x14ac:dyDescent="0.25">
      <c r="B99" t="s">
        <v>699</v>
      </c>
      <c r="C99">
        <v>447</v>
      </c>
      <c r="D99" t="s">
        <v>700</v>
      </c>
      <c r="E99" s="2" t="str">
        <f t="shared" si="7"/>
        <v>N</v>
      </c>
      <c r="F99" s="2" t="str">
        <f t="shared" si="8"/>
        <v>S</v>
      </c>
      <c r="G99" s="2" t="str">
        <f t="shared" si="9"/>
        <v>S</v>
      </c>
      <c r="H99" s="2" t="str">
        <f t="shared" si="10"/>
        <v>K</v>
      </c>
      <c r="I99" s="2" t="str">
        <f t="shared" si="11"/>
        <v>S</v>
      </c>
      <c r="J99" s="2" t="str">
        <f t="shared" si="12"/>
        <v>T</v>
      </c>
      <c r="K99" s="2" t="str">
        <f t="shared" si="13"/>
        <v>R</v>
      </c>
      <c r="M99" t="s">
        <v>209</v>
      </c>
      <c r="N99" t="s">
        <v>3172</v>
      </c>
      <c r="O99" t="s">
        <v>1799</v>
      </c>
      <c r="P99" t="s">
        <v>3173</v>
      </c>
      <c r="R99" t="s">
        <v>3029</v>
      </c>
      <c r="S99" s="2" t="s">
        <v>3173</v>
      </c>
      <c r="U99" t="s">
        <v>2767</v>
      </c>
      <c r="V99" t="s">
        <v>3182</v>
      </c>
      <c r="X99" t="s">
        <v>2698</v>
      </c>
      <c r="Y99" t="s">
        <v>3174</v>
      </c>
      <c r="AA99" t="s">
        <v>1081</v>
      </c>
      <c r="AB99" t="s">
        <v>3180</v>
      </c>
      <c r="AD99" t="s">
        <v>2750</v>
      </c>
      <c r="AE99" t="s">
        <v>3180</v>
      </c>
    </row>
    <row r="100" spans="2:31" ht="18" x14ac:dyDescent="0.25">
      <c r="B100" t="s">
        <v>21</v>
      </c>
      <c r="C100">
        <v>1445</v>
      </c>
      <c r="D100" t="s">
        <v>22</v>
      </c>
      <c r="E100" s="2" t="str">
        <f t="shared" si="7"/>
        <v>S</v>
      </c>
      <c r="F100" s="2" t="str">
        <f t="shared" si="8"/>
        <v>K</v>
      </c>
      <c r="G100" s="2" t="str">
        <f t="shared" si="9"/>
        <v>K</v>
      </c>
      <c r="H100" s="2" t="str">
        <f t="shared" si="10"/>
        <v>S</v>
      </c>
      <c r="I100" s="2" t="str">
        <f t="shared" si="11"/>
        <v>R</v>
      </c>
      <c r="J100" s="2" t="str">
        <f t="shared" si="12"/>
        <v>R</v>
      </c>
      <c r="K100" s="2" t="str">
        <f t="shared" si="13"/>
        <v>K</v>
      </c>
      <c r="M100" t="s">
        <v>203</v>
      </c>
      <c r="N100" t="s">
        <v>3172</v>
      </c>
      <c r="O100" t="s">
        <v>2855</v>
      </c>
      <c r="P100" t="s">
        <v>3173</v>
      </c>
      <c r="R100" t="s">
        <v>2156</v>
      </c>
      <c r="S100" s="2" t="s">
        <v>3173</v>
      </c>
      <c r="U100" t="s">
        <v>2767</v>
      </c>
      <c r="V100" t="s">
        <v>3182</v>
      </c>
      <c r="X100" t="s">
        <v>262</v>
      </c>
      <c r="Y100" t="s">
        <v>3174</v>
      </c>
      <c r="AA100" t="s">
        <v>2024</v>
      </c>
      <c r="AB100" t="s">
        <v>3180</v>
      </c>
      <c r="AD100" t="s">
        <v>1551</v>
      </c>
      <c r="AE100" t="s">
        <v>3180</v>
      </c>
    </row>
    <row r="101" spans="2:31" ht="18" x14ac:dyDescent="0.25">
      <c r="B101" t="s">
        <v>2476</v>
      </c>
      <c r="C101">
        <v>222</v>
      </c>
      <c r="D101" t="s">
        <v>2477</v>
      </c>
      <c r="E101" s="2" t="str">
        <f t="shared" si="7"/>
        <v>S</v>
      </c>
      <c r="F101" s="2" t="str">
        <f t="shared" si="8"/>
        <v>N</v>
      </c>
      <c r="G101" s="2" t="str">
        <f t="shared" si="9"/>
        <v>P</v>
      </c>
      <c r="H101" s="2" t="str">
        <f t="shared" si="10"/>
        <v>R</v>
      </c>
      <c r="I101" s="2" t="str">
        <f t="shared" si="11"/>
        <v>R</v>
      </c>
      <c r="J101" s="2" t="str">
        <f t="shared" si="12"/>
        <v>S</v>
      </c>
      <c r="K101" s="2" t="str">
        <f t="shared" si="13"/>
        <v>R</v>
      </c>
      <c r="M101" t="s">
        <v>422</v>
      </c>
      <c r="N101" t="s">
        <v>3172</v>
      </c>
      <c r="O101" t="s">
        <v>1165</v>
      </c>
      <c r="P101" t="s">
        <v>3173</v>
      </c>
      <c r="R101" t="s">
        <v>2539</v>
      </c>
      <c r="S101" s="2" t="s">
        <v>3173</v>
      </c>
      <c r="U101" t="s">
        <v>2750</v>
      </c>
      <c r="V101" t="s">
        <v>3182</v>
      </c>
      <c r="X101" t="s">
        <v>1733</v>
      </c>
      <c r="Y101" t="s">
        <v>3174</v>
      </c>
      <c r="AA101" t="s">
        <v>2323</v>
      </c>
      <c r="AB101" t="s">
        <v>3180</v>
      </c>
      <c r="AD101" t="s">
        <v>1291</v>
      </c>
      <c r="AE101" t="s">
        <v>3180</v>
      </c>
    </row>
    <row r="102" spans="2:31" ht="18" x14ac:dyDescent="0.25">
      <c r="B102" t="s">
        <v>2470</v>
      </c>
      <c r="C102">
        <v>772</v>
      </c>
      <c r="D102" t="s">
        <v>2471</v>
      </c>
      <c r="E102" s="2" t="str">
        <f t="shared" si="7"/>
        <v>P</v>
      </c>
      <c r="F102" s="2" t="str">
        <f t="shared" si="8"/>
        <v>R</v>
      </c>
      <c r="G102" s="2" t="str">
        <f t="shared" si="9"/>
        <v>A</v>
      </c>
      <c r="H102" s="2" t="str">
        <f t="shared" si="10"/>
        <v>R</v>
      </c>
      <c r="I102" s="2" t="str">
        <f t="shared" si="11"/>
        <v>S</v>
      </c>
      <c r="J102" s="2" t="str">
        <f t="shared" si="12"/>
        <v>R</v>
      </c>
      <c r="K102" s="2" t="str">
        <f t="shared" si="13"/>
        <v>R</v>
      </c>
      <c r="M102" t="s">
        <v>3048</v>
      </c>
      <c r="N102" t="s">
        <v>3172</v>
      </c>
      <c r="O102" t="s">
        <v>917</v>
      </c>
      <c r="P102" t="s">
        <v>3173</v>
      </c>
      <c r="R102" t="s">
        <v>2172</v>
      </c>
      <c r="S102" s="2" t="s">
        <v>3181</v>
      </c>
      <c r="U102" t="s">
        <v>2750</v>
      </c>
      <c r="V102" t="s">
        <v>3182</v>
      </c>
      <c r="X102" t="s">
        <v>1799</v>
      </c>
      <c r="Y102" t="s">
        <v>3174</v>
      </c>
      <c r="AA102" t="s">
        <v>2357</v>
      </c>
      <c r="AB102" t="s">
        <v>3180</v>
      </c>
      <c r="AD102" t="s">
        <v>2239</v>
      </c>
      <c r="AE102" t="s">
        <v>3180</v>
      </c>
    </row>
    <row r="103" spans="2:31" ht="18" x14ac:dyDescent="0.25">
      <c r="B103" t="s">
        <v>15</v>
      </c>
      <c r="C103">
        <v>98</v>
      </c>
      <c r="D103" t="s">
        <v>59</v>
      </c>
      <c r="E103" s="2" t="str">
        <f t="shared" si="7"/>
        <v>Q</v>
      </c>
      <c r="F103" s="2" t="str">
        <f t="shared" si="8"/>
        <v>T</v>
      </c>
      <c r="G103" s="2" t="str">
        <f t="shared" si="9"/>
        <v>S</v>
      </c>
      <c r="H103" s="2" t="str">
        <f t="shared" si="10"/>
        <v>S</v>
      </c>
      <c r="I103" s="2" t="str">
        <f t="shared" si="11"/>
        <v>R</v>
      </c>
      <c r="J103" s="2" t="str">
        <f t="shared" si="12"/>
        <v>R</v>
      </c>
      <c r="K103" s="2" t="str">
        <f t="shared" si="13"/>
        <v>K</v>
      </c>
      <c r="M103" t="s">
        <v>2418</v>
      </c>
      <c r="N103" t="s">
        <v>3172</v>
      </c>
      <c r="O103" t="s">
        <v>2474</v>
      </c>
      <c r="P103" t="s">
        <v>3173</v>
      </c>
      <c r="R103" t="s">
        <v>1735</v>
      </c>
      <c r="S103" s="2" t="s">
        <v>3181</v>
      </c>
      <c r="U103" t="s">
        <v>3032</v>
      </c>
      <c r="V103" t="s">
        <v>3182</v>
      </c>
      <c r="X103" t="s">
        <v>194</v>
      </c>
      <c r="Y103" t="s">
        <v>3174</v>
      </c>
      <c r="AA103" t="s">
        <v>184</v>
      </c>
      <c r="AB103" t="s">
        <v>3180</v>
      </c>
      <c r="AD103" t="s">
        <v>2320</v>
      </c>
      <c r="AE103" t="s">
        <v>3180</v>
      </c>
    </row>
    <row r="104" spans="2:31" ht="18" x14ac:dyDescent="0.25">
      <c r="B104" t="s">
        <v>2018</v>
      </c>
      <c r="C104">
        <v>113</v>
      </c>
      <c r="D104" t="s">
        <v>2701</v>
      </c>
      <c r="E104" s="2" t="str">
        <f t="shared" si="7"/>
        <v>R</v>
      </c>
      <c r="F104" s="2" t="str">
        <f t="shared" si="8"/>
        <v>R</v>
      </c>
      <c r="G104" s="2" t="str">
        <f t="shared" si="9"/>
        <v>R</v>
      </c>
      <c r="H104" s="2" t="str">
        <f t="shared" si="10"/>
        <v>S</v>
      </c>
      <c r="I104" s="2" t="str">
        <f t="shared" si="11"/>
        <v>R</v>
      </c>
      <c r="J104" s="2" t="str">
        <f t="shared" si="12"/>
        <v>S</v>
      </c>
      <c r="K104" s="2" t="str">
        <f t="shared" si="13"/>
        <v>R</v>
      </c>
      <c r="M104" t="s">
        <v>216</v>
      </c>
      <c r="N104" t="s">
        <v>3172</v>
      </c>
      <c r="O104" t="s">
        <v>2246</v>
      </c>
      <c r="P104" t="s">
        <v>3173</v>
      </c>
      <c r="R104" t="s">
        <v>1514</v>
      </c>
      <c r="S104" s="2" t="s">
        <v>3181</v>
      </c>
      <c r="U104" t="s">
        <v>3032</v>
      </c>
      <c r="V104" t="s">
        <v>3182</v>
      </c>
      <c r="X104" t="s">
        <v>2626</v>
      </c>
      <c r="Y104" t="s">
        <v>3174</v>
      </c>
      <c r="AA104" t="s">
        <v>996</v>
      </c>
      <c r="AB104" t="s">
        <v>3180</v>
      </c>
      <c r="AD104" t="s">
        <v>818</v>
      </c>
      <c r="AE104" t="s">
        <v>3180</v>
      </c>
    </row>
    <row r="105" spans="2:31" ht="18" x14ac:dyDescent="0.25">
      <c r="B105" t="s">
        <v>1472</v>
      </c>
      <c r="C105">
        <v>858</v>
      </c>
      <c r="D105" t="s">
        <v>1473</v>
      </c>
      <c r="E105" s="2" t="str">
        <f t="shared" si="7"/>
        <v>S</v>
      </c>
      <c r="F105" s="2" t="str">
        <f t="shared" si="8"/>
        <v>A</v>
      </c>
      <c r="G105" s="2" t="str">
        <f t="shared" si="9"/>
        <v>R</v>
      </c>
      <c r="H105" s="2" t="str">
        <f t="shared" si="10"/>
        <v>A</v>
      </c>
      <c r="I105" s="2" t="str">
        <f t="shared" si="11"/>
        <v>R</v>
      </c>
      <c r="J105" s="2" t="str">
        <f t="shared" si="12"/>
        <v>Q</v>
      </c>
      <c r="K105" s="2" t="str">
        <f t="shared" si="13"/>
        <v>R</v>
      </c>
      <c r="M105" t="s">
        <v>2075</v>
      </c>
      <c r="N105" t="s">
        <v>3172</v>
      </c>
      <c r="O105" t="s">
        <v>2246</v>
      </c>
      <c r="P105" t="s">
        <v>3173</v>
      </c>
      <c r="R105" t="s">
        <v>2301</v>
      </c>
      <c r="S105" s="2" t="s">
        <v>3181</v>
      </c>
      <c r="U105" t="s">
        <v>3054</v>
      </c>
      <c r="V105" t="s">
        <v>3182</v>
      </c>
      <c r="X105" t="s">
        <v>1009</v>
      </c>
      <c r="Y105" t="s">
        <v>3174</v>
      </c>
      <c r="AA105" t="s">
        <v>2716</v>
      </c>
      <c r="AB105" t="s">
        <v>3180</v>
      </c>
      <c r="AD105" t="s">
        <v>2533</v>
      </c>
      <c r="AE105" t="s">
        <v>3180</v>
      </c>
    </row>
    <row r="106" spans="2:31" ht="18" x14ac:dyDescent="0.25">
      <c r="B106" t="s">
        <v>1472</v>
      </c>
      <c r="C106">
        <v>858</v>
      </c>
      <c r="D106" t="s">
        <v>1473</v>
      </c>
      <c r="E106" s="2" t="str">
        <f t="shared" si="7"/>
        <v>S</v>
      </c>
      <c r="F106" s="2" t="str">
        <f t="shared" si="8"/>
        <v>A</v>
      </c>
      <c r="G106" s="2" t="str">
        <f t="shared" si="9"/>
        <v>R</v>
      </c>
      <c r="H106" s="2" t="str">
        <f t="shared" si="10"/>
        <v>A</v>
      </c>
      <c r="I106" s="2" t="str">
        <f t="shared" si="11"/>
        <v>R</v>
      </c>
      <c r="J106" s="2" t="str">
        <f t="shared" si="12"/>
        <v>Q</v>
      </c>
      <c r="K106" s="2" t="str">
        <f t="shared" si="13"/>
        <v>R</v>
      </c>
      <c r="M106" t="s">
        <v>2880</v>
      </c>
      <c r="N106" t="s">
        <v>3190</v>
      </c>
      <c r="O106" t="s">
        <v>2246</v>
      </c>
      <c r="P106" t="s">
        <v>3173</v>
      </c>
      <c r="R106" t="s">
        <v>951</v>
      </c>
      <c r="S106" s="2" t="s">
        <v>3181</v>
      </c>
      <c r="U106" t="s">
        <v>1202</v>
      </c>
      <c r="V106" t="s">
        <v>3182</v>
      </c>
      <c r="X106" t="s">
        <v>2855</v>
      </c>
      <c r="Y106" t="s">
        <v>3174</v>
      </c>
      <c r="AA106" t="s">
        <v>2230</v>
      </c>
      <c r="AB106" t="s">
        <v>3180</v>
      </c>
      <c r="AD106" t="s">
        <v>2460</v>
      </c>
      <c r="AE106" t="s">
        <v>3180</v>
      </c>
    </row>
    <row r="107" spans="2:31" ht="18" x14ac:dyDescent="0.25">
      <c r="B107" t="s">
        <v>461</v>
      </c>
      <c r="C107">
        <v>220</v>
      </c>
      <c r="D107" t="s">
        <v>2474</v>
      </c>
      <c r="E107" s="2" t="str">
        <f t="shared" si="7"/>
        <v>P</v>
      </c>
      <c r="F107" s="2" t="str">
        <f t="shared" si="8"/>
        <v>D</v>
      </c>
      <c r="G107" s="2" t="str">
        <f t="shared" si="9"/>
        <v>P</v>
      </c>
      <c r="H107" s="2" t="str">
        <f t="shared" si="10"/>
        <v>R</v>
      </c>
      <c r="I107" s="2" t="str">
        <f t="shared" si="11"/>
        <v>R</v>
      </c>
      <c r="J107" s="2" t="str">
        <f t="shared" si="12"/>
        <v>S</v>
      </c>
      <c r="K107" s="2" t="str">
        <f t="shared" si="13"/>
        <v>R</v>
      </c>
      <c r="M107" t="s">
        <v>2883</v>
      </c>
      <c r="N107" t="s">
        <v>3190</v>
      </c>
      <c r="O107" t="s">
        <v>2865</v>
      </c>
      <c r="P107" t="s">
        <v>3173</v>
      </c>
      <c r="R107" t="s">
        <v>1561</v>
      </c>
      <c r="S107" s="2" t="s">
        <v>3181</v>
      </c>
      <c r="U107" t="s">
        <v>1073</v>
      </c>
      <c r="V107" t="s">
        <v>3182</v>
      </c>
      <c r="X107" t="s">
        <v>909</v>
      </c>
      <c r="Y107" t="s">
        <v>3174</v>
      </c>
      <c r="AA107" t="s">
        <v>288</v>
      </c>
      <c r="AB107" t="s">
        <v>3180</v>
      </c>
      <c r="AD107" t="s">
        <v>2460</v>
      </c>
      <c r="AE107" t="s">
        <v>3180</v>
      </c>
    </row>
    <row r="108" spans="2:31" ht="18" x14ac:dyDescent="0.25">
      <c r="B108" t="s">
        <v>2479</v>
      </c>
      <c r="C108">
        <v>220</v>
      </c>
      <c r="D108" t="s">
        <v>2480</v>
      </c>
      <c r="E108" s="2" t="str">
        <f t="shared" si="7"/>
        <v>P</v>
      </c>
      <c r="F108" s="2" t="str">
        <f t="shared" si="8"/>
        <v>N</v>
      </c>
      <c r="G108" s="2" t="str">
        <f t="shared" si="9"/>
        <v>P</v>
      </c>
      <c r="H108" s="2" t="str">
        <f t="shared" si="10"/>
        <v>R</v>
      </c>
      <c r="I108" s="2" t="str">
        <f t="shared" si="11"/>
        <v>R</v>
      </c>
      <c r="J108" s="2" t="str">
        <f t="shared" si="12"/>
        <v>S</v>
      </c>
      <c r="K108" s="2" t="str">
        <f t="shared" si="13"/>
        <v>R</v>
      </c>
      <c r="M108" t="s">
        <v>1366</v>
      </c>
      <c r="N108" t="s">
        <v>3190</v>
      </c>
      <c r="O108" t="s">
        <v>2064</v>
      </c>
      <c r="P108" t="s">
        <v>3173</v>
      </c>
      <c r="R108" t="s">
        <v>2956</v>
      </c>
      <c r="S108" s="2" t="s">
        <v>3181</v>
      </c>
      <c r="U108" t="s">
        <v>3078</v>
      </c>
      <c r="V108" t="s">
        <v>3182</v>
      </c>
      <c r="X108" t="s">
        <v>1347</v>
      </c>
      <c r="Y108" t="s">
        <v>3174</v>
      </c>
      <c r="AA108" t="s">
        <v>634</v>
      </c>
      <c r="AB108" t="s">
        <v>3180</v>
      </c>
      <c r="AD108" t="s">
        <v>2460</v>
      </c>
      <c r="AE108" t="s">
        <v>3180</v>
      </c>
    </row>
    <row r="109" spans="2:31" ht="18" x14ac:dyDescent="0.25">
      <c r="B109" t="s">
        <v>102</v>
      </c>
      <c r="C109">
        <v>327</v>
      </c>
      <c r="D109" t="s">
        <v>103</v>
      </c>
      <c r="E109" s="2" t="str">
        <f t="shared" si="7"/>
        <v>S</v>
      </c>
      <c r="F109" s="2" t="str">
        <f t="shared" si="8"/>
        <v>A</v>
      </c>
      <c r="G109" s="2" t="str">
        <f t="shared" si="9"/>
        <v>I</v>
      </c>
      <c r="H109" s="2" t="str">
        <f t="shared" si="10"/>
        <v>S</v>
      </c>
      <c r="I109" s="2" t="str">
        <f t="shared" si="11"/>
        <v>R</v>
      </c>
      <c r="J109" s="2" t="str">
        <f t="shared" si="12"/>
        <v>T</v>
      </c>
      <c r="K109" s="2" t="str">
        <f t="shared" si="13"/>
        <v>R</v>
      </c>
      <c r="M109" t="s">
        <v>1366</v>
      </c>
      <c r="N109" t="s">
        <v>3190</v>
      </c>
      <c r="O109" t="s">
        <v>1038</v>
      </c>
      <c r="P109" t="s">
        <v>3173</v>
      </c>
      <c r="R109" t="s">
        <v>902</v>
      </c>
      <c r="S109" s="2" t="s">
        <v>3181</v>
      </c>
      <c r="U109" t="s">
        <v>2357</v>
      </c>
      <c r="V109" t="s">
        <v>3182</v>
      </c>
      <c r="X109" t="s">
        <v>2890</v>
      </c>
      <c r="Y109" t="s">
        <v>3174</v>
      </c>
      <c r="AA109" t="s">
        <v>3011</v>
      </c>
      <c r="AB109" t="s">
        <v>3180</v>
      </c>
      <c r="AD109" t="s">
        <v>2457</v>
      </c>
      <c r="AE109" t="s">
        <v>3180</v>
      </c>
    </row>
    <row r="110" spans="2:31" ht="18" x14ac:dyDescent="0.25">
      <c r="B110" t="s">
        <v>1643</v>
      </c>
      <c r="C110">
        <v>918</v>
      </c>
      <c r="D110" t="s">
        <v>1649</v>
      </c>
      <c r="E110" s="2" t="str">
        <f t="shared" si="7"/>
        <v>A</v>
      </c>
      <c r="F110" s="2" t="str">
        <f t="shared" si="8"/>
        <v>R</v>
      </c>
      <c r="G110" s="2" t="str">
        <f t="shared" si="9"/>
        <v>R</v>
      </c>
      <c r="H110" s="2" t="str">
        <f t="shared" si="10"/>
        <v>S</v>
      </c>
      <c r="I110" s="2" t="str">
        <f t="shared" si="11"/>
        <v>R</v>
      </c>
      <c r="J110" s="2" t="str">
        <f t="shared" si="12"/>
        <v>S</v>
      </c>
      <c r="K110" s="2" t="str">
        <f t="shared" si="13"/>
        <v>R</v>
      </c>
      <c r="M110" t="s">
        <v>1366</v>
      </c>
      <c r="N110" t="s">
        <v>3190</v>
      </c>
      <c r="O110" t="s">
        <v>130</v>
      </c>
      <c r="P110" t="s">
        <v>3173</v>
      </c>
      <c r="R110" t="s">
        <v>1301</v>
      </c>
      <c r="S110" s="2" t="s">
        <v>3181</v>
      </c>
      <c r="U110" t="s">
        <v>653</v>
      </c>
      <c r="V110" t="s">
        <v>3182</v>
      </c>
      <c r="X110" t="s">
        <v>2610</v>
      </c>
      <c r="Y110" t="s">
        <v>3174</v>
      </c>
      <c r="AA110" t="s">
        <v>180</v>
      </c>
      <c r="AB110" t="s">
        <v>3180</v>
      </c>
      <c r="AD110" t="s">
        <v>1150</v>
      </c>
      <c r="AE110" t="s">
        <v>3180</v>
      </c>
    </row>
    <row r="111" spans="2:31" ht="18" x14ac:dyDescent="0.25">
      <c r="B111" t="s">
        <v>1658</v>
      </c>
      <c r="C111">
        <v>31</v>
      </c>
      <c r="D111" t="s">
        <v>1671</v>
      </c>
      <c r="E111" s="2" t="str">
        <f t="shared" si="7"/>
        <v>P</v>
      </c>
      <c r="F111" s="2" t="str">
        <f t="shared" si="8"/>
        <v>R</v>
      </c>
      <c r="G111" s="2" t="str">
        <f t="shared" si="9"/>
        <v>Q</v>
      </c>
      <c r="H111" s="2" t="str">
        <f t="shared" si="10"/>
        <v>R</v>
      </c>
      <c r="I111" s="2" t="str">
        <f t="shared" si="11"/>
        <v>R</v>
      </c>
      <c r="J111" s="2" t="str">
        <f t="shared" si="12"/>
        <v>R</v>
      </c>
      <c r="K111" s="2" t="str">
        <f t="shared" si="13"/>
        <v>R</v>
      </c>
      <c r="M111" t="s">
        <v>1951</v>
      </c>
      <c r="N111" t="s">
        <v>3190</v>
      </c>
      <c r="O111" t="s">
        <v>141</v>
      </c>
      <c r="P111" t="s">
        <v>3173</v>
      </c>
      <c r="R111" t="s">
        <v>1700</v>
      </c>
      <c r="S111" s="2" t="s">
        <v>3181</v>
      </c>
      <c r="U111" t="s">
        <v>2830</v>
      </c>
      <c r="V111" t="s">
        <v>3182</v>
      </c>
      <c r="X111" t="s">
        <v>1125</v>
      </c>
      <c r="Y111" t="s">
        <v>3174</v>
      </c>
      <c r="AA111" t="s">
        <v>2886</v>
      </c>
      <c r="AB111" t="s">
        <v>3180</v>
      </c>
      <c r="AD111" t="s">
        <v>1150</v>
      </c>
      <c r="AE111" t="s">
        <v>3180</v>
      </c>
    </row>
    <row r="112" spans="2:31" ht="18" x14ac:dyDescent="0.25">
      <c r="B112" t="s">
        <v>1860</v>
      </c>
      <c r="C112">
        <v>217</v>
      </c>
      <c r="D112" t="s">
        <v>1861</v>
      </c>
      <c r="E112" s="2" t="str">
        <f t="shared" si="7"/>
        <v>W</v>
      </c>
      <c r="F112" s="2" t="str">
        <f t="shared" si="8"/>
        <v>R</v>
      </c>
      <c r="G112" s="2" t="str">
        <f t="shared" si="9"/>
        <v>G</v>
      </c>
      <c r="H112" s="2" t="str">
        <f t="shared" si="10"/>
        <v>K</v>
      </c>
      <c r="I112" s="2" t="str">
        <f t="shared" si="11"/>
        <v>S</v>
      </c>
      <c r="J112" s="2" t="str">
        <f t="shared" si="12"/>
        <v>R</v>
      </c>
      <c r="K112" s="2" t="str">
        <f t="shared" si="13"/>
        <v>R</v>
      </c>
      <c r="M112" t="s">
        <v>704</v>
      </c>
      <c r="N112" t="s">
        <v>3190</v>
      </c>
      <c r="O112" t="s">
        <v>25</v>
      </c>
      <c r="P112" t="s">
        <v>3173</v>
      </c>
      <c r="R112" t="s">
        <v>2491</v>
      </c>
      <c r="S112" s="2" t="s">
        <v>3181</v>
      </c>
      <c r="U112" t="s">
        <v>1218</v>
      </c>
      <c r="V112" t="s">
        <v>3182</v>
      </c>
      <c r="X112" t="s">
        <v>1256</v>
      </c>
      <c r="Y112" t="s">
        <v>3174</v>
      </c>
      <c r="AA112" t="s">
        <v>2159</v>
      </c>
      <c r="AB112" t="s">
        <v>3180</v>
      </c>
      <c r="AD112" t="s">
        <v>1150</v>
      </c>
      <c r="AE112" t="s">
        <v>3180</v>
      </c>
    </row>
    <row r="113" spans="2:31" ht="18" x14ac:dyDescent="0.25">
      <c r="B113" t="s">
        <v>1295</v>
      </c>
      <c r="C113">
        <v>144</v>
      </c>
      <c r="D113" t="s">
        <v>1296</v>
      </c>
      <c r="E113" s="2" t="str">
        <f t="shared" si="7"/>
        <v>N</v>
      </c>
      <c r="F113" s="2" t="str">
        <f t="shared" si="8"/>
        <v>R</v>
      </c>
      <c r="G113" s="2" t="str">
        <f t="shared" si="9"/>
        <v>P</v>
      </c>
      <c r="H113" s="2" t="str">
        <f t="shared" si="10"/>
        <v>L</v>
      </c>
      <c r="I113" s="2" t="str">
        <f t="shared" si="11"/>
        <v>R</v>
      </c>
      <c r="J113" s="2" t="str">
        <f t="shared" si="12"/>
        <v>S</v>
      </c>
      <c r="K113" s="2" t="str">
        <f t="shared" si="13"/>
        <v>R</v>
      </c>
      <c r="M113" t="s">
        <v>2289</v>
      </c>
      <c r="N113" t="s">
        <v>3190</v>
      </c>
      <c r="O113" t="s">
        <v>25</v>
      </c>
      <c r="P113" t="s">
        <v>3173</v>
      </c>
      <c r="R113" t="s">
        <v>243</v>
      </c>
      <c r="S113" s="2" t="s">
        <v>3181</v>
      </c>
      <c r="U113" t="s">
        <v>1298</v>
      </c>
      <c r="V113" t="s">
        <v>3182</v>
      </c>
      <c r="X113" t="s">
        <v>1165</v>
      </c>
      <c r="Y113" t="s">
        <v>3174</v>
      </c>
      <c r="AA113" t="s">
        <v>247</v>
      </c>
      <c r="AB113" t="s">
        <v>3180</v>
      </c>
      <c r="AD113" t="s">
        <v>1150</v>
      </c>
      <c r="AE113" t="s">
        <v>3180</v>
      </c>
    </row>
    <row r="114" spans="2:31" ht="18" x14ac:dyDescent="0.25">
      <c r="B114" t="s">
        <v>227</v>
      </c>
      <c r="C114">
        <v>121</v>
      </c>
      <c r="D114" t="s">
        <v>438</v>
      </c>
      <c r="E114" s="2" t="str">
        <f t="shared" si="7"/>
        <v>N</v>
      </c>
      <c r="F114" s="2" t="str">
        <f t="shared" si="8"/>
        <v>R</v>
      </c>
      <c r="G114" s="2" t="str">
        <f t="shared" si="9"/>
        <v>P</v>
      </c>
      <c r="H114" s="2" t="str">
        <f t="shared" si="10"/>
        <v>P</v>
      </c>
      <c r="I114" s="2" t="str">
        <f t="shared" si="11"/>
        <v>R</v>
      </c>
      <c r="J114" s="2" t="str">
        <f t="shared" si="12"/>
        <v>S</v>
      </c>
      <c r="K114" s="2" t="str">
        <f t="shared" si="13"/>
        <v>R</v>
      </c>
      <c r="M114" t="s">
        <v>1435</v>
      </c>
      <c r="N114" t="s">
        <v>3190</v>
      </c>
      <c r="O114" t="s">
        <v>1518</v>
      </c>
      <c r="P114" t="s">
        <v>3173</v>
      </c>
      <c r="R114" t="s">
        <v>1062</v>
      </c>
      <c r="S114" s="2" t="s">
        <v>3181</v>
      </c>
      <c r="U114" t="s">
        <v>2370</v>
      </c>
      <c r="V114" t="s">
        <v>3182</v>
      </c>
      <c r="X114" t="s">
        <v>2526</v>
      </c>
      <c r="Y114" t="s">
        <v>3174</v>
      </c>
      <c r="AA114" t="s">
        <v>1626</v>
      </c>
      <c r="AB114" t="s">
        <v>3180</v>
      </c>
      <c r="AD114" t="s">
        <v>2388</v>
      </c>
      <c r="AE114" t="s">
        <v>3180</v>
      </c>
    </row>
    <row r="115" spans="2:31" ht="18" x14ac:dyDescent="0.25">
      <c r="B115" t="s">
        <v>431</v>
      </c>
      <c r="C115">
        <v>30</v>
      </c>
      <c r="D115" t="s">
        <v>432</v>
      </c>
      <c r="E115" s="2" t="str">
        <f t="shared" si="7"/>
        <v>S</v>
      </c>
      <c r="F115" s="2" t="str">
        <f t="shared" si="8"/>
        <v>R</v>
      </c>
      <c r="G115" s="2" t="str">
        <f t="shared" si="9"/>
        <v>P</v>
      </c>
      <c r="H115" s="2" t="str">
        <f t="shared" si="10"/>
        <v>P</v>
      </c>
      <c r="I115" s="2" t="str">
        <f t="shared" si="11"/>
        <v>R</v>
      </c>
      <c r="J115" s="2" t="str">
        <f t="shared" si="12"/>
        <v>S</v>
      </c>
      <c r="K115" s="2" t="str">
        <f t="shared" si="13"/>
        <v>R</v>
      </c>
      <c r="M115" t="s">
        <v>1027</v>
      </c>
      <c r="N115" t="s">
        <v>3190</v>
      </c>
      <c r="O115" t="s">
        <v>1031</v>
      </c>
      <c r="P115" t="s">
        <v>3173</v>
      </c>
      <c r="R115" t="s">
        <v>488</v>
      </c>
      <c r="S115" s="2" t="s">
        <v>3181</v>
      </c>
      <c r="U115" t="s">
        <v>2316</v>
      </c>
      <c r="V115" t="s">
        <v>3182</v>
      </c>
      <c r="X115" t="s">
        <v>2428</v>
      </c>
      <c r="Y115" t="s">
        <v>3174</v>
      </c>
      <c r="AA115" t="s">
        <v>839</v>
      </c>
      <c r="AB115" t="s">
        <v>3180</v>
      </c>
      <c r="AD115" t="s">
        <v>2388</v>
      </c>
      <c r="AE115" t="s">
        <v>3180</v>
      </c>
    </row>
    <row r="116" spans="2:31" ht="18" x14ac:dyDescent="0.25">
      <c r="B116" t="s">
        <v>2927</v>
      </c>
      <c r="C116">
        <v>416</v>
      </c>
      <c r="D116" t="s">
        <v>2928</v>
      </c>
      <c r="E116" s="2" t="str">
        <f t="shared" si="7"/>
        <v>A</v>
      </c>
      <c r="F116" s="2" t="str">
        <f t="shared" si="8"/>
        <v>K</v>
      </c>
      <c r="G116" s="2" t="str">
        <f t="shared" si="9"/>
        <v>S</v>
      </c>
      <c r="H116" s="2" t="str">
        <f t="shared" si="10"/>
        <v>R</v>
      </c>
      <c r="I116" s="2" t="str">
        <f t="shared" si="11"/>
        <v>A</v>
      </c>
      <c r="J116" s="2" t="str">
        <f t="shared" si="12"/>
        <v>R</v>
      </c>
      <c r="K116" s="2" t="str">
        <f t="shared" si="13"/>
        <v>R</v>
      </c>
      <c r="M116" t="s">
        <v>2504</v>
      </c>
      <c r="N116" t="s">
        <v>3190</v>
      </c>
      <c r="O116" t="s">
        <v>1046</v>
      </c>
      <c r="P116" t="s">
        <v>3173</v>
      </c>
      <c r="R116" t="s">
        <v>381</v>
      </c>
      <c r="S116" s="2" t="s">
        <v>3181</v>
      </c>
      <c r="U116" t="s">
        <v>3019</v>
      </c>
      <c r="V116" t="s">
        <v>3182</v>
      </c>
      <c r="X116" t="s">
        <v>2172</v>
      </c>
      <c r="Y116" t="s">
        <v>3174</v>
      </c>
      <c r="AA116" t="s">
        <v>1205</v>
      </c>
      <c r="AB116" t="s">
        <v>3180</v>
      </c>
      <c r="AD116" t="s">
        <v>2969</v>
      </c>
      <c r="AE116" t="s">
        <v>3180</v>
      </c>
    </row>
    <row r="117" spans="2:31" ht="18" x14ac:dyDescent="0.25">
      <c r="B117" t="s">
        <v>1068</v>
      </c>
      <c r="C117">
        <v>336</v>
      </c>
      <c r="D117" t="s">
        <v>1069</v>
      </c>
      <c r="E117" s="2" t="str">
        <f t="shared" si="7"/>
        <v>R</v>
      </c>
      <c r="F117" s="2" t="str">
        <f t="shared" si="8"/>
        <v>C</v>
      </c>
      <c r="G117" s="2" t="str">
        <f t="shared" si="9"/>
        <v>T</v>
      </c>
      <c r="H117" s="2" t="str">
        <f t="shared" si="10"/>
        <v>R</v>
      </c>
      <c r="I117" s="2" t="str">
        <f t="shared" si="11"/>
        <v>S</v>
      </c>
      <c r="J117" s="2" t="str">
        <f t="shared" si="12"/>
        <v>R</v>
      </c>
      <c r="K117" s="2" t="str">
        <f t="shared" si="13"/>
        <v>R</v>
      </c>
      <c r="M117" t="s">
        <v>2005</v>
      </c>
      <c r="N117" t="s">
        <v>3190</v>
      </c>
      <c r="O117" t="s">
        <v>1502</v>
      </c>
      <c r="P117" t="s">
        <v>3173</v>
      </c>
      <c r="R117" t="s">
        <v>292</v>
      </c>
      <c r="S117" s="2" t="s">
        <v>3181</v>
      </c>
      <c r="U117" t="s">
        <v>2190</v>
      </c>
      <c r="V117" t="s">
        <v>3182</v>
      </c>
      <c r="X117" t="s">
        <v>1709</v>
      </c>
      <c r="Y117" t="s">
        <v>3174</v>
      </c>
      <c r="AA117" t="s">
        <v>1596</v>
      </c>
      <c r="AB117" t="s">
        <v>3180</v>
      </c>
      <c r="AD117" t="s">
        <v>2395</v>
      </c>
      <c r="AE117" t="s">
        <v>3180</v>
      </c>
    </row>
    <row r="118" spans="2:31" ht="18" x14ac:dyDescent="0.25">
      <c r="B118" t="s">
        <v>1065</v>
      </c>
      <c r="C118">
        <v>175</v>
      </c>
      <c r="D118" t="s">
        <v>1278</v>
      </c>
      <c r="E118" s="2" t="str">
        <f t="shared" si="7"/>
        <v>E</v>
      </c>
      <c r="F118" s="2" t="str">
        <f t="shared" si="8"/>
        <v>K</v>
      </c>
      <c r="G118" s="2" t="str">
        <f t="shared" si="9"/>
        <v>L</v>
      </c>
      <c r="H118" s="2" t="str">
        <f t="shared" si="10"/>
        <v>K</v>
      </c>
      <c r="I118" s="2" t="str">
        <f t="shared" si="11"/>
        <v>S</v>
      </c>
      <c r="J118" s="2" t="str">
        <f t="shared" si="12"/>
        <v>K</v>
      </c>
      <c r="K118" s="2" t="str">
        <f t="shared" si="13"/>
        <v>K</v>
      </c>
      <c r="M118" t="s">
        <v>2005</v>
      </c>
      <c r="N118" t="s">
        <v>3190</v>
      </c>
      <c r="O118" t="s">
        <v>1438</v>
      </c>
      <c r="P118" t="s">
        <v>3173</v>
      </c>
      <c r="R118" t="s">
        <v>515</v>
      </c>
      <c r="S118" s="2" t="s">
        <v>3181</v>
      </c>
      <c r="U118" t="s">
        <v>2799</v>
      </c>
      <c r="V118" t="s">
        <v>3182</v>
      </c>
      <c r="X118" t="s">
        <v>1817</v>
      </c>
      <c r="Y118" t="s">
        <v>3174</v>
      </c>
      <c r="AA118" t="s">
        <v>75</v>
      </c>
      <c r="AB118" t="s">
        <v>3180</v>
      </c>
      <c r="AD118" t="s">
        <v>3038</v>
      </c>
      <c r="AE118" t="s">
        <v>3180</v>
      </c>
    </row>
    <row r="119" spans="2:31" ht="18" x14ac:dyDescent="0.25">
      <c r="B119" t="s">
        <v>2439</v>
      </c>
      <c r="C119">
        <v>212</v>
      </c>
      <c r="D119" t="s">
        <v>2440</v>
      </c>
      <c r="E119" s="2" t="str">
        <f t="shared" si="7"/>
        <v>E</v>
      </c>
      <c r="F119" s="2" t="str">
        <f t="shared" si="8"/>
        <v>N</v>
      </c>
      <c r="G119" s="2" t="str">
        <f t="shared" si="9"/>
        <v>P</v>
      </c>
      <c r="H119" s="2" t="str">
        <f t="shared" si="10"/>
        <v>K</v>
      </c>
      <c r="I119" s="2" t="str">
        <f t="shared" si="11"/>
        <v>S</v>
      </c>
      <c r="J119" s="2" t="str">
        <f t="shared" si="12"/>
        <v>K</v>
      </c>
      <c r="K119" s="2" t="str">
        <f t="shared" si="13"/>
        <v>K</v>
      </c>
      <c r="M119" t="s">
        <v>2005</v>
      </c>
      <c r="N119" t="s">
        <v>3190</v>
      </c>
      <c r="O119" t="s">
        <v>28</v>
      </c>
      <c r="P119" t="s">
        <v>3173</v>
      </c>
      <c r="R119" t="s">
        <v>515</v>
      </c>
      <c r="S119" s="2" t="s">
        <v>3181</v>
      </c>
      <c r="U119" t="s">
        <v>2521</v>
      </c>
      <c r="V119" t="s">
        <v>3182</v>
      </c>
      <c r="X119" t="s">
        <v>1989</v>
      </c>
      <c r="Y119" t="s">
        <v>3174</v>
      </c>
      <c r="AA119" t="s">
        <v>1565</v>
      </c>
      <c r="AB119" t="s">
        <v>3180</v>
      </c>
      <c r="AD119" t="s">
        <v>1826</v>
      </c>
      <c r="AE119" t="s">
        <v>3180</v>
      </c>
    </row>
    <row r="120" spans="2:31" ht="18" x14ac:dyDescent="0.25">
      <c r="B120" t="s">
        <v>2179</v>
      </c>
      <c r="C120">
        <v>396</v>
      </c>
      <c r="D120" t="s">
        <v>2180</v>
      </c>
      <c r="E120" s="2" t="str">
        <f t="shared" si="7"/>
        <v>A</v>
      </c>
      <c r="F120" s="2" t="str">
        <f t="shared" si="8"/>
        <v>A</v>
      </c>
      <c r="G120" s="2" t="str">
        <f t="shared" si="9"/>
        <v>G</v>
      </c>
      <c r="H120" s="2" t="str">
        <f t="shared" si="10"/>
        <v>A</v>
      </c>
      <c r="I120" s="2" t="str">
        <f t="shared" si="11"/>
        <v>R</v>
      </c>
      <c r="J120" s="2" t="str">
        <f t="shared" si="12"/>
        <v>R</v>
      </c>
      <c r="K120" s="2" t="str">
        <f t="shared" si="13"/>
        <v>R</v>
      </c>
      <c r="M120" t="s">
        <v>2001</v>
      </c>
      <c r="N120" t="s">
        <v>3190</v>
      </c>
      <c r="O120" t="s">
        <v>28</v>
      </c>
      <c r="P120" t="s">
        <v>3173</v>
      </c>
      <c r="R120" t="s">
        <v>852</v>
      </c>
      <c r="S120" s="2" t="s">
        <v>3181</v>
      </c>
      <c r="U120" t="s">
        <v>2071</v>
      </c>
      <c r="V120" t="s">
        <v>3182</v>
      </c>
      <c r="X120" t="s">
        <v>2628</v>
      </c>
      <c r="Y120" t="s">
        <v>3174</v>
      </c>
      <c r="AA120" t="s">
        <v>2370</v>
      </c>
      <c r="AB120" t="s">
        <v>3180</v>
      </c>
      <c r="AD120" t="s">
        <v>852</v>
      </c>
      <c r="AE120" t="s">
        <v>3180</v>
      </c>
    </row>
    <row r="121" spans="2:31" ht="18" x14ac:dyDescent="0.25">
      <c r="B121" t="s">
        <v>164</v>
      </c>
      <c r="C121">
        <v>182</v>
      </c>
      <c r="D121" t="s">
        <v>928</v>
      </c>
      <c r="E121" s="2" t="str">
        <f t="shared" si="7"/>
        <v>P</v>
      </c>
      <c r="F121" s="2" t="str">
        <f t="shared" si="8"/>
        <v>T</v>
      </c>
      <c r="G121" s="2" t="str">
        <f t="shared" si="9"/>
        <v>G</v>
      </c>
      <c r="H121" s="2" t="str">
        <f t="shared" si="10"/>
        <v>K</v>
      </c>
      <c r="I121" s="2" t="str">
        <f t="shared" si="11"/>
        <v>R</v>
      </c>
      <c r="J121" s="2" t="str">
        <f t="shared" si="12"/>
        <v>S</v>
      </c>
      <c r="K121" s="2" t="str">
        <f t="shared" si="13"/>
        <v>R</v>
      </c>
      <c r="M121" t="s">
        <v>2444</v>
      </c>
      <c r="N121" t="s">
        <v>3173</v>
      </c>
      <c r="O121" t="s">
        <v>350</v>
      </c>
      <c r="P121" t="s">
        <v>3173</v>
      </c>
      <c r="R121" t="s">
        <v>905</v>
      </c>
      <c r="S121" s="2" t="s">
        <v>3181</v>
      </c>
      <c r="U121" t="s">
        <v>2008</v>
      </c>
      <c r="V121" t="s">
        <v>3182</v>
      </c>
      <c r="X121" t="s">
        <v>471</v>
      </c>
      <c r="Y121" t="s">
        <v>3174</v>
      </c>
      <c r="AA121" t="s">
        <v>685</v>
      </c>
      <c r="AB121" t="s">
        <v>3180</v>
      </c>
      <c r="AD121" t="s">
        <v>3032</v>
      </c>
      <c r="AE121" t="s">
        <v>3180</v>
      </c>
    </row>
    <row r="122" spans="2:31" ht="18" x14ac:dyDescent="0.25">
      <c r="B122" t="s">
        <v>2499</v>
      </c>
      <c r="C122">
        <v>482</v>
      </c>
      <c r="D122" t="s">
        <v>2500</v>
      </c>
      <c r="E122" s="2" t="str">
        <f t="shared" si="7"/>
        <v>L</v>
      </c>
      <c r="F122" s="2" t="str">
        <f t="shared" si="8"/>
        <v>W</v>
      </c>
      <c r="G122" s="2" t="str">
        <f t="shared" si="9"/>
        <v>S</v>
      </c>
      <c r="H122" s="2" t="str">
        <f t="shared" si="10"/>
        <v>R</v>
      </c>
      <c r="I122" s="2" t="str">
        <f t="shared" si="11"/>
        <v>R</v>
      </c>
      <c r="J122" s="2" t="str">
        <f t="shared" si="12"/>
        <v>Q</v>
      </c>
      <c r="K122" s="2" t="str">
        <f t="shared" si="13"/>
        <v>K</v>
      </c>
      <c r="M122" t="s">
        <v>1186</v>
      </c>
      <c r="N122" t="s">
        <v>3173</v>
      </c>
      <c r="O122" t="s">
        <v>1607</v>
      </c>
      <c r="P122" t="s">
        <v>3173</v>
      </c>
      <c r="R122" t="s">
        <v>1618</v>
      </c>
      <c r="S122" s="2" t="s">
        <v>3181</v>
      </c>
      <c r="U122" t="s">
        <v>2111</v>
      </c>
      <c r="V122" t="s">
        <v>3182</v>
      </c>
      <c r="X122" t="s">
        <v>1384</v>
      </c>
      <c r="Y122" t="s">
        <v>3174</v>
      </c>
      <c r="AA122" t="s">
        <v>455</v>
      </c>
      <c r="AB122" t="s">
        <v>3180</v>
      </c>
      <c r="AD122" t="s">
        <v>3032</v>
      </c>
      <c r="AE122" t="s">
        <v>3180</v>
      </c>
    </row>
    <row r="123" spans="2:31" ht="18" x14ac:dyDescent="0.25">
      <c r="B123" t="s">
        <v>1895</v>
      </c>
      <c r="C123">
        <v>190</v>
      </c>
      <c r="D123" t="s">
        <v>1896</v>
      </c>
      <c r="E123" s="2" t="str">
        <f t="shared" si="7"/>
        <v>A</v>
      </c>
      <c r="F123" s="2" t="str">
        <f t="shared" si="8"/>
        <v>S</v>
      </c>
      <c r="G123" s="2" t="str">
        <f t="shared" si="9"/>
        <v>W</v>
      </c>
      <c r="H123" s="2" t="str">
        <f t="shared" si="10"/>
        <v>R</v>
      </c>
      <c r="I123" s="2" t="str">
        <f t="shared" si="11"/>
        <v>R</v>
      </c>
      <c r="J123" s="2" t="str">
        <f t="shared" si="12"/>
        <v>R</v>
      </c>
      <c r="K123" s="2" t="str">
        <f t="shared" si="13"/>
        <v>R</v>
      </c>
      <c r="M123" t="s">
        <v>1184</v>
      </c>
      <c r="N123" t="s">
        <v>3173</v>
      </c>
      <c r="O123" t="s">
        <v>544</v>
      </c>
      <c r="P123" t="s">
        <v>3173</v>
      </c>
      <c r="R123" t="s">
        <v>1616</v>
      </c>
      <c r="S123" s="2" t="s">
        <v>3181</v>
      </c>
      <c r="U123" t="s">
        <v>2075</v>
      </c>
      <c r="V123" t="s">
        <v>3182</v>
      </c>
      <c r="X123" t="s">
        <v>1684</v>
      </c>
      <c r="Y123" t="s">
        <v>3174</v>
      </c>
      <c r="AA123" t="s">
        <v>1252</v>
      </c>
      <c r="AB123" t="s">
        <v>3180</v>
      </c>
      <c r="AD123" t="s">
        <v>816</v>
      </c>
      <c r="AE123" t="s">
        <v>3180</v>
      </c>
    </row>
    <row r="124" spans="2:31" ht="18" x14ac:dyDescent="0.25">
      <c r="B124" t="s">
        <v>1525</v>
      </c>
      <c r="C124">
        <v>54</v>
      </c>
      <c r="D124" t="s">
        <v>1526</v>
      </c>
      <c r="E124" s="2" t="str">
        <f t="shared" si="7"/>
        <v>R</v>
      </c>
      <c r="F124" s="2" t="str">
        <f t="shared" si="8"/>
        <v>R</v>
      </c>
      <c r="G124" s="2" t="str">
        <f t="shared" si="9"/>
        <v>G</v>
      </c>
      <c r="H124" s="2" t="str">
        <f t="shared" si="10"/>
        <v>R</v>
      </c>
      <c r="I124" s="2" t="str">
        <f t="shared" si="11"/>
        <v>R</v>
      </c>
      <c r="J124" s="2" t="str">
        <f t="shared" si="12"/>
        <v>K</v>
      </c>
      <c r="K124" s="2" t="str">
        <f t="shared" si="13"/>
        <v>R</v>
      </c>
      <c r="M124" t="s">
        <v>859</v>
      </c>
      <c r="N124" t="s">
        <v>3173</v>
      </c>
      <c r="O124" t="s">
        <v>1548</v>
      </c>
      <c r="P124" t="s">
        <v>3173</v>
      </c>
      <c r="R124" t="s">
        <v>1933</v>
      </c>
      <c r="S124" s="2" t="s">
        <v>3181</v>
      </c>
      <c r="U124" t="s">
        <v>2133</v>
      </c>
      <c r="V124" t="s">
        <v>3182</v>
      </c>
      <c r="X124" t="s">
        <v>1680</v>
      </c>
      <c r="Y124" t="s">
        <v>3174</v>
      </c>
      <c r="AA124" t="s">
        <v>1252</v>
      </c>
      <c r="AB124" t="s">
        <v>3180</v>
      </c>
      <c r="AD124" t="s">
        <v>1908</v>
      </c>
      <c r="AE124" t="s">
        <v>3180</v>
      </c>
    </row>
    <row r="125" spans="2:31" ht="18" x14ac:dyDescent="0.25">
      <c r="B125" t="s">
        <v>539</v>
      </c>
      <c r="C125">
        <v>290</v>
      </c>
      <c r="D125" t="s">
        <v>1449</v>
      </c>
      <c r="E125" s="2" t="str">
        <f t="shared" si="7"/>
        <v>T</v>
      </c>
      <c r="F125" s="2" t="str">
        <f t="shared" si="8"/>
        <v>V</v>
      </c>
      <c r="G125" s="2" t="str">
        <f t="shared" si="9"/>
        <v>I</v>
      </c>
      <c r="H125" s="2" t="str">
        <f t="shared" si="10"/>
        <v>R</v>
      </c>
      <c r="I125" s="2" t="str">
        <f t="shared" si="11"/>
        <v>R</v>
      </c>
      <c r="J125" s="2" t="str">
        <f t="shared" si="12"/>
        <v>R</v>
      </c>
      <c r="K125" s="2" t="str">
        <f t="shared" si="13"/>
        <v>R</v>
      </c>
      <c r="M125" t="s">
        <v>657</v>
      </c>
      <c r="N125" t="s">
        <v>3173</v>
      </c>
      <c r="O125" t="s">
        <v>1545</v>
      </c>
      <c r="P125" t="s">
        <v>3173</v>
      </c>
      <c r="R125" t="s">
        <v>507</v>
      </c>
      <c r="S125" s="2" t="s">
        <v>3181</v>
      </c>
      <c r="U125" t="s">
        <v>2136</v>
      </c>
      <c r="V125" t="s">
        <v>3182</v>
      </c>
      <c r="X125" t="s">
        <v>1157</v>
      </c>
      <c r="Y125" t="s">
        <v>3174</v>
      </c>
      <c r="AA125" t="s">
        <v>1213</v>
      </c>
      <c r="AB125" t="s">
        <v>3180</v>
      </c>
      <c r="AD125" t="s">
        <v>1910</v>
      </c>
      <c r="AE125" t="s">
        <v>3180</v>
      </c>
    </row>
    <row r="126" spans="2:31" ht="18" x14ac:dyDescent="0.25">
      <c r="B126" t="s">
        <v>823</v>
      </c>
      <c r="C126">
        <v>18</v>
      </c>
      <c r="D126" t="s">
        <v>824</v>
      </c>
      <c r="E126" s="2" t="str">
        <f t="shared" si="7"/>
        <v>S</v>
      </c>
      <c r="F126" s="2" t="str">
        <f t="shared" si="8"/>
        <v>Q</v>
      </c>
      <c r="G126" s="2" t="str">
        <f t="shared" si="9"/>
        <v>R</v>
      </c>
      <c r="H126" s="2" t="str">
        <f t="shared" si="10"/>
        <v>A</v>
      </c>
      <c r="I126" s="2" t="str">
        <f t="shared" si="11"/>
        <v>R</v>
      </c>
      <c r="J126" s="2" t="str">
        <f t="shared" si="12"/>
        <v>S</v>
      </c>
      <c r="K126" s="2" t="str">
        <f t="shared" si="13"/>
        <v>R</v>
      </c>
      <c r="M126" t="s">
        <v>243</v>
      </c>
      <c r="N126" t="s">
        <v>3173</v>
      </c>
      <c r="O126" t="s">
        <v>2230</v>
      </c>
      <c r="P126" t="s">
        <v>3173</v>
      </c>
      <c r="R126" t="s">
        <v>884</v>
      </c>
      <c r="S126" s="2" t="s">
        <v>3181</v>
      </c>
      <c r="U126" t="s">
        <v>2414</v>
      </c>
      <c r="V126" t="s">
        <v>3182</v>
      </c>
      <c r="X126" t="s">
        <v>2515</v>
      </c>
      <c r="Y126" t="s">
        <v>3174</v>
      </c>
      <c r="AA126" t="s">
        <v>1213</v>
      </c>
      <c r="AB126" t="s">
        <v>3180</v>
      </c>
      <c r="AD126" t="s">
        <v>821</v>
      </c>
      <c r="AE126" t="s">
        <v>3180</v>
      </c>
    </row>
    <row r="127" spans="2:31" ht="18" x14ac:dyDescent="0.25">
      <c r="B127" t="s">
        <v>599</v>
      </c>
      <c r="C127">
        <v>180</v>
      </c>
      <c r="D127" t="s">
        <v>600</v>
      </c>
      <c r="E127" s="2" t="str">
        <f t="shared" si="7"/>
        <v>T</v>
      </c>
      <c r="F127" s="2" t="str">
        <f t="shared" si="8"/>
        <v>P</v>
      </c>
      <c r="G127" s="2" t="str">
        <f t="shared" si="9"/>
        <v>R</v>
      </c>
      <c r="H127" s="2" t="str">
        <f t="shared" si="10"/>
        <v>S</v>
      </c>
      <c r="I127" s="2" t="str">
        <f t="shared" si="11"/>
        <v>R</v>
      </c>
      <c r="J127" s="2" t="str">
        <f t="shared" si="12"/>
        <v>R</v>
      </c>
      <c r="K127" s="2" t="str">
        <f t="shared" si="13"/>
        <v>R</v>
      </c>
      <c r="M127" t="s">
        <v>488</v>
      </c>
      <c r="N127" t="s">
        <v>3173</v>
      </c>
      <c r="O127" t="s">
        <v>637</v>
      </c>
      <c r="P127" t="s">
        <v>3173</v>
      </c>
      <c r="R127" t="s">
        <v>1146</v>
      </c>
      <c r="S127" s="2" t="s">
        <v>3181</v>
      </c>
      <c r="U127" t="s">
        <v>2156</v>
      </c>
      <c r="V127" t="s">
        <v>3182</v>
      </c>
      <c r="X127" t="s">
        <v>936</v>
      </c>
      <c r="Y127" t="s">
        <v>3174</v>
      </c>
      <c r="AA127" t="s">
        <v>2186</v>
      </c>
      <c r="AB127" t="s">
        <v>3180</v>
      </c>
      <c r="AD127" t="s">
        <v>2043</v>
      </c>
      <c r="AE127" t="s">
        <v>3180</v>
      </c>
    </row>
    <row r="128" spans="2:31" ht="18" x14ac:dyDescent="0.25">
      <c r="B128" t="s">
        <v>397</v>
      </c>
      <c r="C128">
        <v>181</v>
      </c>
      <c r="D128" t="s">
        <v>398</v>
      </c>
      <c r="E128" s="2" t="str">
        <f t="shared" si="7"/>
        <v>G</v>
      </c>
      <c r="F128" s="2" t="str">
        <f t="shared" si="8"/>
        <v>H</v>
      </c>
      <c r="G128" s="2" t="str">
        <f t="shared" si="9"/>
        <v>H</v>
      </c>
      <c r="H128" s="2" t="str">
        <f t="shared" si="10"/>
        <v>G</v>
      </c>
      <c r="I128" s="2" t="str">
        <f t="shared" si="11"/>
        <v>R</v>
      </c>
      <c r="J128" s="2" t="str">
        <f t="shared" si="12"/>
        <v>R</v>
      </c>
      <c r="K128" s="2" t="str">
        <f t="shared" si="13"/>
        <v>R</v>
      </c>
      <c r="M128" t="s">
        <v>1727</v>
      </c>
      <c r="N128" t="s">
        <v>3173</v>
      </c>
      <c r="O128" t="s">
        <v>1599</v>
      </c>
      <c r="P128" t="s">
        <v>3173</v>
      </c>
      <c r="R128" t="s">
        <v>529</v>
      </c>
      <c r="S128" s="2" t="s">
        <v>3181</v>
      </c>
      <c r="U128" t="s">
        <v>2735</v>
      </c>
      <c r="V128" t="s">
        <v>3182</v>
      </c>
      <c r="X128" t="s">
        <v>2058</v>
      </c>
      <c r="Y128" t="s">
        <v>3174</v>
      </c>
      <c r="AA128" t="s">
        <v>3162</v>
      </c>
      <c r="AB128" t="s">
        <v>3180</v>
      </c>
      <c r="AD128" t="s">
        <v>536</v>
      </c>
      <c r="AE128" t="s">
        <v>3180</v>
      </c>
    </row>
    <row r="129" spans="2:31" ht="18" x14ac:dyDescent="0.25">
      <c r="B129" t="s">
        <v>1421</v>
      </c>
      <c r="C129">
        <v>249</v>
      </c>
      <c r="D129" t="s">
        <v>1422</v>
      </c>
      <c r="E129" s="2" t="str">
        <f t="shared" si="7"/>
        <v>S</v>
      </c>
      <c r="F129" s="2" t="str">
        <f t="shared" si="8"/>
        <v>T</v>
      </c>
      <c r="G129" s="2" t="str">
        <f t="shared" si="9"/>
        <v>T</v>
      </c>
      <c r="H129" s="2" t="str">
        <f t="shared" si="10"/>
        <v>T</v>
      </c>
      <c r="I129" s="2" t="str">
        <f t="shared" si="11"/>
        <v>R</v>
      </c>
      <c r="J129" s="2" t="str">
        <f t="shared" si="12"/>
        <v>R</v>
      </c>
      <c r="K129" s="2" t="str">
        <f t="shared" si="13"/>
        <v>R</v>
      </c>
      <c r="M129" t="s">
        <v>2822</v>
      </c>
      <c r="N129" t="s">
        <v>3173</v>
      </c>
      <c r="O129" t="s">
        <v>1153</v>
      </c>
      <c r="P129" t="s">
        <v>3173</v>
      </c>
      <c r="R129" t="s">
        <v>847</v>
      </c>
      <c r="S129" s="2" t="s">
        <v>3181</v>
      </c>
      <c r="U129" t="s">
        <v>2990</v>
      </c>
      <c r="V129" t="s">
        <v>3182</v>
      </c>
      <c r="X129" t="s">
        <v>2363</v>
      </c>
      <c r="Y129" t="s">
        <v>3174</v>
      </c>
      <c r="AA129" t="s">
        <v>2166</v>
      </c>
      <c r="AB129" t="s">
        <v>3180</v>
      </c>
      <c r="AD129" t="s">
        <v>905</v>
      </c>
      <c r="AE129" t="s">
        <v>3180</v>
      </c>
    </row>
    <row r="130" spans="2:31" ht="18" x14ac:dyDescent="0.25">
      <c r="B130" t="s">
        <v>3002</v>
      </c>
      <c r="C130">
        <v>648</v>
      </c>
      <c r="D130" t="s">
        <v>3003</v>
      </c>
      <c r="E130" s="2" t="str">
        <f t="shared" si="7"/>
        <v>A</v>
      </c>
      <c r="F130" s="2" t="str">
        <f t="shared" si="8"/>
        <v>S</v>
      </c>
      <c r="G130" s="2" t="str">
        <f t="shared" si="9"/>
        <v>S</v>
      </c>
      <c r="H130" s="2" t="str">
        <f t="shared" si="10"/>
        <v>P</v>
      </c>
      <c r="I130" s="2" t="str">
        <f t="shared" si="11"/>
        <v>R</v>
      </c>
      <c r="J130" s="2" t="str">
        <f t="shared" si="12"/>
        <v>V</v>
      </c>
      <c r="K130" s="2" t="str">
        <f t="shared" si="13"/>
        <v>R</v>
      </c>
      <c r="M130" t="s">
        <v>2298</v>
      </c>
      <c r="N130" t="s">
        <v>3173</v>
      </c>
      <c r="O130" t="s">
        <v>2727</v>
      </c>
      <c r="P130" t="s">
        <v>3173</v>
      </c>
      <c r="R130" t="s">
        <v>491</v>
      </c>
      <c r="S130" s="2" t="s">
        <v>3181</v>
      </c>
      <c r="U130" t="s">
        <v>3126</v>
      </c>
      <c r="V130" t="s">
        <v>3182</v>
      </c>
      <c r="X130" t="s">
        <v>1568</v>
      </c>
      <c r="Y130" t="s">
        <v>3174</v>
      </c>
      <c r="AA130" t="s">
        <v>2166</v>
      </c>
      <c r="AB130" t="s">
        <v>3180</v>
      </c>
      <c r="AD130" t="s">
        <v>2374</v>
      </c>
      <c r="AE130" t="s">
        <v>3180</v>
      </c>
    </row>
    <row r="131" spans="2:31" ht="18" x14ac:dyDescent="0.25">
      <c r="B131" t="s">
        <v>2703</v>
      </c>
      <c r="C131">
        <v>50</v>
      </c>
      <c r="D131" t="s">
        <v>2704</v>
      </c>
      <c r="E131" s="2" t="str">
        <f t="shared" ref="E131:E194" si="14">MID($D131&amp;"",4,1)</f>
        <v>P</v>
      </c>
      <c r="F131" s="2" t="str">
        <f t="shared" ref="F131:F194" si="15">MID($D131&amp;"",6,1)</f>
        <v>F</v>
      </c>
      <c r="G131" s="2" t="str">
        <f t="shared" ref="G131:G194" si="16">MID($D131&amp;"",8,1)</f>
        <v>Q</v>
      </c>
      <c r="H131" s="2" t="str">
        <f t="shared" ref="H131:H194" si="17">MID($D131&amp;"",9,1)</f>
        <v>A</v>
      </c>
      <c r="I131" s="2" t="str">
        <f t="shared" ref="I131:I194" si="18">MID($D131&amp;"",10,1)</f>
        <v>R</v>
      </c>
      <c r="J131" s="2" t="str">
        <f t="shared" ref="J131:J194" si="19">MID($D131&amp;"",12,1)</f>
        <v>S</v>
      </c>
      <c r="K131" s="2" t="str">
        <f t="shared" ref="K131:K194" si="20">MID($D131&amp;"",13,1)</f>
        <v>K</v>
      </c>
      <c r="M131" t="s">
        <v>1892</v>
      </c>
      <c r="N131" t="s">
        <v>3173</v>
      </c>
      <c r="O131" t="s">
        <v>180</v>
      </c>
      <c r="P131" t="s">
        <v>3173</v>
      </c>
      <c r="R131" t="s">
        <v>1103</v>
      </c>
      <c r="S131" s="2" t="s">
        <v>3181</v>
      </c>
      <c r="U131" t="s">
        <v>2803</v>
      </c>
      <c r="V131" t="s">
        <v>3182</v>
      </c>
      <c r="X131" t="s">
        <v>1629</v>
      </c>
      <c r="Y131" t="s">
        <v>3174</v>
      </c>
      <c r="AA131" t="s">
        <v>1947</v>
      </c>
      <c r="AB131" t="s">
        <v>3180</v>
      </c>
      <c r="AD131" t="s">
        <v>1618</v>
      </c>
      <c r="AE131" t="s">
        <v>3180</v>
      </c>
    </row>
    <row r="132" spans="2:31" ht="18" x14ac:dyDescent="0.25">
      <c r="B132" t="s">
        <v>2982</v>
      </c>
      <c r="C132">
        <v>1176</v>
      </c>
      <c r="D132" t="s">
        <v>2983</v>
      </c>
      <c r="E132" s="2" t="str">
        <f t="shared" si="14"/>
        <v>K</v>
      </c>
      <c r="F132" s="2" t="str">
        <f t="shared" si="15"/>
        <v>L</v>
      </c>
      <c r="G132" s="2" t="str">
        <f t="shared" si="16"/>
        <v>S</v>
      </c>
      <c r="H132" s="2" t="str">
        <f t="shared" si="17"/>
        <v>G</v>
      </c>
      <c r="I132" s="2" t="str">
        <f t="shared" si="18"/>
        <v>K</v>
      </c>
      <c r="J132" s="2" t="str">
        <f t="shared" si="19"/>
        <v>K</v>
      </c>
      <c r="K132" s="2" t="str">
        <f t="shared" si="20"/>
        <v>K</v>
      </c>
      <c r="M132" t="s">
        <v>381</v>
      </c>
      <c r="N132" t="s">
        <v>3173</v>
      </c>
      <c r="O132" t="s">
        <v>3050</v>
      </c>
      <c r="P132" t="s">
        <v>3173</v>
      </c>
      <c r="R132" t="s">
        <v>839</v>
      </c>
      <c r="S132" s="2" t="s">
        <v>3181</v>
      </c>
      <c r="U132" t="s">
        <v>809</v>
      </c>
      <c r="V132" t="s">
        <v>3182</v>
      </c>
      <c r="X132" t="s">
        <v>1735</v>
      </c>
      <c r="Y132" t="s">
        <v>3174</v>
      </c>
      <c r="AA132" t="s">
        <v>1272</v>
      </c>
      <c r="AB132" t="s">
        <v>3180</v>
      </c>
      <c r="AD132" t="s">
        <v>1711</v>
      </c>
      <c r="AE132" t="s">
        <v>3180</v>
      </c>
    </row>
    <row r="133" spans="2:31" ht="18" x14ac:dyDescent="0.25">
      <c r="B133" t="s">
        <v>235</v>
      </c>
      <c r="C133">
        <v>1728</v>
      </c>
      <c r="D133" t="s">
        <v>1561</v>
      </c>
      <c r="E133" s="2" t="str">
        <f t="shared" si="14"/>
        <v>A</v>
      </c>
      <c r="F133" s="2" t="str">
        <f t="shared" si="15"/>
        <v>Q</v>
      </c>
      <c r="G133" s="2" t="str">
        <f t="shared" si="16"/>
        <v>E</v>
      </c>
      <c r="H133" s="2" t="str">
        <f t="shared" si="17"/>
        <v>T</v>
      </c>
      <c r="I133" s="2" t="str">
        <f t="shared" si="18"/>
        <v>R</v>
      </c>
      <c r="J133" s="2" t="str">
        <f t="shared" si="19"/>
        <v>V</v>
      </c>
      <c r="K133" s="2" t="str">
        <f t="shared" si="20"/>
        <v>K</v>
      </c>
      <c r="M133" t="s">
        <v>1518</v>
      </c>
      <c r="N133" t="s">
        <v>3173</v>
      </c>
      <c r="O133" t="s">
        <v>176</v>
      </c>
      <c r="P133" t="s">
        <v>3173</v>
      </c>
      <c r="R133" t="s">
        <v>176</v>
      </c>
      <c r="S133" s="2" t="s">
        <v>3181</v>
      </c>
      <c r="U133" t="s">
        <v>2539</v>
      </c>
      <c r="V133" t="s">
        <v>3182</v>
      </c>
      <c r="X133" t="s">
        <v>1851</v>
      </c>
      <c r="Y133" t="s">
        <v>3174</v>
      </c>
      <c r="AA133" t="s">
        <v>1269</v>
      </c>
      <c r="AB133" t="s">
        <v>3180</v>
      </c>
      <c r="AD133" t="s">
        <v>1616</v>
      </c>
      <c r="AE133" t="s">
        <v>3180</v>
      </c>
    </row>
    <row r="134" spans="2:31" ht="18" x14ac:dyDescent="0.25">
      <c r="B134" t="s">
        <v>84</v>
      </c>
      <c r="C134">
        <v>101</v>
      </c>
      <c r="D134" t="s">
        <v>85</v>
      </c>
      <c r="E134" s="2" t="str">
        <f t="shared" si="14"/>
        <v>V</v>
      </c>
      <c r="F134" s="2" t="str">
        <f t="shared" si="15"/>
        <v>T</v>
      </c>
      <c r="G134" s="2" t="str">
        <f t="shared" si="16"/>
        <v>G</v>
      </c>
      <c r="H134" s="2" t="str">
        <f t="shared" si="17"/>
        <v>R</v>
      </c>
      <c r="I134" s="2" t="str">
        <f t="shared" si="18"/>
        <v>R</v>
      </c>
      <c r="J134" s="2" t="str">
        <f t="shared" si="19"/>
        <v>R</v>
      </c>
      <c r="K134" s="2" t="str">
        <f t="shared" si="20"/>
        <v>R</v>
      </c>
      <c r="M134" t="s">
        <v>889</v>
      </c>
      <c r="N134" t="s">
        <v>3173</v>
      </c>
      <c r="O134" t="s">
        <v>689</v>
      </c>
      <c r="P134" t="s">
        <v>3173</v>
      </c>
      <c r="R134" t="s">
        <v>2826</v>
      </c>
      <c r="S134" s="2" t="s">
        <v>3181</v>
      </c>
      <c r="U134" t="s">
        <v>2467</v>
      </c>
      <c r="V134" t="s">
        <v>3191</v>
      </c>
      <c r="X134" t="s">
        <v>1432</v>
      </c>
      <c r="Y134" t="s">
        <v>3174</v>
      </c>
      <c r="AA134" t="s">
        <v>1824</v>
      </c>
      <c r="AB134" t="s">
        <v>3180</v>
      </c>
      <c r="AD134" t="s">
        <v>1425</v>
      </c>
      <c r="AE134" t="s">
        <v>3180</v>
      </c>
    </row>
    <row r="135" spans="2:31" ht="18" x14ac:dyDescent="0.25">
      <c r="B135" t="s">
        <v>431</v>
      </c>
      <c r="C135">
        <v>158</v>
      </c>
      <c r="D135" t="s">
        <v>2246</v>
      </c>
      <c r="E135" s="2" t="str">
        <f t="shared" si="14"/>
        <v>E</v>
      </c>
      <c r="F135" s="2" t="str">
        <f t="shared" si="15"/>
        <v>D</v>
      </c>
      <c r="G135" s="2" t="str">
        <f t="shared" si="16"/>
        <v>S</v>
      </c>
      <c r="H135" s="2" t="str">
        <f t="shared" si="17"/>
        <v>K</v>
      </c>
      <c r="I135" s="2" t="str">
        <f t="shared" si="18"/>
        <v>R</v>
      </c>
      <c r="J135" s="2" t="str">
        <f t="shared" si="19"/>
        <v>T</v>
      </c>
      <c r="K135" s="2" t="str">
        <f t="shared" si="20"/>
        <v>K</v>
      </c>
      <c r="M135" t="s">
        <v>893</v>
      </c>
      <c r="N135" t="s">
        <v>3173</v>
      </c>
      <c r="O135" t="s">
        <v>693</v>
      </c>
      <c r="P135" t="s">
        <v>3173</v>
      </c>
      <c r="R135" t="s">
        <v>2826</v>
      </c>
      <c r="S135" s="2" t="s">
        <v>3181</v>
      </c>
      <c r="U135" t="s">
        <v>797</v>
      </c>
      <c r="V135" t="s">
        <v>3191</v>
      </c>
      <c r="X135" t="s">
        <v>2270</v>
      </c>
      <c r="Y135" t="s">
        <v>3174</v>
      </c>
      <c r="AA135" t="s">
        <v>2263</v>
      </c>
      <c r="AB135" t="s">
        <v>3180</v>
      </c>
      <c r="AD135" t="s">
        <v>1714</v>
      </c>
      <c r="AE135" t="s">
        <v>3180</v>
      </c>
    </row>
    <row r="136" spans="2:31" ht="18" x14ac:dyDescent="0.25">
      <c r="B136" t="s">
        <v>2535</v>
      </c>
      <c r="C136">
        <v>253</v>
      </c>
      <c r="D136" t="s">
        <v>2246</v>
      </c>
      <c r="E136" s="2" t="str">
        <f t="shared" si="14"/>
        <v>E</v>
      </c>
      <c r="F136" s="2" t="str">
        <f t="shared" si="15"/>
        <v>D</v>
      </c>
      <c r="G136" s="2" t="str">
        <f t="shared" si="16"/>
        <v>S</v>
      </c>
      <c r="H136" s="2" t="str">
        <f t="shared" si="17"/>
        <v>K</v>
      </c>
      <c r="I136" s="2" t="str">
        <f t="shared" si="18"/>
        <v>R</v>
      </c>
      <c r="J136" s="2" t="str">
        <f t="shared" si="19"/>
        <v>T</v>
      </c>
      <c r="K136" s="2" t="str">
        <f t="shared" si="20"/>
        <v>K</v>
      </c>
      <c r="M136" t="s">
        <v>2381</v>
      </c>
      <c r="N136" t="s">
        <v>3173</v>
      </c>
      <c r="O136" t="s">
        <v>693</v>
      </c>
      <c r="P136" t="s">
        <v>3173</v>
      </c>
      <c r="R136" t="s">
        <v>251</v>
      </c>
      <c r="S136" s="2" t="s">
        <v>3181</v>
      </c>
      <c r="U136" t="s">
        <v>1753</v>
      </c>
      <c r="V136" t="s">
        <v>3191</v>
      </c>
      <c r="X136" t="s">
        <v>2309</v>
      </c>
      <c r="Y136" t="s">
        <v>3174</v>
      </c>
      <c r="AA136" t="s">
        <v>2497</v>
      </c>
      <c r="AB136" t="s">
        <v>3180</v>
      </c>
      <c r="AD136" t="s">
        <v>1466</v>
      </c>
      <c r="AE136" t="s">
        <v>3180</v>
      </c>
    </row>
    <row r="137" spans="2:31" ht="18" x14ac:dyDescent="0.25">
      <c r="B137" t="s">
        <v>1164</v>
      </c>
      <c r="C137">
        <v>252</v>
      </c>
      <c r="D137" t="s">
        <v>2246</v>
      </c>
      <c r="E137" s="2" t="str">
        <f t="shared" si="14"/>
        <v>E</v>
      </c>
      <c r="F137" s="2" t="str">
        <f t="shared" si="15"/>
        <v>D</v>
      </c>
      <c r="G137" s="2" t="str">
        <f t="shared" si="16"/>
        <v>S</v>
      </c>
      <c r="H137" s="2" t="str">
        <f t="shared" si="17"/>
        <v>K</v>
      </c>
      <c r="I137" s="2" t="str">
        <f t="shared" si="18"/>
        <v>R</v>
      </c>
      <c r="J137" s="2" t="str">
        <f t="shared" si="19"/>
        <v>T</v>
      </c>
      <c r="K137" s="2" t="str">
        <f t="shared" si="20"/>
        <v>K</v>
      </c>
      <c r="M137" t="s">
        <v>2381</v>
      </c>
      <c r="N137" t="s">
        <v>3173</v>
      </c>
      <c r="O137" t="s">
        <v>693</v>
      </c>
      <c r="P137" t="s">
        <v>3173</v>
      </c>
      <c r="R137" t="s">
        <v>519</v>
      </c>
      <c r="S137" s="2" t="s">
        <v>3181</v>
      </c>
      <c r="U137" t="s">
        <v>2043</v>
      </c>
      <c r="V137" t="s">
        <v>3191</v>
      </c>
      <c r="X137" t="s">
        <v>1275</v>
      </c>
      <c r="Y137" t="s">
        <v>3174</v>
      </c>
      <c r="AA137" t="s">
        <v>1742</v>
      </c>
      <c r="AB137" t="s">
        <v>3180</v>
      </c>
      <c r="AD137" t="s">
        <v>813</v>
      </c>
      <c r="AE137" t="s">
        <v>3180</v>
      </c>
    </row>
    <row r="138" spans="2:31" ht="18" x14ac:dyDescent="0.25">
      <c r="B138" t="s">
        <v>306</v>
      </c>
      <c r="C138">
        <v>13</v>
      </c>
      <c r="D138" t="s">
        <v>3163</v>
      </c>
      <c r="E138" s="2" t="str">
        <f t="shared" si="14"/>
        <v>P</v>
      </c>
      <c r="F138" s="2" t="str">
        <f t="shared" si="15"/>
        <v>Y</v>
      </c>
      <c r="G138" s="2" t="str">
        <f t="shared" si="16"/>
        <v>R</v>
      </c>
      <c r="H138" s="2" t="str">
        <f t="shared" si="17"/>
        <v>R</v>
      </c>
      <c r="I138" s="2" t="str">
        <f t="shared" si="18"/>
        <v>R</v>
      </c>
      <c r="J138" s="2" t="str">
        <f t="shared" si="19"/>
        <v>R</v>
      </c>
      <c r="K138" s="2" t="str">
        <f t="shared" si="20"/>
        <v>R</v>
      </c>
      <c r="M138" t="s">
        <v>2381</v>
      </c>
      <c r="N138" t="s">
        <v>3173</v>
      </c>
      <c r="O138" t="s">
        <v>221</v>
      </c>
      <c r="P138" t="s">
        <v>3173</v>
      </c>
      <c r="R138" t="s">
        <v>522</v>
      </c>
      <c r="S138" s="2" t="s">
        <v>3181</v>
      </c>
      <c r="U138" t="s">
        <v>1824</v>
      </c>
      <c r="V138" t="s">
        <v>3191</v>
      </c>
      <c r="X138" t="s">
        <v>1498</v>
      </c>
      <c r="Y138" t="s">
        <v>3174</v>
      </c>
      <c r="AA138" t="s">
        <v>2862</v>
      </c>
      <c r="AB138" t="s">
        <v>3180</v>
      </c>
      <c r="AD138" t="s">
        <v>1843</v>
      </c>
      <c r="AE138" t="s">
        <v>3180</v>
      </c>
    </row>
    <row r="139" spans="2:31" ht="18" x14ac:dyDescent="0.25">
      <c r="B139" t="s">
        <v>2546</v>
      </c>
      <c r="C139">
        <v>142</v>
      </c>
      <c r="D139" t="s">
        <v>2547</v>
      </c>
      <c r="E139" s="2" t="str">
        <f t="shared" si="14"/>
        <v>A</v>
      </c>
      <c r="F139" s="2" t="str">
        <f t="shared" si="15"/>
        <v>A</v>
      </c>
      <c r="G139" s="2" t="str">
        <f t="shared" si="16"/>
        <v>R</v>
      </c>
      <c r="H139" s="2" t="str">
        <f t="shared" si="17"/>
        <v>R</v>
      </c>
      <c r="I139" s="2" t="str">
        <f t="shared" si="18"/>
        <v>S</v>
      </c>
      <c r="J139" s="2" t="str">
        <f t="shared" si="19"/>
        <v>R</v>
      </c>
      <c r="K139" s="2" t="str">
        <f t="shared" si="20"/>
        <v>R</v>
      </c>
      <c r="M139" t="s">
        <v>2788</v>
      </c>
      <c r="N139" t="s">
        <v>3173</v>
      </c>
      <c r="O139" t="s">
        <v>1814</v>
      </c>
      <c r="P139" t="s">
        <v>3173</v>
      </c>
      <c r="R139" t="s">
        <v>1178</v>
      </c>
      <c r="S139" s="2" t="s">
        <v>3181</v>
      </c>
      <c r="U139" t="s">
        <v>1428</v>
      </c>
      <c r="V139" t="s">
        <v>3180</v>
      </c>
      <c r="X139" t="s">
        <v>1514</v>
      </c>
      <c r="Y139" t="s">
        <v>3174</v>
      </c>
      <c r="AA139" t="s">
        <v>611</v>
      </c>
      <c r="AB139" t="s">
        <v>3180</v>
      </c>
      <c r="AD139" t="s">
        <v>747</v>
      </c>
      <c r="AE139" t="s">
        <v>3180</v>
      </c>
    </row>
    <row r="140" spans="2:31" ht="18" x14ac:dyDescent="0.25">
      <c r="B140" t="s">
        <v>337</v>
      </c>
      <c r="C140">
        <v>77</v>
      </c>
      <c r="D140" t="s">
        <v>710</v>
      </c>
      <c r="E140" s="2" t="str">
        <f t="shared" si="14"/>
        <v>N</v>
      </c>
      <c r="F140" s="2" t="str">
        <f t="shared" si="15"/>
        <v>A</v>
      </c>
      <c r="G140" s="2" t="str">
        <f t="shared" si="16"/>
        <v>V</v>
      </c>
      <c r="H140" s="2" t="str">
        <f t="shared" si="17"/>
        <v>R</v>
      </c>
      <c r="I140" s="2" t="str">
        <f t="shared" si="18"/>
        <v>K</v>
      </c>
      <c r="J140" s="2" t="str">
        <f t="shared" si="19"/>
        <v>T</v>
      </c>
      <c r="K140" s="2" t="str">
        <f t="shared" si="20"/>
        <v>K</v>
      </c>
      <c r="M140" t="s">
        <v>1753</v>
      </c>
      <c r="N140" t="s">
        <v>3173</v>
      </c>
      <c r="O140" t="s">
        <v>2521</v>
      </c>
      <c r="P140" t="s">
        <v>3173</v>
      </c>
      <c r="R140" t="s">
        <v>334</v>
      </c>
      <c r="S140" s="2" t="s">
        <v>3181</v>
      </c>
      <c r="U140" t="s">
        <v>2639</v>
      </c>
      <c r="V140" t="s">
        <v>3180</v>
      </c>
      <c r="X140" t="s">
        <v>657</v>
      </c>
      <c r="Y140" t="s">
        <v>3174</v>
      </c>
      <c r="AA140" t="s">
        <v>2084</v>
      </c>
      <c r="AB140" t="s">
        <v>3180</v>
      </c>
      <c r="AD140" t="s">
        <v>2719</v>
      </c>
      <c r="AE140" t="s">
        <v>3180</v>
      </c>
    </row>
    <row r="141" spans="2:31" ht="18" x14ac:dyDescent="0.25">
      <c r="B141" t="s">
        <v>337</v>
      </c>
      <c r="C141">
        <v>74</v>
      </c>
      <c r="D141" t="s">
        <v>589</v>
      </c>
      <c r="E141" s="2" t="str">
        <f t="shared" si="14"/>
        <v>N</v>
      </c>
      <c r="F141" s="2" t="str">
        <f t="shared" si="15"/>
        <v>T</v>
      </c>
      <c r="G141" s="2" t="str">
        <f t="shared" si="16"/>
        <v>V</v>
      </c>
      <c r="H141" s="2" t="str">
        <f t="shared" si="17"/>
        <v>R</v>
      </c>
      <c r="I141" s="2" t="str">
        <f t="shared" si="18"/>
        <v>K</v>
      </c>
      <c r="J141" s="2" t="str">
        <f t="shared" si="19"/>
        <v>T</v>
      </c>
      <c r="K141" s="2" t="str">
        <f t="shared" si="20"/>
        <v>K</v>
      </c>
      <c r="M141" t="s">
        <v>544</v>
      </c>
      <c r="N141" t="s">
        <v>3173</v>
      </c>
      <c r="O141" t="s">
        <v>2530</v>
      </c>
      <c r="P141" t="s">
        <v>3173</v>
      </c>
      <c r="R141" t="s">
        <v>1243</v>
      </c>
      <c r="S141" s="2" t="s">
        <v>3181</v>
      </c>
      <c r="U141" t="s">
        <v>1009</v>
      </c>
      <c r="V141" t="s">
        <v>3180</v>
      </c>
      <c r="X141" t="s">
        <v>1924</v>
      </c>
      <c r="Y141" t="s">
        <v>3174</v>
      </c>
      <c r="AA141" t="s">
        <v>2102</v>
      </c>
      <c r="AB141" t="s">
        <v>3180</v>
      </c>
      <c r="AD141" t="s">
        <v>942</v>
      </c>
      <c r="AE141" t="s">
        <v>3180</v>
      </c>
    </row>
    <row r="142" spans="2:31" ht="18" x14ac:dyDescent="0.25">
      <c r="B142" t="s">
        <v>988</v>
      </c>
      <c r="C142">
        <v>230</v>
      </c>
      <c r="D142" t="s">
        <v>989</v>
      </c>
      <c r="E142" s="2" t="str">
        <f t="shared" si="14"/>
        <v>P</v>
      </c>
      <c r="F142" s="2" t="str">
        <f t="shared" si="15"/>
        <v>V</v>
      </c>
      <c r="G142" s="2" t="str">
        <f t="shared" si="16"/>
        <v>D</v>
      </c>
      <c r="H142" s="2" t="str">
        <f t="shared" si="17"/>
        <v>A</v>
      </c>
      <c r="I142" s="2" t="str">
        <f t="shared" si="18"/>
        <v>R</v>
      </c>
      <c r="J142" s="2" t="str">
        <f t="shared" si="19"/>
        <v>T</v>
      </c>
      <c r="K142" s="2" t="str">
        <f t="shared" si="20"/>
        <v>R</v>
      </c>
      <c r="M142" t="s">
        <v>1357</v>
      </c>
      <c r="N142" t="s">
        <v>3173</v>
      </c>
      <c r="O142" t="s">
        <v>2949</v>
      </c>
      <c r="P142" t="s">
        <v>3173</v>
      </c>
      <c r="R142" t="s">
        <v>2969</v>
      </c>
      <c r="S142" s="2" t="s">
        <v>3187</v>
      </c>
      <c r="U142" t="s">
        <v>2610</v>
      </c>
      <c r="V142" t="s">
        <v>3180</v>
      </c>
      <c r="X142" t="s">
        <v>2087</v>
      </c>
      <c r="Y142" t="s">
        <v>3174</v>
      </c>
      <c r="AA142" t="s">
        <v>578</v>
      </c>
      <c r="AB142" t="s">
        <v>3180</v>
      </c>
      <c r="AD142" t="s">
        <v>949</v>
      </c>
      <c r="AE142" t="s">
        <v>3180</v>
      </c>
    </row>
    <row r="143" spans="2:31" ht="18" x14ac:dyDescent="0.25">
      <c r="B143" t="s">
        <v>2601</v>
      </c>
      <c r="C143">
        <v>869</v>
      </c>
      <c r="D143" t="s">
        <v>2607</v>
      </c>
      <c r="E143" s="2" t="str">
        <f t="shared" si="14"/>
        <v>E</v>
      </c>
      <c r="F143" s="2" t="str">
        <f t="shared" si="15"/>
        <v>E</v>
      </c>
      <c r="G143" s="2" t="str">
        <f t="shared" si="16"/>
        <v>P</v>
      </c>
      <c r="H143" s="2" t="str">
        <f t="shared" si="17"/>
        <v>K</v>
      </c>
      <c r="I143" s="2" t="str">
        <f t="shared" si="18"/>
        <v>R</v>
      </c>
      <c r="J143" s="2" t="str">
        <f t="shared" si="19"/>
        <v>T</v>
      </c>
      <c r="K143" s="2" t="str">
        <f t="shared" si="20"/>
        <v>R</v>
      </c>
      <c r="M143" t="s">
        <v>884</v>
      </c>
      <c r="N143" t="s">
        <v>3173</v>
      </c>
      <c r="O143" t="s">
        <v>1690</v>
      </c>
      <c r="P143" t="s">
        <v>3173</v>
      </c>
      <c r="R143" t="s">
        <v>1958</v>
      </c>
      <c r="S143" s="2" t="s">
        <v>3187</v>
      </c>
      <c r="U143" t="s">
        <v>1165</v>
      </c>
      <c r="V143" t="s">
        <v>3180</v>
      </c>
      <c r="X143" t="s">
        <v>1936</v>
      </c>
      <c r="Y143" t="s">
        <v>3174</v>
      </c>
      <c r="AA143" t="s">
        <v>578</v>
      </c>
      <c r="AB143" t="s">
        <v>3180</v>
      </c>
      <c r="AD143" t="s">
        <v>1933</v>
      </c>
      <c r="AE143" t="s">
        <v>3180</v>
      </c>
    </row>
    <row r="144" spans="2:31" ht="18" x14ac:dyDescent="0.25">
      <c r="B144" t="s">
        <v>15</v>
      </c>
      <c r="C144">
        <v>89</v>
      </c>
      <c r="D144" t="s">
        <v>1266</v>
      </c>
      <c r="E144" s="2" t="str">
        <f t="shared" si="14"/>
        <v>E</v>
      </c>
      <c r="F144" s="2" t="str">
        <f t="shared" si="15"/>
        <v>T</v>
      </c>
      <c r="G144" s="2" t="str">
        <f t="shared" si="16"/>
        <v>D</v>
      </c>
      <c r="H144" s="2" t="str">
        <f t="shared" si="17"/>
        <v>K</v>
      </c>
      <c r="I144" s="2" t="str">
        <f t="shared" si="18"/>
        <v>S</v>
      </c>
      <c r="J144" s="2" t="str">
        <f t="shared" si="19"/>
        <v>S</v>
      </c>
      <c r="K144" s="2" t="str">
        <f t="shared" si="20"/>
        <v>R</v>
      </c>
      <c r="M144" t="s">
        <v>529</v>
      </c>
      <c r="N144" t="s">
        <v>3173</v>
      </c>
      <c r="O144" t="s">
        <v>1690</v>
      </c>
      <c r="P144" t="s">
        <v>3173</v>
      </c>
      <c r="R144" t="s">
        <v>1205</v>
      </c>
      <c r="S144" s="2" t="s">
        <v>3187</v>
      </c>
      <c r="U144" t="s">
        <v>2526</v>
      </c>
      <c r="V144" t="s">
        <v>3180</v>
      </c>
      <c r="X144" t="s">
        <v>2301</v>
      </c>
      <c r="Y144" t="s">
        <v>3174</v>
      </c>
      <c r="AA144" t="s">
        <v>1304</v>
      </c>
      <c r="AB144" t="s">
        <v>3180</v>
      </c>
      <c r="AD144" t="s">
        <v>1285</v>
      </c>
      <c r="AE144" t="s">
        <v>3180</v>
      </c>
    </row>
    <row r="145" spans="2:31" ht="18" x14ac:dyDescent="0.25">
      <c r="B145" t="s">
        <v>1553</v>
      </c>
      <c r="C145">
        <v>45</v>
      </c>
      <c r="D145" t="s">
        <v>2956</v>
      </c>
      <c r="E145" s="2" t="str">
        <f t="shared" si="14"/>
        <v>R</v>
      </c>
      <c r="F145" s="2" t="str">
        <f t="shared" si="15"/>
        <v>L</v>
      </c>
      <c r="G145" s="2" t="str">
        <f t="shared" si="16"/>
        <v>E</v>
      </c>
      <c r="H145" s="2" t="str">
        <f t="shared" si="17"/>
        <v>A</v>
      </c>
      <c r="I145" s="2" t="str">
        <f t="shared" si="18"/>
        <v>R</v>
      </c>
      <c r="J145" s="2" t="str">
        <f t="shared" si="19"/>
        <v>Q</v>
      </c>
      <c r="K145" s="2" t="str">
        <f t="shared" si="20"/>
        <v>R</v>
      </c>
      <c r="M145" t="s">
        <v>3058</v>
      </c>
      <c r="N145" t="s">
        <v>3173</v>
      </c>
      <c r="O145" t="s">
        <v>829</v>
      </c>
      <c r="P145" t="s">
        <v>3173</v>
      </c>
      <c r="R145" t="s">
        <v>2422</v>
      </c>
      <c r="S145" s="2" t="s">
        <v>3187</v>
      </c>
      <c r="U145" t="s">
        <v>471</v>
      </c>
      <c r="V145" t="s">
        <v>3180</v>
      </c>
      <c r="X145" t="s">
        <v>1336</v>
      </c>
      <c r="Y145" t="s">
        <v>3174</v>
      </c>
      <c r="AA145" t="s">
        <v>1308</v>
      </c>
      <c r="AB145" t="s">
        <v>3180</v>
      </c>
      <c r="AD145" t="s">
        <v>2899</v>
      </c>
      <c r="AE145" t="s">
        <v>3180</v>
      </c>
    </row>
    <row r="146" spans="2:31" ht="18" x14ac:dyDescent="0.25">
      <c r="B146" t="s">
        <v>858</v>
      </c>
      <c r="C146">
        <v>287</v>
      </c>
      <c r="D146" t="s">
        <v>1182</v>
      </c>
      <c r="E146" s="2" t="str">
        <f t="shared" si="14"/>
        <v>K</v>
      </c>
      <c r="F146" s="2" t="str">
        <f t="shared" si="15"/>
        <v>S</v>
      </c>
      <c r="G146" s="2" t="str">
        <f t="shared" si="16"/>
        <v>R</v>
      </c>
      <c r="H146" s="2" t="str">
        <f t="shared" si="17"/>
        <v>S</v>
      </c>
      <c r="I146" s="2" t="str">
        <f t="shared" si="18"/>
        <v>K</v>
      </c>
      <c r="J146" s="2" t="str">
        <f t="shared" si="19"/>
        <v>S</v>
      </c>
      <c r="K146" s="2" t="str">
        <f t="shared" si="20"/>
        <v>K</v>
      </c>
      <c r="M146" t="s">
        <v>3015</v>
      </c>
      <c r="N146" t="s">
        <v>3173</v>
      </c>
      <c r="O146" t="s">
        <v>2346</v>
      </c>
      <c r="P146" t="s">
        <v>3173</v>
      </c>
      <c r="R146" t="s">
        <v>1232</v>
      </c>
      <c r="S146" s="2" t="s">
        <v>3187</v>
      </c>
      <c r="U146" t="s">
        <v>1157</v>
      </c>
      <c r="V146" t="s">
        <v>3180</v>
      </c>
      <c r="X146" t="s">
        <v>114</v>
      </c>
      <c r="Y146" t="s">
        <v>3174</v>
      </c>
      <c r="AA146" t="s">
        <v>1879</v>
      </c>
      <c r="AB146" t="s">
        <v>3180</v>
      </c>
      <c r="AD146" t="s">
        <v>2048</v>
      </c>
      <c r="AE146" t="s">
        <v>3180</v>
      </c>
    </row>
    <row r="147" spans="2:31" ht="18" x14ac:dyDescent="0.25">
      <c r="B147" t="s">
        <v>2402</v>
      </c>
      <c r="C147">
        <v>851</v>
      </c>
      <c r="D147" t="s">
        <v>2403</v>
      </c>
      <c r="E147" s="2" t="str">
        <f t="shared" si="14"/>
        <v>R</v>
      </c>
      <c r="F147" s="2" t="str">
        <f t="shared" si="15"/>
        <v>R</v>
      </c>
      <c r="G147" s="2" t="str">
        <f t="shared" si="16"/>
        <v>W</v>
      </c>
      <c r="H147" s="2" t="str">
        <f t="shared" si="17"/>
        <v>L</v>
      </c>
      <c r="I147" s="2" t="str">
        <f t="shared" si="18"/>
        <v>R</v>
      </c>
      <c r="J147" s="2" t="str">
        <f t="shared" si="19"/>
        <v>R</v>
      </c>
      <c r="K147" s="2" t="str">
        <f t="shared" si="20"/>
        <v>R</v>
      </c>
      <c r="M147" t="s">
        <v>1175</v>
      </c>
      <c r="N147" t="s">
        <v>3173</v>
      </c>
      <c r="O147" t="s">
        <v>1747</v>
      </c>
      <c r="P147" t="s">
        <v>3173</v>
      </c>
      <c r="R147" t="s">
        <v>1975</v>
      </c>
      <c r="S147" s="2" t="s">
        <v>3182</v>
      </c>
      <c r="U147" t="s">
        <v>347</v>
      </c>
      <c r="V147" t="s">
        <v>3180</v>
      </c>
      <c r="X147" t="s">
        <v>110</v>
      </c>
      <c r="Y147" t="s">
        <v>3174</v>
      </c>
      <c r="AA147" t="s">
        <v>829</v>
      </c>
      <c r="AB147" t="s">
        <v>3180</v>
      </c>
      <c r="AD147" t="s">
        <v>945</v>
      </c>
      <c r="AE147" t="s">
        <v>3180</v>
      </c>
    </row>
    <row r="148" spans="2:31" ht="18" x14ac:dyDescent="0.25">
      <c r="B148" t="s">
        <v>585</v>
      </c>
      <c r="C148">
        <v>348</v>
      </c>
      <c r="D148" t="s">
        <v>586</v>
      </c>
      <c r="E148" s="2" t="str">
        <f t="shared" si="14"/>
        <v>Y</v>
      </c>
      <c r="F148" s="2" t="str">
        <f t="shared" si="15"/>
        <v>V</v>
      </c>
      <c r="G148" s="2" t="str">
        <f t="shared" si="16"/>
        <v>G</v>
      </c>
      <c r="H148" s="2" t="str">
        <f t="shared" si="17"/>
        <v>R</v>
      </c>
      <c r="I148" s="2" t="str">
        <f t="shared" si="18"/>
        <v>R</v>
      </c>
      <c r="J148" s="2" t="str">
        <f t="shared" si="19"/>
        <v>T</v>
      </c>
      <c r="K148" s="2" t="str">
        <f t="shared" si="20"/>
        <v>R</v>
      </c>
      <c r="M148" t="s">
        <v>329</v>
      </c>
      <c r="N148" t="s">
        <v>3173</v>
      </c>
      <c r="O148" t="s">
        <v>2626</v>
      </c>
      <c r="P148" t="s">
        <v>3181</v>
      </c>
      <c r="R148" t="s">
        <v>2515</v>
      </c>
      <c r="S148" s="2" t="s">
        <v>3182</v>
      </c>
      <c r="U148" t="s">
        <v>2664</v>
      </c>
      <c r="V148" t="s">
        <v>3180</v>
      </c>
      <c r="X148" t="s">
        <v>951</v>
      </c>
      <c r="Y148" t="s">
        <v>3174</v>
      </c>
      <c r="AA148" t="s">
        <v>899</v>
      </c>
      <c r="AB148" t="s">
        <v>3180</v>
      </c>
      <c r="AD148" t="s">
        <v>2965</v>
      </c>
      <c r="AE148" t="s">
        <v>3180</v>
      </c>
    </row>
    <row r="149" spans="2:31" ht="18" x14ac:dyDescent="0.25">
      <c r="B149" t="s">
        <v>15</v>
      </c>
      <c r="C149">
        <v>89</v>
      </c>
      <c r="D149" t="s">
        <v>1314</v>
      </c>
      <c r="E149" s="2" t="str">
        <f t="shared" si="14"/>
        <v>E</v>
      </c>
      <c r="F149" s="2" t="str">
        <f t="shared" si="15"/>
        <v>T</v>
      </c>
      <c r="G149" s="2" t="str">
        <f t="shared" si="16"/>
        <v>G</v>
      </c>
      <c r="H149" s="2" t="str">
        <f t="shared" si="17"/>
        <v>K</v>
      </c>
      <c r="I149" s="2" t="str">
        <f t="shared" si="18"/>
        <v>S</v>
      </c>
      <c r="J149" s="2" t="str">
        <f t="shared" si="19"/>
        <v>S</v>
      </c>
      <c r="K149" s="2" t="str">
        <f t="shared" si="20"/>
        <v>R</v>
      </c>
      <c r="M149" t="s">
        <v>329</v>
      </c>
      <c r="N149" t="s">
        <v>3173</v>
      </c>
      <c r="O149" t="s">
        <v>2220</v>
      </c>
      <c r="P149" t="s">
        <v>3181</v>
      </c>
      <c r="R149" t="s">
        <v>936</v>
      </c>
      <c r="S149" s="2" t="s">
        <v>3182</v>
      </c>
      <c r="U149" t="s">
        <v>700</v>
      </c>
      <c r="V149" t="s">
        <v>3180</v>
      </c>
      <c r="X149" t="s">
        <v>1854</v>
      </c>
      <c r="Y149" t="s">
        <v>3174</v>
      </c>
      <c r="AA149" t="s">
        <v>16</v>
      </c>
      <c r="AB149" t="s">
        <v>3180</v>
      </c>
      <c r="AD149" t="s">
        <v>1607</v>
      </c>
      <c r="AE149" t="s">
        <v>3180</v>
      </c>
    </row>
    <row r="150" spans="2:31" ht="18" x14ac:dyDescent="0.25">
      <c r="B150" t="s">
        <v>461</v>
      </c>
      <c r="C150">
        <v>227</v>
      </c>
      <c r="D150" t="s">
        <v>462</v>
      </c>
      <c r="E150" s="2" t="str">
        <f t="shared" si="14"/>
        <v>K</v>
      </c>
      <c r="F150" s="2" t="str">
        <f t="shared" si="15"/>
        <v>S</v>
      </c>
      <c r="G150" s="2" t="str">
        <f t="shared" si="16"/>
        <v>R</v>
      </c>
      <c r="H150" s="2" t="str">
        <f t="shared" si="17"/>
        <v>S</v>
      </c>
      <c r="I150" s="2" t="str">
        <f t="shared" si="18"/>
        <v>R</v>
      </c>
      <c r="J150" s="2" t="str">
        <f t="shared" si="19"/>
        <v>S</v>
      </c>
      <c r="K150" s="2" t="str">
        <f t="shared" si="20"/>
        <v>R</v>
      </c>
      <c r="M150" t="s">
        <v>426</v>
      </c>
      <c r="N150" t="s">
        <v>3173</v>
      </c>
      <c r="O150" t="s">
        <v>2890</v>
      </c>
      <c r="P150" t="s">
        <v>3181</v>
      </c>
      <c r="R150" t="s">
        <v>664</v>
      </c>
      <c r="S150" s="2" t="s">
        <v>3182</v>
      </c>
      <c r="U150" t="s">
        <v>1861</v>
      </c>
      <c r="V150" t="s">
        <v>3180</v>
      </c>
      <c r="X150" t="s">
        <v>3082</v>
      </c>
      <c r="Y150" t="s">
        <v>3174</v>
      </c>
      <c r="AA150" t="s">
        <v>1042</v>
      </c>
      <c r="AB150" t="s">
        <v>3180</v>
      </c>
      <c r="AD150" t="s">
        <v>1611</v>
      </c>
      <c r="AE150" t="s">
        <v>3180</v>
      </c>
    </row>
    <row r="151" spans="2:31" ht="18" x14ac:dyDescent="0.25">
      <c r="B151" t="s">
        <v>1133</v>
      </c>
      <c r="C151">
        <v>110</v>
      </c>
      <c r="D151" t="s">
        <v>1134</v>
      </c>
      <c r="E151" s="2" t="str">
        <f t="shared" si="14"/>
        <v>G</v>
      </c>
      <c r="F151" s="2" t="str">
        <f t="shared" si="15"/>
        <v>V</v>
      </c>
      <c r="G151" s="2" t="str">
        <f t="shared" si="16"/>
        <v>K</v>
      </c>
      <c r="H151" s="2" t="str">
        <f t="shared" si="17"/>
        <v>L</v>
      </c>
      <c r="I151" s="2" t="str">
        <f t="shared" si="18"/>
        <v>R</v>
      </c>
      <c r="J151" s="2" t="str">
        <f t="shared" si="19"/>
        <v>S</v>
      </c>
      <c r="K151" s="2" t="str">
        <f t="shared" si="20"/>
        <v>R</v>
      </c>
      <c r="M151" t="s">
        <v>2432</v>
      </c>
      <c r="N151" t="s">
        <v>3173</v>
      </c>
      <c r="O151" t="s">
        <v>2610</v>
      </c>
      <c r="P151" t="s">
        <v>3181</v>
      </c>
      <c r="R151" t="s">
        <v>2087</v>
      </c>
      <c r="S151" s="2" t="s">
        <v>3182</v>
      </c>
      <c r="U151" t="s">
        <v>1278</v>
      </c>
      <c r="V151" t="s">
        <v>3180</v>
      </c>
      <c r="X151" t="s">
        <v>917</v>
      </c>
      <c r="Y151" t="s">
        <v>3174</v>
      </c>
      <c r="AA151" t="s">
        <v>2099</v>
      </c>
      <c r="AB151" t="s">
        <v>3180</v>
      </c>
      <c r="AD151" t="s">
        <v>1481</v>
      </c>
      <c r="AE151" t="s">
        <v>3180</v>
      </c>
    </row>
    <row r="152" spans="2:31" ht="18" x14ac:dyDescent="0.25">
      <c r="B152" t="s">
        <v>2466</v>
      </c>
      <c r="C152">
        <v>121</v>
      </c>
      <c r="D152" t="s">
        <v>2467</v>
      </c>
      <c r="E152" s="2" t="str">
        <f t="shared" si="14"/>
        <v>I</v>
      </c>
      <c r="F152" s="2" t="str">
        <f t="shared" si="15"/>
        <v>V</v>
      </c>
      <c r="G152" s="2" t="str">
        <f t="shared" si="16"/>
        <v>G</v>
      </c>
      <c r="H152" s="2" t="str">
        <f t="shared" si="17"/>
        <v>H</v>
      </c>
      <c r="I152" s="2" t="str">
        <f t="shared" si="18"/>
        <v>R</v>
      </c>
      <c r="J152" s="2" t="str">
        <f t="shared" si="19"/>
        <v>K</v>
      </c>
      <c r="K152" s="2" t="str">
        <f t="shared" si="20"/>
        <v>R</v>
      </c>
      <c r="M152" t="s">
        <v>2432</v>
      </c>
      <c r="N152" t="s">
        <v>3173</v>
      </c>
      <c r="O152" t="s">
        <v>2213</v>
      </c>
      <c r="P152" t="s">
        <v>3181</v>
      </c>
      <c r="R152" t="s">
        <v>1936</v>
      </c>
      <c r="S152" s="2" t="s">
        <v>3182</v>
      </c>
      <c r="U152" t="s">
        <v>2440</v>
      </c>
      <c r="V152" t="s">
        <v>3180</v>
      </c>
      <c r="X152" t="s">
        <v>2254</v>
      </c>
      <c r="Y152" t="s">
        <v>3174</v>
      </c>
      <c r="AA152" t="s">
        <v>525</v>
      </c>
      <c r="AB152" t="s">
        <v>3180</v>
      </c>
      <c r="AD152" t="s">
        <v>1982</v>
      </c>
      <c r="AE152" t="s">
        <v>3180</v>
      </c>
    </row>
    <row r="153" spans="2:31" ht="18" x14ac:dyDescent="0.25">
      <c r="B153" t="s">
        <v>1553</v>
      </c>
      <c r="C153">
        <v>32</v>
      </c>
      <c r="D153" t="s">
        <v>2587</v>
      </c>
      <c r="E153" s="2" t="str">
        <f t="shared" si="14"/>
        <v>Q</v>
      </c>
      <c r="F153" s="2" t="str">
        <f t="shared" si="15"/>
        <v>P</v>
      </c>
      <c r="G153" s="2" t="str">
        <f t="shared" si="16"/>
        <v>S</v>
      </c>
      <c r="H153" s="2" t="str">
        <f t="shared" si="17"/>
        <v>L</v>
      </c>
      <c r="I153" s="2" t="str">
        <f t="shared" si="18"/>
        <v>S</v>
      </c>
      <c r="J153" s="2" t="str">
        <f t="shared" si="19"/>
        <v>R</v>
      </c>
      <c r="K153" s="2" t="str">
        <f t="shared" si="20"/>
        <v>K</v>
      </c>
      <c r="M153" t="s">
        <v>2435</v>
      </c>
      <c r="N153" t="s">
        <v>3173</v>
      </c>
      <c r="O153" t="s">
        <v>657</v>
      </c>
      <c r="P153" t="s">
        <v>3181</v>
      </c>
      <c r="R153" t="s">
        <v>1861</v>
      </c>
      <c r="S153" s="2" t="s">
        <v>3182</v>
      </c>
      <c r="U153" t="s">
        <v>928</v>
      </c>
      <c r="V153" t="s">
        <v>3180</v>
      </c>
      <c r="X153" t="s">
        <v>1986</v>
      </c>
      <c r="Y153" t="s">
        <v>3174</v>
      </c>
      <c r="AA153" t="s">
        <v>1384</v>
      </c>
      <c r="AB153" t="s">
        <v>3175</v>
      </c>
      <c r="AD153" t="s">
        <v>1761</v>
      </c>
      <c r="AE153" t="s">
        <v>3180</v>
      </c>
    </row>
    <row r="154" spans="2:31" ht="18" x14ac:dyDescent="0.25">
      <c r="B154" t="s">
        <v>21</v>
      </c>
      <c r="C154">
        <v>1426</v>
      </c>
      <c r="D154" t="s">
        <v>2234</v>
      </c>
      <c r="E154" s="2" t="str">
        <f t="shared" si="14"/>
        <v>E</v>
      </c>
      <c r="F154" s="2" t="str">
        <f t="shared" si="15"/>
        <v>S</v>
      </c>
      <c r="G154" s="2" t="str">
        <f t="shared" si="16"/>
        <v>P</v>
      </c>
      <c r="H154" s="2" t="str">
        <f t="shared" si="17"/>
        <v>K</v>
      </c>
      <c r="I154" s="2" t="str">
        <f t="shared" si="18"/>
        <v>S</v>
      </c>
      <c r="J154" s="2" t="str">
        <f t="shared" si="19"/>
        <v>R</v>
      </c>
      <c r="K154" s="2" t="str">
        <f t="shared" si="20"/>
        <v>K</v>
      </c>
      <c r="M154" t="s">
        <v>466</v>
      </c>
      <c r="N154" t="s">
        <v>3173</v>
      </c>
      <c r="O154" t="s">
        <v>3082</v>
      </c>
      <c r="P154" t="s">
        <v>3181</v>
      </c>
      <c r="R154" t="s">
        <v>2180</v>
      </c>
      <c r="S154" s="2" t="s">
        <v>3182</v>
      </c>
      <c r="U154" t="s">
        <v>2246</v>
      </c>
      <c r="V154" t="s">
        <v>3180</v>
      </c>
      <c r="X154" t="s">
        <v>2671</v>
      </c>
      <c r="Y154" t="s">
        <v>3174</v>
      </c>
      <c r="AA154" t="s">
        <v>657</v>
      </c>
      <c r="AB154" t="s">
        <v>3175</v>
      </c>
      <c r="AD154" t="s">
        <v>1900</v>
      </c>
      <c r="AE154" t="s">
        <v>3180</v>
      </c>
    </row>
    <row r="155" spans="2:31" ht="18" x14ac:dyDescent="0.25">
      <c r="B155" t="s">
        <v>21</v>
      </c>
      <c r="C155">
        <v>1506</v>
      </c>
      <c r="D155" t="s">
        <v>2838</v>
      </c>
      <c r="E155" s="2" t="str">
        <f t="shared" si="14"/>
        <v>E</v>
      </c>
      <c r="F155" s="2" t="str">
        <f t="shared" si="15"/>
        <v>N</v>
      </c>
      <c r="G155" s="2" t="str">
        <f t="shared" si="16"/>
        <v>T</v>
      </c>
      <c r="H155" s="2" t="str">
        <f t="shared" si="17"/>
        <v>N</v>
      </c>
      <c r="I155" s="2" t="str">
        <f t="shared" si="18"/>
        <v>R</v>
      </c>
      <c r="J155" s="2" t="str">
        <f t="shared" si="19"/>
        <v>S</v>
      </c>
      <c r="K155" s="2" t="str">
        <f t="shared" si="20"/>
        <v>R</v>
      </c>
      <c r="M155" t="s">
        <v>2507</v>
      </c>
      <c r="N155" t="s">
        <v>3173</v>
      </c>
      <c r="O155" t="s">
        <v>2671</v>
      </c>
      <c r="P155" t="s">
        <v>3181</v>
      </c>
      <c r="R155" t="s">
        <v>928</v>
      </c>
      <c r="S155" s="2" t="s">
        <v>3182</v>
      </c>
      <c r="U155" t="s">
        <v>2246</v>
      </c>
      <c r="V155" t="s">
        <v>3180</v>
      </c>
      <c r="X155" t="s">
        <v>1644</v>
      </c>
      <c r="Y155" t="s">
        <v>3174</v>
      </c>
      <c r="AA155" t="s">
        <v>2579</v>
      </c>
      <c r="AB155" t="s">
        <v>3175</v>
      </c>
      <c r="AD155" t="s">
        <v>1394</v>
      </c>
      <c r="AE155" t="s">
        <v>3180</v>
      </c>
    </row>
    <row r="156" spans="2:31" ht="18" x14ac:dyDescent="0.25">
      <c r="B156" t="s">
        <v>21</v>
      </c>
      <c r="C156">
        <v>1357</v>
      </c>
      <c r="D156" t="s">
        <v>297</v>
      </c>
      <c r="E156" s="2" t="str">
        <f t="shared" si="14"/>
        <v>E</v>
      </c>
      <c r="F156" s="2" t="str">
        <f t="shared" si="15"/>
        <v>S</v>
      </c>
      <c r="G156" s="2" t="str">
        <f t="shared" si="16"/>
        <v>T</v>
      </c>
      <c r="H156" s="2" t="str">
        <f t="shared" si="17"/>
        <v>K</v>
      </c>
      <c r="I156" s="2" t="str">
        <f t="shared" si="18"/>
        <v>R</v>
      </c>
      <c r="J156" s="2" t="str">
        <f t="shared" si="19"/>
        <v>S</v>
      </c>
      <c r="K156" s="2" t="str">
        <f t="shared" si="20"/>
        <v>R</v>
      </c>
      <c r="M156" t="s">
        <v>468</v>
      </c>
      <c r="N156" t="s">
        <v>3173</v>
      </c>
      <c r="O156" t="s">
        <v>2607</v>
      </c>
      <c r="P156" t="s">
        <v>3181</v>
      </c>
      <c r="R156" t="s">
        <v>1526</v>
      </c>
      <c r="S156" s="2" t="s">
        <v>3182</v>
      </c>
      <c r="U156" t="s">
        <v>2246</v>
      </c>
      <c r="V156" t="s">
        <v>3180</v>
      </c>
      <c r="X156" t="s">
        <v>2910</v>
      </c>
      <c r="Y156" t="s">
        <v>3174</v>
      </c>
      <c r="AA156" t="s">
        <v>2581</v>
      </c>
      <c r="AB156" t="s">
        <v>3175</v>
      </c>
      <c r="AD156" t="s">
        <v>1774</v>
      </c>
      <c r="AE156" t="s">
        <v>3180</v>
      </c>
    </row>
    <row r="157" spans="2:31" ht="18" x14ac:dyDescent="0.25">
      <c r="B157" t="s">
        <v>21</v>
      </c>
      <c r="C157">
        <v>1395</v>
      </c>
      <c r="D157" t="s">
        <v>3060</v>
      </c>
      <c r="E157" s="2" t="str">
        <f t="shared" si="14"/>
        <v>E</v>
      </c>
      <c r="F157" s="2" t="str">
        <f t="shared" si="15"/>
        <v>S</v>
      </c>
      <c r="G157" s="2" t="str">
        <f t="shared" si="16"/>
        <v>P</v>
      </c>
      <c r="H157" s="2" t="str">
        <f t="shared" si="17"/>
        <v>K</v>
      </c>
      <c r="I157" s="2" t="str">
        <f t="shared" si="18"/>
        <v>R</v>
      </c>
      <c r="J157" s="2" t="str">
        <f t="shared" si="19"/>
        <v>H</v>
      </c>
      <c r="K157" s="2" t="str">
        <f t="shared" si="20"/>
        <v>R</v>
      </c>
      <c r="M157" t="s">
        <v>2735</v>
      </c>
      <c r="N157" t="s">
        <v>3173</v>
      </c>
      <c r="O157" t="s">
        <v>3007</v>
      </c>
      <c r="P157" t="s">
        <v>3181</v>
      </c>
      <c r="R157" t="s">
        <v>85</v>
      </c>
      <c r="S157" s="2" t="s">
        <v>3182</v>
      </c>
      <c r="U157" t="s">
        <v>2607</v>
      </c>
      <c r="V157" t="s">
        <v>3180</v>
      </c>
      <c r="X157" t="s">
        <v>2664</v>
      </c>
      <c r="Y157" t="s">
        <v>3174</v>
      </c>
      <c r="AA157" t="s">
        <v>1571</v>
      </c>
      <c r="AB157" t="s">
        <v>3175</v>
      </c>
      <c r="AD157" t="s">
        <v>1530</v>
      </c>
      <c r="AE157" t="s">
        <v>3180</v>
      </c>
    </row>
    <row r="158" spans="2:31" ht="18" x14ac:dyDescent="0.25">
      <c r="B158" t="s">
        <v>21</v>
      </c>
      <c r="C158">
        <v>1440</v>
      </c>
      <c r="D158" t="s">
        <v>360</v>
      </c>
      <c r="E158" s="2" t="str">
        <f t="shared" si="14"/>
        <v>K</v>
      </c>
      <c r="F158" s="2" t="str">
        <f t="shared" si="15"/>
        <v>N</v>
      </c>
      <c r="G158" s="2" t="str">
        <f t="shared" si="16"/>
        <v>T</v>
      </c>
      <c r="H158" s="2" t="str">
        <f t="shared" si="17"/>
        <v>K</v>
      </c>
      <c r="I158" s="2" t="str">
        <f t="shared" si="18"/>
        <v>R</v>
      </c>
      <c r="J158" s="2" t="str">
        <f t="shared" si="19"/>
        <v>S</v>
      </c>
      <c r="K158" s="2" t="str">
        <f t="shared" si="20"/>
        <v>R</v>
      </c>
      <c r="M158" t="s">
        <v>2512</v>
      </c>
      <c r="N158" t="s">
        <v>3173</v>
      </c>
      <c r="O158" t="s">
        <v>1066</v>
      </c>
      <c r="P158" t="s">
        <v>3181</v>
      </c>
      <c r="R158" t="s">
        <v>586</v>
      </c>
      <c r="S158" s="2" t="s">
        <v>3182</v>
      </c>
      <c r="U158" t="s">
        <v>1266</v>
      </c>
      <c r="V158" t="s">
        <v>3180</v>
      </c>
      <c r="X158" t="s">
        <v>2579</v>
      </c>
      <c r="Y158" t="s">
        <v>3174</v>
      </c>
      <c r="AA158" t="s">
        <v>1388</v>
      </c>
      <c r="AB158" t="s">
        <v>3175</v>
      </c>
      <c r="AD158" t="s">
        <v>1510</v>
      </c>
      <c r="AE158" t="s">
        <v>3180</v>
      </c>
    </row>
    <row r="159" spans="2:31" ht="18" x14ac:dyDescent="0.25">
      <c r="B159" t="s">
        <v>21</v>
      </c>
      <c r="C159">
        <v>1465</v>
      </c>
      <c r="D159" t="s">
        <v>354</v>
      </c>
      <c r="E159" s="2" t="str">
        <f t="shared" si="14"/>
        <v>K</v>
      </c>
      <c r="F159" s="2" t="str">
        <f t="shared" si="15"/>
        <v>S</v>
      </c>
      <c r="G159" s="2" t="str">
        <f t="shared" si="16"/>
        <v>T</v>
      </c>
      <c r="H159" s="2" t="str">
        <f t="shared" si="17"/>
        <v>K</v>
      </c>
      <c r="I159" s="2" t="str">
        <f t="shared" si="18"/>
        <v>R</v>
      </c>
      <c r="J159" s="2" t="str">
        <f t="shared" si="19"/>
        <v>S</v>
      </c>
      <c r="K159" s="2" t="str">
        <f t="shared" si="20"/>
        <v>K</v>
      </c>
      <c r="M159" t="s">
        <v>2610</v>
      </c>
      <c r="N159" t="s">
        <v>3181</v>
      </c>
      <c r="O159" t="s">
        <v>1062</v>
      </c>
      <c r="P159" t="s">
        <v>3181</v>
      </c>
      <c r="R159" t="s">
        <v>1314</v>
      </c>
      <c r="S159" s="2" t="s">
        <v>3182</v>
      </c>
      <c r="U159" t="s">
        <v>1314</v>
      </c>
      <c r="V159" t="s">
        <v>3180</v>
      </c>
      <c r="X159" t="s">
        <v>2581</v>
      </c>
      <c r="Y159" t="s">
        <v>3174</v>
      </c>
      <c r="AA159" t="s">
        <v>1366</v>
      </c>
      <c r="AB159" t="s">
        <v>3175</v>
      </c>
      <c r="AD159" t="s">
        <v>1506</v>
      </c>
      <c r="AE159" t="s">
        <v>3180</v>
      </c>
    </row>
    <row r="160" spans="2:31" ht="18" x14ac:dyDescent="0.25">
      <c r="B160" t="s">
        <v>21</v>
      </c>
      <c r="C160">
        <v>1430</v>
      </c>
      <c r="D160" t="s">
        <v>299</v>
      </c>
      <c r="E160" s="2" t="str">
        <f t="shared" si="14"/>
        <v>K</v>
      </c>
      <c r="F160" s="2" t="str">
        <f t="shared" si="15"/>
        <v>S</v>
      </c>
      <c r="G160" s="2" t="str">
        <f t="shared" si="16"/>
        <v>T</v>
      </c>
      <c r="H160" s="2" t="str">
        <f t="shared" si="17"/>
        <v>K</v>
      </c>
      <c r="I160" s="2" t="str">
        <f t="shared" si="18"/>
        <v>R</v>
      </c>
      <c r="J160" s="2" t="str">
        <f t="shared" si="19"/>
        <v>S</v>
      </c>
      <c r="K160" s="2" t="str">
        <f t="shared" si="20"/>
        <v>R</v>
      </c>
      <c r="M160" t="s">
        <v>2428</v>
      </c>
      <c r="N160" t="s">
        <v>3181</v>
      </c>
      <c r="O160" t="s">
        <v>2712</v>
      </c>
      <c r="P160" t="s">
        <v>3181</v>
      </c>
      <c r="R160" t="s">
        <v>2467</v>
      </c>
      <c r="S160" s="2" t="s">
        <v>3182</v>
      </c>
      <c r="U160" t="s">
        <v>2234</v>
      </c>
      <c r="V160" t="s">
        <v>3180</v>
      </c>
      <c r="X160" t="s">
        <v>720</v>
      </c>
      <c r="Y160" t="s">
        <v>3174</v>
      </c>
      <c r="AA160" t="s">
        <v>1366</v>
      </c>
      <c r="AB160" t="s">
        <v>3175</v>
      </c>
      <c r="AD160" t="s">
        <v>955</v>
      </c>
      <c r="AE160" t="s">
        <v>3180</v>
      </c>
    </row>
    <row r="161" spans="2:31" ht="18" x14ac:dyDescent="0.25">
      <c r="B161" t="s">
        <v>21</v>
      </c>
      <c r="C161">
        <v>1433</v>
      </c>
      <c r="D161" t="s">
        <v>299</v>
      </c>
      <c r="E161" s="2" t="str">
        <f t="shared" si="14"/>
        <v>K</v>
      </c>
      <c r="F161" s="2" t="str">
        <f t="shared" si="15"/>
        <v>S</v>
      </c>
      <c r="G161" s="2" t="str">
        <f t="shared" si="16"/>
        <v>T</v>
      </c>
      <c r="H161" s="2" t="str">
        <f t="shared" si="17"/>
        <v>K</v>
      </c>
      <c r="I161" s="2" t="str">
        <f t="shared" si="18"/>
        <v>R</v>
      </c>
      <c r="J161" s="2" t="str">
        <f t="shared" si="19"/>
        <v>S</v>
      </c>
      <c r="K161" s="2" t="str">
        <f t="shared" si="20"/>
        <v>R</v>
      </c>
      <c r="M161" t="s">
        <v>1684</v>
      </c>
      <c r="N161" t="s">
        <v>3181</v>
      </c>
      <c r="O161" t="s">
        <v>1013</v>
      </c>
      <c r="P161" t="s">
        <v>3181</v>
      </c>
      <c r="R161" t="s">
        <v>2780</v>
      </c>
      <c r="S161" s="2" t="s">
        <v>3182</v>
      </c>
      <c r="U161" t="s">
        <v>297</v>
      </c>
      <c r="V161" t="s">
        <v>3180</v>
      </c>
      <c r="X161" t="s">
        <v>1571</v>
      </c>
      <c r="Y161" t="s">
        <v>3174</v>
      </c>
      <c r="AA161" t="s">
        <v>1366</v>
      </c>
      <c r="AB161" t="s">
        <v>3175</v>
      </c>
      <c r="AD161" t="s">
        <v>3106</v>
      </c>
      <c r="AE161" t="s">
        <v>3180</v>
      </c>
    </row>
    <row r="162" spans="2:31" ht="18" x14ac:dyDescent="0.25">
      <c r="B162" t="s">
        <v>21</v>
      </c>
      <c r="C162">
        <v>1356</v>
      </c>
      <c r="D162" t="s">
        <v>299</v>
      </c>
      <c r="E162" s="2" t="str">
        <f t="shared" si="14"/>
        <v>K</v>
      </c>
      <c r="F162" s="2" t="str">
        <f t="shared" si="15"/>
        <v>S</v>
      </c>
      <c r="G162" s="2" t="str">
        <f t="shared" si="16"/>
        <v>T</v>
      </c>
      <c r="H162" s="2" t="str">
        <f t="shared" si="17"/>
        <v>K</v>
      </c>
      <c r="I162" s="2" t="str">
        <f t="shared" si="18"/>
        <v>R</v>
      </c>
      <c r="J162" s="2" t="str">
        <f t="shared" si="19"/>
        <v>S</v>
      </c>
      <c r="K162" s="2" t="str">
        <f t="shared" si="20"/>
        <v>R</v>
      </c>
      <c r="M162" t="s">
        <v>1278</v>
      </c>
      <c r="N162" t="s">
        <v>3181</v>
      </c>
      <c r="O162" t="s">
        <v>1795</v>
      </c>
      <c r="P162" t="s">
        <v>3181</v>
      </c>
      <c r="R162" t="s">
        <v>1962</v>
      </c>
      <c r="S162" s="2" t="s">
        <v>3182</v>
      </c>
      <c r="U162" t="s">
        <v>3060</v>
      </c>
      <c r="V162" t="s">
        <v>3180</v>
      </c>
      <c r="X162" t="s">
        <v>1388</v>
      </c>
      <c r="Y162" t="s">
        <v>3174</v>
      </c>
      <c r="AA162" t="s">
        <v>1951</v>
      </c>
      <c r="AB162" t="s">
        <v>3175</v>
      </c>
      <c r="AD162" t="s">
        <v>2976</v>
      </c>
      <c r="AE162" t="s">
        <v>3180</v>
      </c>
    </row>
    <row r="163" spans="2:31" ht="18" x14ac:dyDescent="0.25">
      <c r="B163" t="s">
        <v>21</v>
      </c>
      <c r="C163">
        <v>1440</v>
      </c>
      <c r="D163" t="s">
        <v>299</v>
      </c>
      <c r="E163" s="2" t="str">
        <f t="shared" si="14"/>
        <v>K</v>
      </c>
      <c r="F163" s="2" t="str">
        <f t="shared" si="15"/>
        <v>S</v>
      </c>
      <c r="G163" s="2" t="str">
        <f t="shared" si="16"/>
        <v>T</v>
      </c>
      <c r="H163" s="2" t="str">
        <f t="shared" si="17"/>
        <v>K</v>
      </c>
      <c r="I163" s="2" t="str">
        <f t="shared" si="18"/>
        <v>R</v>
      </c>
      <c r="J163" s="2" t="str">
        <f t="shared" si="19"/>
        <v>S</v>
      </c>
      <c r="K163" s="2" t="str">
        <f t="shared" si="20"/>
        <v>R</v>
      </c>
      <c r="M163" t="s">
        <v>2440</v>
      </c>
      <c r="N163" t="s">
        <v>3181</v>
      </c>
      <c r="O163" t="s">
        <v>224</v>
      </c>
      <c r="P163" t="s">
        <v>3181</v>
      </c>
      <c r="R163" t="s">
        <v>3119</v>
      </c>
      <c r="S163" s="2" t="s">
        <v>3182</v>
      </c>
      <c r="U163" t="s">
        <v>360</v>
      </c>
      <c r="V163" t="s">
        <v>3180</v>
      </c>
      <c r="X163" t="s">
        <v>2758</v>
      </c>
      <c r="Y163" t="s">
        <v>3174</v>
      </c>
      <c r="AA163" t="s">
        <v>1038</v>
      </c>
      <c r="AB163" t="s">
        <v>3175</v>
      </c>
      <c r="AD163" t="s">
        <v>1969</v>
      </c>
      <c r="AE163" t="s">
        <v>3180</v>
      </c>
    </row>
    <row r="164" spans="2:31" ht="18" x14ac:dyDescent="0.25">
      <c r="B164" t="s">
        <v>21</v>
      </c>
      <c r="C164">
        <v>1251</v>
      </c>
      <c r="D164" t="s">
        <v>2843</v>
      </c>
      <c r="E164" s="2" t="str">
        <f t="shared" si="14"/>
        <v>K</v>
      </c>
      <c r="F164" s="2" t="str">
        <f t="shared" si="15"/>
        <v>S</v>
      </c>
      <c r="G164" s="2" t="str">
        <f t="shared" si="16"/>
        <v>P</v>
      </c>
      <c r="H164" s="2" t="str">
        <f t="shared" si="17"/>
        <v>N</v>
      </c>
      <c r="I164" s="2" t="str">
        <f t="shared" si="18"/>
        <v>R</v>
      </c>
      <c r="J164" s="2" t="str">
        <f t="shared" si="19"/>
        <v>S</v>
      </c>
      <c r="K164" s="2" t="str">
        <f t="shared" si="20"/>
        <v>R</v>
      </c>
      <c r="M164" t="s">
        <v>2246</v>
      </c>
      <c r="N164" t="s">
        <v>3181</v>
      </c>
      <c r="O164" t="s">
        <v>947</v>
      </c>
      <c r="P164" t="s">
        <v>3181</v>
      </c>
      <c r="R164" t="s">
        <v>972</v>
      </c>
      <c r="S164" s="2" t="s">
        <v>3182</v>
      </c>
      <c r="U164" t="s">
        <v>354</v>
      </c>
      <c r="V164" t="s">
        <v>3180</v>
      </c>
      <c r="X164" t="s">
        <v>1087</v>
      </c>
      <c r="Y164" t="s">
        <v>3174</v>
      </c>
      <c r="AA164" t="s">
        <v>1013</v>
      </c>
      <c r="AB164" t="s">
        <v>3175</v>
      </c>
      <c r="AD164" t="s">
        <v>959</v>
      </c>
      <c r="AE164" t="s">
        <v>3180</v>
      </c>
    </row>
    <row r="165" spans="2:31" ht="18" x14ac:dyDescent="0.25">
      <c r="B165" t="s">
        <v>1362</v>
      </c>
      <c r="C165">
        <v>493</v>
      </c>
      <c r="D165" t="s">
        <v>1716</v>
      </c>
      <c r="E165" s="2" t="str">
        <f t="shared" si="14"/>
        <v>V</v>
      </c>
      <c r="F165" s="2" t="str">
        <f t="shared" si="15"/>
        <v>T</v>
      </c>
      <c r="G165" s="2" t="str">
        <f t="shared" si="16"/>
        <v>A</v>
      </c>
      <c r="H165" s="2" t="str">
        <f t="shared" si="17"/>
        <v>S</v>
      </c>
      <c r="I165" s="2" t="str">
        <f t="shared" si="18"/>
        <v>R</v>
      </c>
      <c r="J165" s="2" t="str">
        <f t="shared" si="19"/>
        <v>S</v>
      </c>
      <c r="K165" s="2" t="str">
        <f t="shared" si="20"/>
        <v>K</v>
      </c>
      <c r="M165" t="s">
        <v>2246</v>
      </c>
      <c r="N165" t="s">
        <v>3181</v>
      </c>
      <c r="O165" t="s">
        <v>2483</v>
      </c>
      <c r="P165" t="s">
        <v>3181</v>
      </c>
      <c r="R165" t="s">
        <v>1791</v>
      </c>
      <c r="S165" s="2" t="s">
        <v>3182</v>
      </c>
      <c r="U165" t="s">
        <v>299</v>
      </c>
      <c r="V165" t="s">
        <v>3180</v>
      </c>
      <c r="X165" t="s">
        <v>3094</v>
      </c>
      <c r="Y165" t="s">
        <v>3174</v>
      </c>
      <c r="AA165" t="s">
        <v>1928</v>
      </c>
      <c r="AB165" t="s">
        <v>3175</v>
      </c>
      <c r="AD165" t="s">
        <v>3078</v>
      </c>
      <c r="AE165" t="s">
        <v>3180</v>
      </c>
    </row>
    <row r="166" spans="2:31" ht="18" x14ac:dyDescent="0.25">
      <c r="B166" t="s">
        <v>2996</v>
      </c>
      <c r="C166">
        <v>240</v>
      </c>
      <c r="D166" t="s">
        <v>2997</v>
      </c>
      <c r="E166" s="2" t="str">
        <f t="shared" si="14"/>
        <v>L</v>
      </c>
      <c r="F166" s="2" t="str">
        <f t="shared" si="15"/>
        <v>A</v>
      </c>
      <c r="G166" s="2" t="str">
        <f t="shared" si="16"/>
        <v>R</v>
      </c>
      <c r="H166" s="2" t="str">
        <f t="shared" si="17"/>
        <v>S</v>
      </c>
      <c r="I166" s="2" t="str">
        <f t="shared" si="18"/>
        <v>R</v>
      </c>
      <c r="J166" s="2" t="str">
        <f t="shared" si="19"/>
        <v>R</v>
      </c>
      <c r="K166" s="2" t="str">
        <f t="shared" si="20"/>
        <v>K</v>
      </c>
      <c r="M166" t="s">
        <v>2246</v>
      </c>
      <c r="N166" t="s">
        <v>3181</v>
      </c>
      <c r="O166" t="s">
        <v>480</v>
      </c>
      <c r="P166" t="s">
        <v>3181</v>
      </c>
      <c r="R166" t="s">
        <v>2294</v>
      </c>
      <c r="S166" s="2" t="s">
        <v>3182</v>
      </c>
      <c r="U166" t="s">
        <v>299</v>
      </c>
      <c r="V166" t="s">
        <v>3180</v>
      </c>
      <c r="X166" t="s">
        <v>2326</v>
      </c>
      <c r="Y166" t="s">
        <v>3174</v>
      </c>
      <c r="AA166" t="s">
        <v>1419</v>
      </c>
      <c r="AB166" t="s">
        <v>3175</v>
      </c>
      <c r="AD166" t="s">
        <v>2643</v>
      </c>
      <c r="AE166" t="s">
        <v>3180</v>
      </c>
    </row>
    <row r="167" spans="2:31" ht="18" x14ac:dyDescent="0.25">
      <c r="B167" t="s">
        <v>758</v>
      </c>
      <c r="C167">
        <v>703</v>
      </c>
      <c r="D167" t="s">
        <v>759</v>
      </c>
      <c r="E167" s="2" t="str">
        <f t="shared" si="14"/>
        <v>M</v>
      </c>
      <c r="F167" s="2" t="str">
        <f t="shared" si="15"/>
        <v>N</v>
      </c>
      <c r="G167" s="2" t="str">
        <f t="shared" si="16"/>
        <v>R</v>
      </c>
      <c r="H167" s="2" t="str">
        <f t="shared" si="17"/>
        <v>R</v>
      </c>
      <c r="I167" s="2" t="str">
        <f t="shared" si="18"/>
        <v>R</v>
      </c>
      <c r="J167" s="2" t="str">
        <f t="shared" si="19"/>
        <v>R</v>
      </c>
      <c r="K167" s="2" t="str">
        <f t="shared" si="20"/>
        <v>R</v>
      </c>
      <c r="M167" t="s">
        <v>2607</v>
      </c>
      <c r="N167" t="s">
        <v>3181</v>
      </c>
      <c r="O167" t="s">
        <v>172</v>
      </c>
      <c r="P167" t="s">
        <v>3181</v>
      </c>
      <c r="R167" t="s">
        <v>1753</v>
      </c>
      <c r="S167" s="2" t="s">
        <v>3182</v>
      </c>
      <c r="U167" t="s">
        <v>299</v>
      </c>
      <c r="V167" t="s">
        <v>3180</v>
      </c>
      <c r="X167" t="s">
        <v>415</v>
      </c>
      <c r="Y167" t="s">
        <v>3174</v>
      </c>
      <c r="AA167" t="s">
        <v>1761</v>
      </c>
      <c r="AB167" t="s">
        <v>3175</v>
      </c>
      <c r="AD167" t="s">
        <v>1779</v>
      </c>
      <c r="AE167" t="s">
        <v>3180</v>
      </c>
    </row>
    <row r="168" spans="2:31" ht="18" x14ac:dyDescent="0.25">
      <c r="B168" t="s">
        <v>1020</v>
      </c>
      <c r="C168">
        <v>700</v>
      </c>
      <c r="D168" t="s">
        <v>1021</v>
      </c>
      <c r="E168" s="2" t="str">
        <f t="shared" si="14"/>
        <v>M</v>
      </c>
      <c r="F168" s="2" t="str">
        <f t="shared" si="15"/>
        <v>N</v>
      </c>
      <c r="G168" s="2" t="str">
        <f t="shared" si="16"/>
        <v>R</v>
      </c>
      <c r="H168" s="2" t="str">
        <f t="shared" si="17"/>
        <v>R</v>
      </c>
      <c r="I168" s="2" t="str">
        <f t="shared" si="18"/>
        <v>R</v>
      </c>
      <c r="J168" s="2" t="str">
        <f t="shared" si="19"/>
        <v>S</v>
      </c>
      <c r="K168" s="2" t="str">
        <f t="shared" si="20"/>
        <v>R</v>
      </c>
      <c r="M168" t="s">
        <v>1266</v>
      </c>
      <c r="N168" t="s">
        <v>3181</v>
      </c>
      <c r="O168" t="s">
        <v>367</v>
      </c>
      <c r="P168" t="s">
        <v>3181</v>
      </c>
      <c r="R168" t="s">
        <v>2754</v>
      </c>
      <c r="S168" s="2" t="s">
        <v>3182</v>
      </c>
      <c r="U168" t="s">
        <v>299</v>
      </c>
      <c r="V168" t="s">
        <v>3180</v>
      </c>
      <c r="X168" t="s">
        <v>411</v>
      </c>
      <c r="Y168" t="s">
        <v>3174</v>
      </c>
      <c r="AA168" t="s">
        <v>2399</v>
      </c>
      <c r="AB168" t="s">
        <v>3175</v>
      </c>
      <c r="AD168" t="s">
        <v>2338</v>
      </c>
      <c r="AE168" t="s">
        <v>3180</v>
      </c>
    </row>
    <row r="169" spans="2:31" ht="18" x14ac:dyDescent="0.25">
      <c r="B169" t="s">
        <v>2879</v>
      </c>
      <c r="C169">
        <v>647</v>
      </c>
      <c r="D169" t="s">
        <v>2880</v>
      </c>
      <c r="E169" s="2" t="str">
        <f t="shared" si="14"/>
        <v>C</v>
      </c>
      <c r="F169" s="2" t="str">
        <f t="shared" si="15"/>
        <v>T</v>
      </c>
      <c r="G169" s="2" t="str">
        <f t="shared" si="16"/>
        <v>K</v>
      </c>
      <c r="H169" s="2" t="str">
        <f t="shared" si="17"/>
        <v>R</v>
      </c>
      <c r="I169" s="2" t="str">
        <f t="shared" si="18"/>
        <v>R</v>
      </c>
      <c r="J169" s="2" t="str">
        <f t="shared" si="19"/>
        <v>R</v>
      </c>
      <c r="K169" s="2" t="str">
        <f t="shared" si="20"/>
        <v>K</v>
      </c>
      <c r="M169" t="s">
        <v>1314</v>
      </c>
      <c r="N169" t="s">
        <v>3181</v>
      </c>
      <c r="O169" t="s">
        <v>367</v>
      </c>
      <c r="P169" t="s">
        <v>3181</v>
      </c>
      <c r="R169" t="s">
        <v>2113</v>
      </c>
      <c r="S169" s="2" t="s">
        <v>3182</v>
      </c>
      <c r="U169" t="s">
        <v>3135</v>
      </c>
      <c r="V169" t="s">
        <v>3180</v>
      </c>
      <c r="X169" t="s">
        <v>1669</v>
      </c>
      <c r="Y169" t="s">
        <v>3174</v>
      </c>
      <c r="AA169" t="s">
        <v>2585</v>
      </c>
      <c r="AB169" t="s">
        <v>3175</v>
      </c>
      <c r="AD169" t="s">
        <v>316</v>
      </c>
      <c r="AE169" t="s">
        <v>3180</v>
      </c>
    </row>
    <row r="170" spans="2:31" ht="18" x14ac:dyDescent="0.25">
      <c r="B170" t="s">
        <v>15</v>
      </c>
      <c r="C170">
        <v>89</v>
      </c>
      <c r="D170" t="s">
        <v>3135</v>
      </c>
      <c r="E170" s="2" t="str">
        <f t="shared" si="14"/>
        <v>E</v>
      </c>
      <c r="F170" s="2" t="str">
        <f t="shared" si="15"/>
        <v>T</v>
      </c>
      <c r="G170" s="2" t="str">
        <f t="shared" si="16"/>
        <v>A</v>
      </c>
      <c r="H170" s="2" t="str">
        <f t="shared" si="17"/>
        <v>K</v>
      </c>
      <c r="I170" s="2" t="str">
        <f t="shared" si="18"/>
        <v>S</v>
      </c>
      <c r="J170" s="2" t="str">
        <f t="shared" si="19"/>
        <v>Q</v>
      </c>
      <c r="K170" s="2" t="str">
        <f t="shared" si="20"/>
        <v>R</v>
      </c>
      <c r="M170" t="s">
        <v>2234</v>
      </c>
      <c r="N170" t="s">
        <v>3181</v>
      </c>
      <c r="O170" t="s">
        <v>2276</v>
      </c>
      <c r="P170" t="s">
        <v>3181</v>
      </c>
      <c r="R170" t="s">
        <v>2719</v>
      </c>
      <c r="S170" s="2" t="s">
        <v>3182</v>
      </c>
      <c r="U170" t="s">
        <v>1962</v>
      </c>
      <c r="V170" t="s">
        <v>3180</v>
      </c>
      <c r="X170" t="s">
        <v>22</v>
      </c>
      <c r="Y170" t="s">
        <v>3174</v>
      </c>
      <c r="AA170" t="s">
        <v>1979</v>
      </c>
      <c r="AB170" t="s">
        <v>3175</v>
      </c>
      <c r="AD170" t="s">
        <v>316</v>
      </c>
      <c r="AE170" t="s">
        <v>3180</v>
      </c>
    </row>
    <row r="171" spans="2:31" ht="18" x14ac:dyDescent="0.25">
      <c r="B171" t="s">
        <v>2879</v>
      </c>
      <c r="C171">
        <v>651</v>
      </c>
      <c r="D171" t="s">
        <v>2883</v>
      </c>
      <c r="E171" s="2" t="str">
        <f t="shared" si="14"/>
        <v>C</v>
      </c>
      <c r="F171" s="2" t="str">
        <f t="shared" si="15"/>
        <v>T</v>
      </c>
      <c r="G171" s="2" t="str">
        <f t="shared" si="16"/>
        <v>K</v>
      </c>
      <c r="H171" s="2" t="str">
        <f t="shared" si="17"/>
        <v>R</v>
      </c>
      <c r="I171" s="2" t="str">
        <f t="shared" si="18"/>
        <v>R</v>
      </c>
      <c r="J171" s="2" t="str">
        <f t="shared" si="19"/>
        <v>R</v>
      </c>
      <c r="K171" s="2" t="str">
        <f t="shared" si="20"/>
        <v>K</v>
      </c>
      <c r="M171" t="s">
        <v>2838</v>
      </c>
      <c r="N171" t="s">
        <v>3181</v>
      </c>
      <c r="O171" t="s">
        <v>2273</v>
      </c>
      <c r="P171" t="s">
        <v>3181</v>
      </c>
      <c r="R171" t="s">
        <v>1202</v>
      </c>
      <c r="S171" s="2" t="s">
        <v>3182</v>
      </c>
      <c r="U171" t="s">
        <v>2064</v>
      </c>
      <c r="V171" t="s">
        <v>3180</v>
      </c>
      <c r="X171" t="s">
        <v>2477</v>
      </c>
      <c r="Y171" t="s">
        <v>3174</v>
      </c>
      <c r="AA171" t="s">
        <v>637</v>
      </c>
      <c r="AB171" t="s">
        <v>3175</v>
      </c>
      <c r="AD171" t="s">
        <v>316</v>
      </c>
      <c r="AE171" t="s">
        <v>3180</v>
      </c>
    </row>
    <row r="172" spans="2:31" ht="18" x14ac:dyDescent="0.25">
      <c r="B172" t="s">
        <v>2971</v>
      </c>
      <c r="C172">
        <v>39</v>
      </c>
      <c r="D172" t="s">
        <v>2972</v>
      </c>
      <c r="E172" s="2" t="str">
        <f t="shared" si="14"/>
        <v>N</v>
      </c>
      <c r="F172" s="2" t="str">
        <f t="shared" si="15"/>
        <v>G</v>
      </c>
      <c r="G172" s="2" t="str">
        <f t="shared" si="16"/>
        <v>T</v>
      </c>
      <c r="H172" s="2" t="str">
        <f t="shared" si="17"/>
        <v>G</v>
      </c>
      <c r="I172" s="2" t="str">
        <f t="shared" si="18"/>
        <v>R</v>
      </c>
      <c r="J172" s="2" t="str">
        <f t="shared" si="19"/>
        <v>S</v>
      </c>
      <c r="K172" s="2" t="str">
        <f t="shared" si="20"/>
        <v>K</v>
      </c>
      <c r="M172" t="s">
        <v>297</v>
      </c>
      <c r="N172" t="s">
        <v>3181</v>
      </c>
      <c r="O172" t="s">
        <v>3038</v>
      </c>
      <c r="P172" t="s">
        <v>3181</v>
      </c>
      <c r="R172" t="s">
        <v>1073</v>
      </c>
      <c r="S172" s="2" t="s">
        <v>3182</v>
      </c>
      <c r="U172" t="s">
        <v>1066</v>
      </c>
      <c r="V172" t="s">
        <v>3180</v>
      </c>
      <c r="X172" t="s">
        <v>59</v>
      </c>
      <c r="Y172" t="s">
        <v>3174</v>
      </c>
      <c r="AA172" t="s">
        <v>1599</v>
      </c>
      <c r="AB172" t="s">
        <v>3175</v>
      </c>
      <c r="AD172" t="s">
        <v>316</v>
      </c>
      <c r="AE172" t="s">
        <v>3180</v>
      </c>
    </row>
    <row r="173" spans="2:31" ht="18" x14ac:dyDescent="0.25">
      <c r="B173" t="s">
        <v>1083</v>
      </c>
      <c r="C173">
        <v>523</v>
      </c>
      <c r="D173" t="s">
        <v>1084</v>
      </c>
      <c r="E173" s="2" t="str">
        <f t="shared" si="14"/>
        <v>S</v>
      </c>
      <c r="F173" s="2" t="str">
        <f t="shared" si="15"/>
        <v>H</v>
      </c>
      <c r="G173" s="2" t="str">
        <f t="shared" si="16"/>
        <v>L</v>
      </c>
      <c r="H173" s="2" t="str">
        <f t="shared" si="17"/>
        <v>P</v>
      </c>
      <c r="I173" s="2" t="str">
        <f t="shared" si="18"/>
        <v>R</v>
      </c>
      <c r="J173" s="2" t="str">
        <f t="shared" si="19"/>
        <v>T</v>
      </c>
      <c r="K173" s="2" t="str">
        <f t="shared" si="20"/>
        <v>K</v>
      </c>
      <c r="M173" t="s">
        <v>3060</v>
      </c>
      <c r="N173" t="s">
        <v>3181</v>
      </c>
      <c r="O173" t="s">
        <v>852</v>
      </c>
      <c r="P173" t="s">
        <v>3181</v>
      </c>
      <c r="R173" t="s">
        <v>1607</v>
      </c>
      <c r="S173" s="2" t="s">
        <v>3182</v>
      </c>
      <c r="U173" t="s">
        <v>1062</v>
      </c>
      <c r="V173" t="s">
        <v>3180</v>
      </c>
      <c r="X173" t="s">
        <v>2701</v>
      </c>
      <c r="Y173" t="s">
        <v>3174</v>
      </c>
      <c r="AA173" t="s">
        <v>1153</v>
      </c>
      <c r="AB173" t="s">
        <v>3175</v>
      </c>
      <c r="AD173" t="s">
        <v>1641</v>
      </c>
      <c r="AE173" t="s">
        <v>3180</v>
      </c>
    </row>
    <row r="174" spans="2:31" ht="18" x14ac:dyDescent="0.25">
      <c r="B174" t="s">
        <v>625</v>
      </c>
      <c r="C174">
        <v>523</v>
      </c>
      <c r="D174" t="s">
        <v>626</v>
      </c>
      <c r="E174" s="2" t="str">
        <f t="shared" si="14"/>
        <v>S</v>
      </c>
      <c r="F174" s="2" t="str">
        <f t="shared" si="15"/>
        <v>H</v>
      </c>
      <c r="G174" s="2" t="str">
        <f t="shared" si="16"/>
        <v>L</v>
      </c>
      <c r="H174" s="2" t="str">
        <f t="shared" si="17"/>
        <v>P</v>
      </c>
      <c r="I174" s="2" t="str">
        <f t="shared" si="18"/>
        <v>R</v>
      </c>
      <c r="J174" s="2" t="str">
        <f t="shared" si="19"/>
        <v>T</v>
      </c>
      <c r="K174" s="2" t="str">
        <f t="shared" si="20"/>
        <v>K</v>
      </c>
      <c r="M174" t="s">
        <v>3135</v>
      </c>
      <c r="N174" t="s">
        <v>3181</v>
      </c>
      <c r="O174" t="s">
        <v>3054</v>
      </c>
      <c r="P174" t="s">
        <v>3181</v>
      </c>
      <c r="R174" t="s">
        <v>1611</v>
      </c>
      <c r="S174" s="2" t="s">
        <v>3182</v>
      </c>
      <c r="U174" t="s">
        <v>889</v>
      </c>
      <c r="V174" t="s">
        <v>3180</v>
      </c>
      <c r="X174" t="s">
        <v>1473</v>
      </c>
      <c r="Y174" t="s">
        <v>3174</v>
      </c>
      <c r="AA174" t="s">
        <v>2129</v>
      </c>
      <c r="AB174" t="s">
        <v>3175</v>
      </c>
      <c r="AD174" t="s">
        <v>575</v>
      </c>
      <c r="AE174" t="s">
        <v>3180</v>
      </c>
    </row>
    <row r="175" spans="2:31" ht="18" x14ac:dyDescent="0.25">
      <c r="B175" t="s">
        <v>403</v>
      </c>
      <c r="C175">
        <v>262</v>
      </c>
      <c r="D175" t="s">
        <v>404</v>
      </c>
      <c r="E175" s="2" t="str">
        <f t="shared" si="14"/>
        <v>G</v>
      </c>
      <c r="F175" s="2" t="str">
        <f t="shared" si="15"/>
        <v>P</v>
      </c>
      <c r="G175" s="2" t="str">
        <f t="shared" si="16"/>
        <v>S</v>
      </c>
      <c r="H175" s="2" t="str">
        <f t="shared" si="17"/>
        <v>G</v>
      </c>
      <c r="I175" s="2" t="str">
        <f t="shared" si="18"/>
        <v>R</v>
      </c>
      <c r="J175" s="2" t="str">
        <f t="shared" si="19"/>
        <v>R</v>
      </c>
      <c r="K175" s="2" t="str">
        <f t="shared" si="20"/>
        <v>R</v>
      </c>
      <c r="M175" t="s">
        <v>2667</v>
      </c>
      <c r="N175" t="s">
        <v>3181</v>
      </c>
      <c r="O175" t="s">
        <v>1843</v>
      </c>
      <c r="P175" t="s">
        <v>3181</v>
      </c>
      <c r="R175" t="s">
        <v>1394</v>
      </c>
      <c r="S175" s="2" t="s">
        <v>3182</v>
      </c>
      <c r="U175" t="s">
        <v>893</v>
      </c>
      <c r="V175" t="s">
        <v>3180</v>
      </c>
      <c r="X175" t="s">
        <v>1473</v>
      </c>
      <c r="Y175" t="s">
        <v>3174</v>
      </c>
      <c r="AA175" t="s">
        <v>2279</v>
      </c>
      <c r="AB175" t="s">
        <v>3175</v>
      </c>
      <c r="AD175" t="s">
        <v>1142</v>
      </c>
      <c r="AE175" t="s">
        <v>3180</v>
      </c>
    </row>
    <row r="176" spans="2:31" ht="18" x14ac:dyDescent="0.25">
      <c r="B176" t="s">
        <v>796</v>
      </c>
      <c r="C176">
        <v>403</v>
      </c>
      <c r="D176" t="s">
        <v>797</v>
      </c>
      <c r="E176" s="2" t="str">
        <f t="shared" si="14"/>
        <v>M</v>
      </c>
      <c r="F176" s="2" t="str">
        <f t="shared" si="15"/>
        <v>Q</v>
      </c>
      <c r="G176" s="2" t="str">
        <f t="shared" si="16"/>
        <v>K</v>
      </c>
      <c r="H176" s="2" t="str">
        <f t="shared" si="17"/>
        <v>H</v>
      </c>
      <c r="I176" s="2" t="str">
        <f t="shared" si="18"/>
        <v>R</v>
      </c>
      <c r="J176" s="2" t="str">
        <f t="shared" si="19"/>
        <v>T</v>
      </c>
      <c r="K176" s="2" t="str">
        <f t="shared" si="20"/>
        <v>K</v>
      </c>
      <c r="M176" t="s">
        <v>902</v>
      </c>
      <c r="N176" t="s">
        <v>3181</v>
      </c>
      <c r="O176" t="s">
        <v>942</v>
      </c>
      <c r="P176" t="s">
        <v>3181</v>
      </c>
      <c r="R176" t="s">
        <v>785</v>
      </c>
      <c r="S176" s="2" t="s">
        <v>3182</v>
      </c>
      <c r="U176" t="s">
        <v>947</v>
      </c>
      <c r="V176" t="s">
        <v>3180</v>
      </c>
      <c r="X176" t="s">
        <v>2474</v>
      </c>
      <c r="Y176" t="s">
        <v>3174</v>
      </c>
      <c r="AA176" t="s">
        <v>1814</v>
      </c>
      <c r="AB176" t="s">
        <v>3175</v>
      </c>
      <c r="AD176" t="s">
        <v>2024</v>
      </c>
      <c r="AE176" t="s">
        <v>3180</v>
      </c>
    </row>
    <row r="177" spans="2:31" ht="18" x14ac:dyDescent="0.25">
      <c r="B177" t="s">
        <v>2014</v>
      </c>
      <c r="C177">
        <v>141</v>
      </c>
      <c r="D177" t="s">
        <v>2015</v>
      </c>
      <c r="E177" s="2" t="str">
        <f t="shared" si="14"/>
        <v>V</v>
      </c>
      <c r="F177" s="2" t="str">
        <f t="shared" si="15"/>
        <v>S</v>
      </c>
      <c r="G177" s="2" t="str">
        <f t="shared" si="16"/>
        <v>D</v>
      </c>
      <c r="H177" s="2" t="str">
        <f t="shared" si="17"/>
        <v>A</v>
      </c>
      <c r="I177" s="2" t="str">
        <f t="shared" si="18"/>
        <v>R</v>
      </c>
      <c r="J177" s="2" t="str">
        <f t="shared" si="19"/>
        <v>R</v>
      </c>
      <c r="K177" s="2" t="str">
        <f t="shared" si="20"/>
        <v>R</v>
      </c>
      <c r="M177" t="s">
        <v>1301</v>
      </c>
      <c r="N177" t="s">
        <v>3181</v>
      </c>
      <c r="O177" t="s">
        <v>949</v>
      </c>
      <c r="P177" t="s">
        <v>3181</v>
      </c>
      <c r="R177" t="s">
        <v>1357</v>
      </c>
      <c r="S177" s="2" t="s">
        <v>3182</v>
      </c>
      <c r="U177" t="s">
        <v>2294</v>
      </c>
      <c r="V177" t="s">
        <v>3180</v>
      </c>
      <c r="X177" t="s">
        <v>2480</v>
      </c>
      <c r="Y177" t="s">
        <v>3174</v>
      </c>
      <c r="AA177" t="s">
        <v>1838</v>
      </c>
      <c r="AB177" t="s">
        <v>3175</v>
      </c>
      <c r="AD177" t="s">
        <v>484</v>
      </c>
      <c r="AE177" t="s">
        <v>3180</v>
      </c>
    </row>
    <row r="178" spans="2:31" ht="18" x14ac:dyDescent="0.25">
      <c r="B178" t="s">
        <v>2027</v>
      </c>
      <c r="C178">
        <v>108</v>
      </c>
      <c r="D178" t="s">
        <v>2028</v>
      </c>
      <c r="E178" s="2" t="str">
        <f t="shared" si="14"/>
        <v>M</v>
      </c>
      <c r="F178" s="2" t="str">
        <f t="shared" si="15"/>
        <v>G</v>
      </c>
      <c r="G178" s="2" t="str">
        <f t="shared" si="16"/>
        <v>P</v>
      </c>
      <c r="H178" s="2" t="str">
        <f t="shared" si="17"/>
        <v>R</v>
      </c>
      <c r="I178" s="2" t="str">
        <f t="shared" si="18"/>
        <v>R</v>
      </c>
      <c r="J178" s="2" t="str">
        <f t="shared" si="19"/>
        <v>R</v>
      </c>
      <c r="K178" s="2" t="str">
        <f t="shared" si="20"/>
        <v>R</v>
      </c>
      <c r="M178" t="s">
        <v>2941</v>
      </c>
      <c r="N178" t="s">
        <v>3181</v>
      </c>
      <c r="O178" t="s">
        <v>2979</v>
      </c>
      <c r="P178" t="s">
        <v>3181</v>
      </c>
      <c r="R178" t="s">
        <v>1360</v>
      </c>
      <c r="S178" s="2" t="s">
        <v>3182</v>
      </c>
      <c r="U178" t="s">
        <v>1551</v>
      </c>
      <c r="V178" t="s">
        <v>3180</v>
      </c>
      <c r="X178" t="s">
        <v>103</v>
      </c>
      <c r="Y178" t="s">
        <v>3174</v>
      </c>
      <c r="AA178" t="s">
        <v>1838</v>
      </c>
      <c r="AB178" t="s">
        <v>3175</v>
      </c>
      <c r="AD178" t="s">
        <v>726</v>
      </c>
      <c r="AE178" t="s">
        <v>3180</v>
      </c>
    </row>
    <row r="179" spans="2:31" ht="18" x14ac:dyDescent="0.25">
      <c r="B179" t="s">
        <v>2779</v>
      </c>
      <c r="C179">
        <v>119</v>
      </c>
      <c r="D179" t="s">
        <v>2780</v>
      </c>
      <c r="E179" s="2" t="str">
        <f t="shared" si="14"/>
        <v>V</v>
      </c>
      <c r="F179" s="2" t="str">
        <f t="shared" si="15"/>
        <v>S</v>
      </c>
      <c r="G179" s="2" t="str">
        <f t="shared" si="16"/>
        <v>G</v>
      </c>
      <c r="H179" s="2" t="str">
        <f t="shared" si="17"/>
        <v>A</v>
      </c>
      <c r="I179" s="2" t="str">
        <f t="shared" si="18"/>
        <v>R</v>
      </c>
      <c r="J179" s="2" t="str">
        <f t="shared" si="19"/>
        <v>R</v>
      </c>
      <c r="K179" s="2" t="str">
        <f t="shared" si="20"/>
        <v>R</v>
      </c>
      <c r="M179" t="s">
        <v>3116</v>
      </c>
      <c r="N179" t="s">
        <v>3181</v>
      </c>
      <c r="O179" t="s">
        <v>2048</v>
      </c>
      <c r="P179" t="s">
        <v>3181</v>
      </c>
      <c r="R179" t="s">
        <v>1477</v>
      </c>
      <c r="S179" s="2" t="s">
        <v>3182</v>
      </c>
      <c r="U179" t="s">
        <v>1291</v>
      </c>
      <c r="V179" t="s">
        <v>3180</v>
      </c>
      <c r="X179" t="s">
        <v>1649</v>
      </c>
      <c r="Y179" t="s">
        <v>3174</v>
      </c>
      <c r="AA179" t="s">
        <v>3019</v>
      </c>
      <c r="AB179" t="s">
        <v>3175</v>
      </c>
      <c r="AD179" t="s">
        <v>726</v>
      </c>
      <c r="AE179" t="s">
        <v>3180</v>
      </c>
    </row>
    <row r="180" spans="2:31" ht="18" x14ac:dyDescent="0.25">
      <c r="B180" t="s">
        <v>1365</v>
      </c>
      <c r="C180">
        <v>261</v>
      </c>
      <c r="D180" t="s">
        <v>1366</v>
      </c>
      <c r="E180" s="2" t="str">
        <f t="shared" si="14"/>
        <v>C</v>
      </c>
      <c r="F180" s="2" t="str">
        <f t="shared" si="15"/>
        <v>Y</v>
      </c>
      <c r="G180" s="2" t="str">
        <f t="shared" si="16"/>
        <v>Q</v>
      </c>
      <c r="H180" s="2" t="str">
        <f t="shared" si="17"/>
        <v>R</v>
      </c>
      <c r="I180" s="2" t="str">
        <f t="shared" si="18"/>
        <v>S</v>
      </c>
      <c r="J180" s="2" t="str">
        <f t="shared" si="19"/>
        <v>L</v>
      </c>
      <c r="K180" s="2" t="str">
        <f t="shared" si="20"/>
        <v>K</v>
      </c>
      <c r="M180" t="s">
        <v>972</v>
      </c>
      <c r="N180" t="s">
        <v>3181</v>
      </c>
      <c r="O180" t="s">
        <v>945</v>
      </c>
      <c r="P180" t="s">
        <v>3181</v>
      </c>
      <c r="R180" t="s">
        <v>1218</v>
      </c>
      <c r="S180" s="2" t="s">
        <v>3182</v>
      </c>
      <c r="U180" t="s">
        <v>2239</v>
      </c>
      <c r="V180" t="s">
        <v>3180</v>
      </c>
      <c r="X180" t="s">
        <v>1671</v>
      </c>
      <c r="Y180" t="s">
        <v>3174</v>
      </c>
      <c r="AA180" t="s">
        <v>2190</v>
      </c>
      <c r="AB180" t="s">
        <v>3175</v>
      </c>
      <c r="AD180" t="s">
        <v>608</v>
      </c>
      <c r="AE180" t="s">
        <v>3180</v>
      </c>
    </row>
    <row r="181" spans="2:31" ht="18" x14ac:dyDescent="0.25">
      <c r="B181" t="s">
        <v>1369</v>
      </c>
      <c r="C181">
        <v>267</v>
      </c>
      <c r="D181" t="s">
        <v>1366</v>
      </c>
      <c r="E181" s="2" t="str">
        <f t="shared" si="14"/>
        <v>C</v>
      </c>
      <c r="F181" s="2" t="str">
        <f t="shared" si="15"/>
        <v>Y</v>
      </c>
      <c r="G181" s="2" t="str">
        <f t="shared" si="16"/>
        <v>Q</v>
      </c>
      <c r="H181" s="2" t="str">
        <f t="shared" si="17"/>
        <v>R</v>
      </c>
      <c r="I181" s="2" t="str">
        <f t="shared" si="18"/>
        <v>S</v>
      </c>
      <c r="J181" s="2" t="str">
        <f t="shared" si="19"/>
        <v>L</v>
      </c>
      <c r="K181" s="2" t="str">
        <f t="shared" si="20"/>
        <v>K</v>
      </c>
      <c r="M181" t="s">
        <v>99</v>
      </c>
      <c r="N181" t="s">
        <v>3181</v>
      </c>
      <c r="O181" t="s">
        <v>1611</v>
      </c>
      <c r="P181" t="s">
        <v>3181</v>
      </c>
      <c r="R181" t="s">
        <v>2727</v>
      </c>
      <c r="S181" s="2" t="s">
        <v>3182</v>
      </c>
      <c r="U181" t="s">
        <v>2320</v>
      </c>
      <c r="V181" t="s">
        <v>3180</v>
      </c>
      <c r="X181" t="s">
        <v>1296</v>
      </c>
      <c r="Y181" t="s">
        <v>3174</v>
      </c>
      <c r="AA181" t="s">
        <v>1542</v>
      </c>
      <c r="AB181" t="s">
        <v>3175</v>
      </c>
      <c r="AD181" t="s">
        <v>785</v>
      </c>
      <c r="AE181" t="s">
        <v>3180</v>
      </c>
    </row>
    <row r="182" spans="2:31" ht="18" x14ac:dyDescent="0.25">
      <c r="B182" t="s">
        <v>1613</v>
      </c>
      <c r="C182">
        <v>260</v>
      </c>
      <c r="D182" t="s">
        <v>1366</v>
      </c>
      <c r="E182" s="2" t="str">
        <f t="shared" si="14"/>
        <v>C</v>
      </c>
      <c r="F182" s="2" t="str">
        <f t="shared" si="15"/>
        <v>Y</v>
      </c>
      <c r="G182" s="2" t="str">
        <f t="shared" si="16"/>
        <v>Q</v>
      </c>
      <c r="H182" s="2" t="str">
        <f t="shared" si="17"/>
        <v>R</v>
      </c>
      <c r="I182" s="2" t="str">
        <f t="shared" si="18"/>
        <v>S</v>
      </c>
      <c r="J182" s="2" t="str">
        <f t="shared" si="19"/>
        <v>L</v>
      </c>
      <c r="K182" s="2" t="str">
        <f t="shared" si="20"/>
        <v>K</v>
      </c>
      <c r="M182" t="s">
        <v>99</v>
      </c>
      <c r="N182" t="s">
        <v>3181</v>
      </c>
      <c r="O182" t="s">
        <v>2595</v>
      </c>
      <c r="P182" t="s">
        <v>3181</v>
      </c>
      <c r="R182" t="s">
        <v>63</v>
      </c>
      <c r="S182" s="2" t="s">
        <v>3182</v>
      </c>
      <c r="U182" t="s">
        <v>818</v>
      </c>
      <c r="V182" t="s">
        <v>3180</v>
      </c>
      <c r="X182" t="s">
        <v>438</v>
      </c>
      <c r="Y182" t="s">
        <v>3174</v>
      </c>
      <c r="AA182" t="s">
        <v>1416</v>
      </c>
      <c r="AB182" t="s">
        <v>3175</v>
      </c>
      <c r="AD182" t="s">
        <v>2260</v>
      </c>
      <c r="AE182" t="s">
        <v>3180</v>
      </c>
    </row>
    <row r="183" spans="2:31" ht="18" x14ac:dyDescent="0.25">
      <c r="B183" t="s">
        <v>1950</v>
      </c>
      <c r="C183">
        <v>267</v>
      </c>
      <c r="D183" t="s">
        <v>1951</v>
      </c>
      <c r="E183" s="2" t="str">
        <f t="shared" si="14"/>
        <v>C</v>
      </c>
      <c r="F183" s="2" t="str">
        <f t="shared" si="15"/>
        <v>Y</v>
      </c>
      <c r="G183" s="2" t="str">
        <f t="shared" si="16"/>
        <v>Q</v>
      </c>
      <c r="H183" s="2" t="str">
        <f t="shared" si="17"/>
        <v>R</v>
      </c>
      <c r="I183" s="2" t="str">
        <f t="shared" si="18"/>
        <v>S</v>
      </c>
      <c r="J183" s="2" t="str">
        <f t="shared" si="19"/>
        <v>L</v>
      </c>
      <c r="K183" s="2" t="str">
        <f t="shared" si="20"/>
        <v>R</v>
      </c>
      <c r="M183" t="s">
        <v>2350</v>
      </c>
      <c r="N183" t="s">
        <v>3181</v>
      </c>
      <c r="O183" t="s">
        <v>1558</v>
      </c>
      <c r="P183" t="s">
        <v>3181</v>
      </c>
      <c r="R183" t="s">
        <v>180</v>
      </c>
      <c r="S183" s="2" t="s">
        <v>3182</v>
      </c>
      <c r="U183" t="s">
        <v>1502</v>
      </c>
      <c r="V183" t="s">
        <v>3180</v>
      </c>
      <c r="X183" t="s">
        <v>432</v>
      </c>
      <c r="Y183" t="s">
        <v>3174</v>
      </c>
      <c r="AA183" t="s">
        <v>2583</v>
      </c>
      <c r="AB183" t="s">
        <v>3175</v>
      </c>
      <c r="AD183" t="s">
        <v>2357</v>
      </c>
      <c r="AE183" t="s">
        <v>3180</v>
      </c>
    </row>
    <row r="184" spans="2:31" ht="18" x14ac:dyDescent="0.25">
      <c r="B184" t="s">
        <v>2864</v>
      </c>
      <c r="C184">
        <v>29</v>
      </c>
      <c r="D184" t="s">
        <v>2865</v>
      </c>
      <c r="E184" s="2" t="str">
        <f t="shared" si="14"/>
        <v>N</v>
      </c>
      <c r="F184" s="2" t="str">
        <f t="shared" si="15"/>
        <v>D</v>
      </c>
      <c r="G184" s="2" t="str">
        <f t="shared" si="16"/>
        <v>T</v>
      </c>
      <c r="H184" s="2" t="str">
        <f t="shared" si="17"/>
        <v>P</v>
      </c>
      <c r="I184" s="2" t="str">
        <f t="shared" si="18"/>
        <v>A</v>
      </c>
      <c r="J184" s="2" t="str">
        <f t="shared" si="19"/>
        <v>K</v>
      </c>
      <c r="K184" s="2" t="str">
        <f t="shared" si="20"/>
        <v>K</v>
      </c>
      <c r="M184" t="s">
        <v>2139</v>
      </c>
      <c r="N184" t="s">
        <v>3181</v>
      </c>
      <c r="O184" t="s">
        <v>1900</v>
      </c>
      <c r="P184" t="s">
        <v>3181</v>
      </c>
      <c r="R184" t="s">
        <v>1626</v>
      </c>
      <c r="S184" s="2" t="s">
        <v>3182</v>
      </c>
      <c r="U184" t="s">
        <v>1452</v>
      </c>
      <c r="V184" t="s">
        <v>3180</v>
      </c>
      <c r="X184" t="s">
        <v>2180</v>
      </c>
      <c r="Y184" t="s">
        <v>3174</v>
      </c>
      <c r="AA184" t="s">
        <v>1538</v>
      </c>
      <c r="AB184" t="s">
        <v>3175</v>
      </c>
      <c r="AD184" t="s">
        <v>884</v>
      </c>
      <c r="AE184" t="s">
        <v>3180</v>
      </c>
    </row>
    <row r="185" spans="2:31" ht="18" x14ac:dyDescent="0.25">
      <c r="B185" t="s">
        <v>1961</v>
      </c>
      <c r="C185">
        <v>121</v>
      </c>
      <c r="D185" t="s">
        <v>1962</v>
      </c>
      <c r="E185" s="2" t="str">
        <f t="shared" si="14"/>
        <v>G</v>
      </c>
      <c r="F185" s="2" t="str">
        <f t="shared" si="15"/>
        <v>L</v>
      </c>
      <c r="G185" s="2" t="str">
        <f t="shared" si="16"/>
        <v>G</v>
      </c>
      <c r="H185" s="2" t="str">
        <f t="shared" si="17"/>
        <v>K</v>
      </c>
      <c r="I185" s="2" t="str">
        <f t="shared" si="18"/>
        <v>R</v>
      </c>
      <c r="J185" s="2" t="str">
        <f t="shared" si="19"/>
        <v>R</v>
      </c>
      <c r="K185" s="2" t="str">
        <f t="shared" si="20"/>
        <v>K</v>
      </c>
      <c r="M185" t="s">
        <v>2139</v>
      </c>
      <c r="N185" t="s">
        <v>3181</v>
      </c>
      <c r="O185" t="s">
        <v>2605</v>
      </c>
      <c r="P185" t="s">
        <v>3181</v>
      </c>
      <c r="R185" t="s">
        <v>2316</v>
      </c>
      <c r="S185" s="2" t="s">
        <v>3182</v>
      </c>
      <c r="U185" t="s">
        <v>1750</v>
      </c>
      <c r="V185" t="s">
        <v>3180</v>
      </c>
      <c r="X185" t="s">
        <v>928</v>
      </c>
      <c r="Y185" t="s">
        <v>3174</v>
      </c>
      <c r="AA185" t="s">
        <v>1943</v>
      </c>
      <c r="AB185" t="s">
        <v>3175</v>
      </c>
      <c r="AD185" t="s">
        <v>1979</v>
      </c>
      <c r="AE185" t="s">
        <v>3180</v>
      </c>
    </row>
    <row r="186" spans="2:31" ht="18" x14ac:dyDescent="0.25">
      <c r="B186" t="s">
        <v>667</v>
      </c>
      <c r="C186">
        <v>288</v>
      </c>
      <c r="D186" t="s">
        <v>668</v>
      </c>
      <c r="E186" s="2" t="str">
        <f t="shared" si="14"/>
        <v>A</v>
      </c>
      <c r="F186" s="2" t="str">
        <f t="shared" si="15"/>
        <v>Q</v>
      </c>
      <c r="G186" s="2" t="str">
        <f t="shared" si="16"/>
        <v>R</v>
      </c>
      <c r="H186" s="2" t="str">
        <f t="shared" si="17"/>
        <v>S</v>
      </c>
      <c r="I186" s="2" t="str">
        <f t="shared" si="18"/>
        <v>R</v>
      </c>
      <c r="J186" s="2" t="str">
        <f t="shared" si="19"/>
        <v>R</v>
      </c>
      <c r="K186" s="2" t="str">
        <f t="shared" si="20"/>
        <v>K</v>
      </c>
      <c r="M186" t="s">
        <v>2139</v>
      </c>
      <c r="N186" t="s">
        <v>3181</v>
      </c>
      <c r="O186" t="s">
        <v>2602</v>
      </c>
      <c r="P186" t="s">
        <v>3181</v>
      </c>
      <c r="R186" t="s">
        <v>3143</v>
      </c>
      <c r="S186" s="2" t="s">
        <v>3182</v>
      </c>
      <c r="U186" t="s">
        <v>2276</v>
      </c>
      <c r="V186" t="s">
        <v>3180</v>
      </c>
      <c r="X186" t="s">
        <v>2500</v>
      </c>
      <c r="Y186" t="s">
        <v>3174</v>
      </c>
      <c r="AA186" t="s">
        <v>2133</v>
      </c>
      <c r="AB186" t="s">
        <v>3175</v>
      </c>
      <c r="AD186" t="s">
        <v>288</v>
      </c>
      <c r="AE186" t="s">
        <v>3180</v>
      </c>
    </row>
    <row r="187" spans="2:31" ht="18" x14ac:dyDescent="0.25">
      <c r="B187" t="s">
        <v>539</v>
      </c>
      <c r="C187">
        <v>117</v>
      </c>
      <c r="D187" t="s">
        <v>1246</v>
      </c>
      <c r="E187" s="2" t="str">
        <f t="shared" si="14"/>
        <v>I</v>
      </c>
      <c r="F187" s="2" t="str">
        <f t="shared" si="15"/>
        <v>K</v>
      </c>
      <c r="G187" s="2" t="str">
        <f t="shared" si="16"/>
        <v>R</v>
      </c>
      <c r="H187" s="2" t="str">
        <f t="shared" si="17"/>
        <v>R</v>
      </c>
      <c r="I187" s="2" t="str">
        <f t="shared" si="18"/>
        <v>S</v>
      </c>
      <c r="J187" s="2" t="str">
        <f t="shared" si="19"/>
        <v>R</v>
      </c>
      <c r="K187" s="2" t="str">
        <f t="shared" si="20"/>
        <v>R</v>
      </c>
      <c r="M187" t="s">
        <v>2139</v>
      </c>
      <c r="N187" t="s">
        <v>3181</v>
      </c>
      <c r="O187" t="s">
        <v>2602</v>
      </c>
      <c r="P187" t="s">
        <v>3181</v>
      </c>
      <c r="R187" t="s">
        <v>3139</v>
      </c>
      <c r="S187" s="2" t="s">
        <v>3182</v>
      </c>
      <c r="U187" t="s">
        <v>2273</v>
      </c>
      <c r="V187" t="s">
        <v>3180</v>
      </c>
      <c r="X187" t="s">
        <v>1896</v>
      </c>
      <c r="Y187" t="s">
        <v>3174</v>
      </c>
      <c r="AA187" t="s">
        <v>2136</v>
      </c>
      <c r="AB187" t="s">
        <v>3175</v>
      </c>
      <c r="AD187" t="s">
        <v>634</v>
      </c>
      <c r="AE187" t="s">
        <v>3180</v>
      </c>
    </row>
    <row r="188" spans="2:31" ht="18" x14ac:dyDescent="0.25">
      <c r="B188" t="s">
        <v>1790</v>
      </c>
      <c r="C188">
        <v>179</v>
      </c>
      <c r="D188" t="s">
        <v>2667</v>
      </c>
      <c r="E188" s="2" t="str">
        <f t="shared" si="14"/>
        <v>E</v>
      </c>
      <c r="F188" s="2" t="str">
        <f t="shared" si="15"/>
        <v>L</v>
      </c>
      <c r="G188" s="2" t="str">
        <f t="shared" si="16"/>
        <v>K</v>
      </c>
      <c r="H188" s="2" t="str">
        <f t="shared" si="17"/>
        <v>R</v>
      </c>
      <c r="I188" s="2" t="str">
        <f t="shared" si="18"/>
        <v>S</v>
      </c>
      <c r="J188" s="2" t="str">
        <f t="shared" si="19"/>
        <v>S</v>
      </c>
      <c r="K188" s="2" t="str">
        <f t="shared" si="20"/>
        <v>R</v>
      </c>
      <c r="M188" t="s">
        <v>2139</v>
      </c>
      <c r="N188" t="s">
        <v>3181</v>
      </c>
      <c r="O188" t="s">
        <v>2599</v>
      </c>
      <c r="P188" t="s">
        <v>3181</v>
      </c>
      <c r="R188" t="s">
        <v>2773</v>
      </c>
      <c r="S188" s="2" t="s">
        <v>3182</v>
      </c>
      <c r="U188" t="s">
        <v>913</v>
      </c>
      <c r="V188" t="s">
        <v>3180</v>
      </c>
      <c r="X188" t="s">
        <v>1526</v>
      </c>
      <c r="Y188" t="s">
        <v>3174</v>
      </c>
      <c r="AA188" t="s">
        <v>1243</v>
      </c>
      <c r="AB188" t="s">
        <v>3175</v>
      </c>
      <c r="AD188" t="s">
        <v>1146</v>
      </c>
      <c r="AE188" t="s">
        <v>3180</v>
      </c>
    </row>
    <row r="189" spans="2:31" ht="18" x14ac:dyDescent="0.25">
      <c r="B189" t="s">
        <v>901</v>
      </c>
      <c r="C189">
        <v>717</v>
      </c>
      <c r="D189" t="s">
        <v>902</v>
      </c>
      <c r="E189" s="2" t="str">
        <f t="shared" si="14"/>
        <v>E</v>
      </c>
      <c r="F189" s="2" t="str">
        <f t="shared" si="15"/>
        <v>Q</v>
      </c>
      <c r="G189" s="2" t="str">
        <f t="shared" si="16"/>
        <v>E</v>
      </c>
      <c r="H189" s="2" t="str">
        <f t="shared" si="17"/>
        <v>R</v>
      </c>
      <c r="I189" s="2" t="str">
        <f t="shared" si="18"/>
        <v>S</v>
      </c>
      <c r="J189" s="2" t="str">
        <f t="shared" si="19"/>
        <v>K</v>
      </c>
      <c r="K189" s="2" t="str">
        <f t="shared" si="20"/>
        <v>K</v>
      </c>
      <c r="M189" t="s">
        <v>2969</v>
      </c>
      <c r="N189" t="s">
        <v>3181</v>
      </c>
      <c r="O189" t="s">
        <v>2146</v>
      </c>
      <c r="P189" t="s">
        <v>3181</v>
      </c>
      <c r="R189" t="s">
        <v>2731</v>
      </c>
      <c r="S189" s="2" t="s">
        <v>3182</v>
      </c>
      <c r="U189" t="s">
        <v>1826</v>
      </c>
      <c r="V189" t="s">
        <v>3180</v>
      </c>
      <c r="X189" t="s">
        <v>1449</v>
      </c>
      <c r="Y189" t="s">
        <v>3174</v>
      </c>
      <c r="AA189" t="s">
        <v>1485</v>
      </c>
      <c r="AB189" t="s">
        <v>3175</v>
      </c>
      <c r="AD189" t="s">
        <v>696</v>
      </c>
      <c r="AE189" t="s">
        <v>3180</v>
      </c>
    </row>
    <row r="190" spans="2:31" ht="18" x14ac:dyDescent="0.25">
      <c r="B190" t="s">
        <v>901</v>
      </c>
      <c r="C190">
        <v>733</v>
      </c>
      <c r="D190" t="s">
        <v>1301</v>
      </c>
      <c r="E190" s="2" t="str">
        <f t="shared" si="14"/>
        <v>E</v>
      </c>
      <c r="F190" s="2" t="str">
        <f t="shared" si="15"/>
        <v>Q</v>
      </c>
      <c r="G190" s="2" t="str">
        <f t="shared" si="16"/>
        <v>E</v>
      </c>
      <c r="H190" s="2" t="str">
        <f t="shared" si="17"/>
        <v>R</v>
      </c>
      <c r="I190" s="2" t="str">
        <f t="shared" si="18"/>
        <v>S</v>
      </c>
      <c r="J190" s="2" t="str">
        <f t="shared" si="19"/>
        <v>K</v>
      </c>
      <c r="K190" s="2" t="str">
        <f t="shared" si="20"/>
        <v>R</v>
      </c>
      <c r="M190" t="s">
        <v>1452</v>
      </c>
      <c r="N190" t="s">
        <v>3181</v>
      </c>
      <c r="O190" t="s">
        <v>785</v>
      </c>
      <c r="P190" t="s">
        <v>3181</v>
      </c>
      <c r="R190" t="s">
        <v>3074</v>
      </c>
      <c r="S190" s="2" t="s">
        <v>3182</v>
      </c>
      <c r="U190" t="s">
        <v>816</v>
      </c>
      <c r="V190" t="s">
        <v>3180</v>
      </c>
      <c r="X190" t="s">
        <v>824</v>
      </c>
      <c r="Y190" t="s">
        <v>3174</v>
      </c>
      <c r="AA190" t="s">
        <v>3072</v>
      </c>
      <c r="AB190" t="s">
        <v>3179</v>
      </c>
      <c r="AD190" t="s">
        <v>529</v>
      </c>
      <c r="AE190" t="s">
        <v>3180</v>
      </c>
    </row>
    <row r="191" spans="2:31" ht="18" x14ac:dyDescent="0.25">
      <c r="B191" t="s">
        <v>2952</v>
      </c>
      <c r="C191">
        <v>54</v>
      </c>
      <c r="D191" t="s">
        <v>2953</v>
      </c>
      <c r="E191" s="2" t="str">
        <f t="shared" si="14"/>
        <v>P</v>
      </c>
      <c r="F191" s="2" t="str">
        <f t="shared" si="15"/>
        <v>M</v>
      </c>
      <c r="G191" s="2" t="str">
        <f t="shared" si="16"/>
        <v>R</v>
      </c>
      <c r="H191" s="2" t="str">
        <f t="shared" si="17"/>
        <v>S</v>
      </c>
      <c r="I191" s="2" t="str">
        <f t="shared" si="18"/>
        <v>R</v>
      </c>
      <c r="J191" s="2" t="str">
        <f t="shared" si="19"/>
        <v>V</v>
      </c>
      <c r="K191" s="2" t="str">
        <f t="shared" si="20"/>
        <v>R</v>
      </c>
      <c r="M191" t="s">
        <v>3054</v>
      </c>
      <c r="N191" t="s">
        <v>3181</v>
      </c>
      <c r="O191" t="s">
        <v>996</v>
      </c>
      <c r="P191" t="s">
        <v>3181</v>
      </c>
      <c r="R191" t="s">
        <v>1272</v>
      </c>
      <c r="S191" s="2" t="s">
        <v>3182</v>
      </c>
      <c r="U191" t="s">
        <v>1908</v>
      </c>
      <c r="V191" t="s">
        <v>3180</v>
      </c>
      <c r="X191" t="s">
        <v>600</v>
      </c>
      <c r="Y191" t="s">
        <v>3174</v>
      </c>
      <c r="AA191" t="s">
        <v>1920</v>
      </c>
      <c r="AB191" t="s">
        <v>3185</v>
      </c>
      <c r="AD191" t="s">
        <v>847</v>
      </c>
      <c r="AE191" t="s">
        <v>3180</v>
      </c>
    </row>
    <row r="192" spans="2:31" ht="18" x14ac:dyDescent="0.25">
      <c r="B192" t="s">
        <v>1699</v>
      </c>
      <c r="C192">
        <v>51</v>
      </c>
      <c r="D192" t="s">
        <v>1700</v>
      </c>
      <c r="E192" s="2" t="str">
        <f t="shared" si="14"/>
        <v>V</v>
      </c>
      <c r="F192" s="2" t="str">
        <f t="shared" si="15"/>
        <v>N</v>
      </c>
      <c r="G192" s="2" t="str">
        <f t="shared" si="16"/>
        <v>E</v>
      </c>
      <c r="H192" s="2" t="str">
        <f t="shared" si="17"/>
        <v>G</v>
      </c>
      <c r="I192" s="2" t="str">
        <f t="shared" si="18"/>
        <v>R</v>
      </c>
      <c r="J192" s="2" t="str">
        <f t="shared" si="19"/>
        <v>S</v>
      </c>
      <c r="K192" s="2" t="str">
        <f t="shared" si="20"/>
        <v>K</v>
      </c>
      <c r="M192" t="s">
        <v>1095</v>
      </c>
      <c r="N192" t="s">
        <v>3181</v>
      </c>
      <c r="O192" t="s">
        <v>1398</v>
      </c>
      <c r="P192" t="s">
        <v>3181</v>
      </c>
      <c r="R192" t="s">
        <v>2619</v>
      </c>
      <c r="S192" s="2" t="s">
        <v>3182</v>
      </c>
      <c r="U192" t="s">
        <v>1910</v>
      </c>
      <c r="V192" t="s">
        <v>3180</v>
      </c>
      <c r="X192" t="s">
        <v>398</v>
      </c>
      <c r="Y192" t="s">
        <v>3174</v>
      </c>
      <c r="AA192" t="s">
        <v>1854</v>
      </c>
      <c r="AB192" t="s">
        <v>3185</v>
      </c>
      <c r="AD192" t="s">
        <v>571</v>
      </c>
      <c r="AE192" t="s">
        <v>3180</v>
      </c>
    </row>
    <row r="193" spans="2:31" ht="18" x14ac:dyDescent="0.25">
      <c r="B193" t="s">
        <v>2549</v>
      </c>
      <c r="C193">
        <v>105</v>
      </c>
      <c r="D193" t="s">
        <v>2550</v>
      </c>
      <c r="E193" s="2" t="str">
        <f t="shared" si="14"/>
        <v>A</v>
      </c>
      <c r="F193" s="2" t="str">
        <f t="shared" si="15"/>
        <v>A</v>
      </c>
      <c r="G193" s="2" t="str">
        <f t="shared" si="16"/>
        <v>R</v>
      </c>
      <c r="H193" s="2" t="str">
        <f t="shared" si="17"/>
        <v>R</v>
      </c>
      <c r="I193" s="2" t="str">
        <f t="shared" si="18"/>
        <v>S</v>
      </c>
      <c r="J193" s="2" t="str">
        <f t="shared" si="19"/>
        <v>R</v>
      </c>
      <c r="K193" s="2" t="str">
        <f t="shared" si="20"/>
        <v>R</v>
      </c>
      <c r="M193" t="s">
        <v>1222</v>
      </c>
      <c r="N193" t="s">
        <v>3181</v>
      </c>
      <c r="O193" t="s">
        <v>2257</v>
      </c>
      <c r="P193" t="s">
        <v>3181</v>
      </c>
      <c r="R193" t="s">
        <v>2949</v>
      </c>
      <c r="S193" s="2" t="s">
        <v>3182</v>
      </c>
      <c r="U193" t="s">
        <v>821</v>
      </c>
      <c r="V193" t="s">
        <v>3180</v>
      </c>
      <c r="X193" t="s">
        <v>1422</v>
      </c>
      <c r="Y193" t="s">
        <v>3174</v>
      </c>
      <c r="AA193" t="s">
        <v>1473</v>
      </c>
      <c r="AB193" t="s">
        <v>3185</v>
      </c>
      <c r="AD193" t="s">
        <v>2330</v>
      </c>
      <c r="AE193" t="s">
        <v>3180</v>
      </c>
    </row>
    <row r="194" spans="2:31" ht="18" x14ac:dyDescent="0.25">
      <c r="B194" t="s">
        <v>3006</v>
      </c>
      <c r="C194">
        <v>798</v>
      </c>
      <c r="D194" t="s">
        <v>3007</v>
      </c>
      <c r="E194" s="2" t="str">
        <f t="shared" si="14"/>
        <v>A</v>
      </c>
      <c r="F194" s="2" t="str">
        <f t="shared" si="15"/>
        <v>E</v>
      </c>
      <c r="G194" s="2" t="str">
        <f t="shared" si="16"/>
        <v>R</v>
      </c>
      <c r="H194" s="2" t="str">
        <f t="shared" si="17"/>
        <v>P</v>
      </c>
      <c r="I194" s="2" t="str">
        <f t="shared" si="18"/>
        <v>R</v>
      </c>
      <c r="J194" s="2" t="str">
        <f t="shared" si="19"/>
        <v>R</v>
      </c>
      <c r="K194" s="2" t="str">
        <f t="shared" si="20"/>
        <v>R</v>
      </c>
      <c r="M194" t="s">
        <v>1222</v>
      </c>
      <c r="N194" t="s">
        <v>3181</v>
      </c>
      <c r="O194" t="s">
        <v>571</v>
      </c>
      <c r="P194" t="s">
        <v>3181</v>
      </c>
      <c r="R194" t="s">
        <v>3062</v>
      </c>
      <c r="S194" s="2" t="s">
        <v>3182</v>
      </c>
      <c r="U194" t="s">
        <v>536</v>
      </c>
      <c r="V194" t="s">
        <v>3180</v>
      </c>
      <c r="X194" t="s">
        <v>3003</v>
      </c>
      <c r="Y194" t="s">
        <v>3174</v>
      </c>
      <c r="AA194" t="s">
        <v>1473</v>
      </c>
      <c r="AB194" t="s">
        <v>3185</v>
      </c>
      <c r="AD194" t="s">
        <v>2572</v>
      </c>
      <c r="AE194" t="s">
        <v>3180</v>
      </c>
    </row>
    <row r="195" spans="2:31" ht="18" x14ac:dyDescent="0.25">
      <c r="B195" t="s">
        <v>1802</v>
      </c>
      <c r="C195">
        <v>254</v>
      </c>
      <c r="D195" t="s">
        <v>2064</v>
      </c>
      <c r="E195" s="2" t="str">
        <f t="shared" ref="E195:E258" si="21">MID($D195&amp;"",4,1)</f>
        <v>V</v>
      </c>
      <c r="F195" s="2" t="str">
        <f t="shared" ref="F195:F258" si="22">MID($D195&amp;"",6,1)</f>
        <v>D</v>
      </c>
      <c r="G195" s="2" t="str">
        <f t="shared" ref="G195:G258" si="23">MID($D195&amp;"",8,1)</f>
        <v>L</v>
      </c>
      <c r="H195" s="2" t="str">
        <f t="shared" ref="H195:H258" si="24">MID($D195&amp;"",9,1)</f>
        <v>K</v>
      </c>
      <c r="I195" s="2" t="str">
        <f t="shared" ref="I195:I258" si="25">MID($D195&amp;"",10,1)</f>
        <v>R</v>
      </c>
      <c r="J195" s="2" t="str">
        <f t="shared" ref="J195:J258" si="26">MID($D195&amp;"",12,1)</f>
        <v>T</v>
      </c>
      <c r="K195" s="2" t="str">
        <f t="shared" ref="K195:K258" si="27">MID($D195&amp;"",13,1)</f>
        <v>K</v>
      </c>
      <c r="M195" t="s">
        <v>1618</v>
      </c>
      <c r="N195" t="s">
        <v>3181</v>
      </c>
      <c r="O195" t="s">
        <v>2159</v>
      </c>
      <c r="P195" t="s">
        <v>3181</v>
      </c>
      <c r="R195" t="s">
        <v>3048</v>
      </c>
      <c r="S195" s="2" t="s">
        <v>3182</v>
      </c>
      <c r="U195" t="s">
        <v>1711</v>
      </c>
      <c r="V195" t="s">
        <v>3180</v>
      </c>
      <c r="X195" t="s">
        <v>2704</v>
      </c>
      <c r="Y195" t="s">
        <v>3174</v>
      </c>
      <c r="AA195" t="s">
        <v>2500</v>
      </c>
      <c r="AB195" t="s">
        <v>3185</v>
      </c>
      <c r="AD195" t="s">
        <v>781</v>
      </c>
      <c r="AE195" t="s">
        <v>3180</v>
      </c>
    </row>
    <row r="196" spans="2:31" ht="18" x14ac:dyDescent="0.25">
      <c r="B196" t="s">
        <v>1533</v>
      </c>
      <c r="C196">
        <v>551</v>
      </c>
      <c r="D196" t="s">
        <v>1534</v>
      </c>
      <c r="E196" s="2" t="str">
        <f t="shared" si="21"/>
        <v>I</v>
      </c>
      <c r="F196" s="2" t="str">
        <f t="shared" si="22"/>
        <v>F</v>
      </c>
      <c r="G196" s="2" t="str">
        <f t="shared" si="23"/>
        <v>S</v>
      </c>
      <c r="H196" s="2" t="str">
        <f t="shared" si="24"/>
        <v>L</v>
      </c>
      <c r="I196" s="2" t="str">
        <f t="shared" si="25"/>
        <v>R</v>
      </c>
      <c r="J196" s="2" t="str">
        <f t="shared" si="26"/>
        <v>K</v>
      </c>
      <c r="K196" s="2" t="str">
        <f t="shared" si="27"/>
        <v>R</v>
      </c>
      <c r="M196" t="s">
        <v>813</v>
      </c>
      <c r="N196" t="s">
        <v>3181</v>
      </c>
      <c r="O196" t="s">
        <v>2622</v>
      </c>
      <c r="P196" t="s">
        <v>3181</v>
      </c>
      <c r="R196" t="s">
        <v>2418</v>
      </c>
      <c r="S196" s="2" t="s">
        <v>3182</v>
      </c>
      <c r="U196" t="s">
        <v>1425</v>
      </c>
      <c r="V196" t="s">
        <v>3180</v>
      </c>
      <c r="X196" t="s">
        <v>1561</v>
      </c>
      <c r="Y196" t="s">
        <v>3174</v>
      </c>
      <c r="AA196" t="s">
        <v>2956</v>
      </c>
      <c r="AB196" t="s">
        <v>3185</v>
      </c>
      <c r="AD196" t="s">
        <v>2886</v>
      </c>
      <c r="AE196" t="s">
        <v>3180</v>
      </c>
    </row>
    <row r="197" spans="2:31" ht="18" x14ac:dyDescent="0.25">
      <c r="B197" t="s">
        <v>2490</v>
      </c>
      <c r="C197">
        <v>70</v>
      </c>
      <c r="D197" t="s">
        <v>2491</v>
      </c>
      <c r="E197" s="2" t="str">
        <f t="shared" si="21"/>
        <v>R</v>
      </c>
      <c r="F197" s="2" t="str">
        <f t="shared" si="22"/>
        <v>Q</v>
      </c>
      <c r="G197" s="2" t="str">
        <f t="shared" si="23"/>
        <v>E</v>
      </c>
      <c r="H197" s="2" t="str">
        <f t="shared" si="24"/>
        <v>R</v>
      </c>
      <c r="I197" s="2" t="str">
        <f t="shared" si="25"/>
        <v>R</v>
      </c>
      <c r="J197" s="2" t="str">
        <f t="shared" si="26"/>
        <v>R</v>
      </c>
      <c r="K197" s="2" t="str">
        <f t="shared" si="27"/>
        <v>R</v>
      </c>
      <c r="M197" t="s">
        <v>2595</v>
      </c>
      <c r="N197" t="s">
        <v>3181</v>
      </c>
      <c r="O197" t="s">
        <v>2907</v>
      </c>
      <c r="P197" t="s">
        <v>3181</v>
      </c>
      <c r="R197" t="s">
        <v>793</v>
      </c>
      <c r="S197" s="2" t="s">
        <v>3182</v>
      </c>
      <c r="U197" t="s">
        <v>1714</v>
      </c>
      <c r="V197" t="s">
        <v>3180</v>
      </c>
      <c r="X197" t="s">
        <v>85</v>
      </c>
      <c r="Y197" t="s">
        <v>3174</v>
      </c>
      <c r="AA197" t="s">
        <v>3135</v>
      </c>
      <c r="AB197" t="s">
        <v>3185</v>
      </c>
      <c r="AD197" t="s">
        <v>1626</v>
      </c>
      <c r="AE197" t="s">
        <v>3180</v>
      </c>
    </row>
    <row r="198" spans="2:31" ht="18" x14ac:dyDescent="0.25">
      <c r="B198" t="s">
        <v>1903</v>
      </c>
      <c r="C198">
        <v>578</v>
      </c>
      <c r="D198" t="s">
        <v>1904</v>
      </c>
      <c r="E198" s="2" t="str">
        <f t="shared" si="21"/>
        <v>T</v>
      </c>
      <c r="F198" s="2" t="str">
        <f t="shared" si="22"/>
        <v>N</v>
      </c>
      <c r="G198" s="2" t="str">
        <f t="shared" si="23"/>
        <v>A</v>
      </c>
      <c r="H198" s="2" t="str">
        <f t="shared" si="24"/>
        <v>L</v>
      </c>
      <c r="I198" s="2" t="str">
        <f t="shared" si="25"/>
        <v>R</v>
      </c>
      <c r="J198" s="2" t="str">
        <f t="shared" si="26"/>
        <v>R</v>
      </c>
      <c r="K198" s="2" t="str">
        <f t="shared" si="27"/>
        <v>R</v>
      </c>
      <c r="M198" t="s">
        <v>1481</v>
      </c>
      <c r="N198" t="s">
        <v>3181</v>
      </c>
      <c r="O198" t="s">
        <v>1542</v>
      </c>
      <c r="P198" t="s">
        <v>3181</v>
      </c>
      <c r="R198" t="s">
        <v>16</v>
      </c>
      <c r="S198" s="2" t="s">
        <v>3182</v>
      </c>
      <c r="U198" t="s">
        <v>1466</v>
      </c>
      <c r="V198" t="s">
        <v>3180</v>
      </c>
      <c r="X198" t="s">
        <v>2246</v>
      </c>
      <c r="Y198" t="s">
        <v>3174</v>
      </c>
      <c r="AA198" t="s">
        <v>672</v>
      </c>
      <c r="AB198" t="s">
        <v>3185</v>
      </c>
      <c r="AD198" t="s">
        <v>1455</v>
      </c>
      <c r="AE198" t="s">
        <v>3180</v>
      </c>
    </row>
    <row r="199" spans="2:31" ht="18" x14ac:dyDescent="0.25">
      <c r="B199" t="s">
        <v>55</v>
      </c>
      <c r="C199">
        <v>139</v>
      </c>
      <c r="D199" t="s">
        <v>56</v>
      </c>
      <c r="E199" s="2" t="str">
        <f t="shared" si="21"/>
        <v>V</v>
      </c>
      <c r="F199" s="2" t="str">
        <f t="shared" si="22"/>
        <v>T</v>
      </c>
      <c r="G199" s="2" t="str">
        <f t="shared" si="23"/>
        <v>R</v>
      </c>
      <c r="H199" s="2" t="str">
        <f t="shared" si="24"/>
        <v>R</v>
      </c>
      <c r="I199" s="2" t="str">
        <f t="shared" si="25"/>
        <v>R</v>
      </c>
      <c r="J199" s="2" t="str">
        <f t="shared" si="26"/>
        <v>R</v>
      </c>
      <c r="K199" s="2" t="str">
        <f t="shared" si="27"/>
        <v>R</v>
      </c>
      <c r="M199" t="s">
        <v>1982</v>
      </c>
      <c r="N199" t="s">
        <v>3181</v>
      </c>
      <c r="O199" t="s">
        <v>45</v>
      </c>
      <c r="P199" t="s">
        <v>3181</v>
      </c>
      <c r="R199" t="s">
        <v>2133</v>
      </c>
      <c r="S199" s="2" t="s">
        <v>3182</v>
      </c>
      <c r="U199" t="s">
        <v>813</v>
      </c>
      <c r="V199" t="s">
        <v>3180</v>
      </c>
      <c r="X199" t="s">
        <v>2246</v>
      </c>
      <c r="Y199" t="s">
        <v>3174</v>
      </c>
      <c r="AA199" t="s">
        <v>1518</v>
      </c>
      <c r="AB199" t="s">
        <v>3185</v>
      </c>
      <c r="AD199" t="s">
        <v>1455</v>
      </c>
      <c r="AE199" t="s">
        <v>3180</v>
      </c>
    </row>
    <row r="200" spans="2:31" ht="18" x14ac:dyDescent="0.25">
      <c r="B200" t="s">
        <v>373</v>
      </c>
      <c r="C200">
        <v>139</v>
      </c>
      <c r="D200" t="s">
        <v>56</v>
      </c>
      <c r="E200" s="2" t="str">
        <f t="shared" si="21"/>
        <v>V</v>
      </c>
      <c r="F200" s="2" t="str">
        <f t="shared" si="22"/>
        <v>T</v>
      </c>
      <c r="G200" s="2" t="str">
        <f t="shared" si="23"/>
        <v>R</v>
      </c>
      <c r="H200" s="2" t="str">
        <f t="shared" si="24"/>
        <v>R</v>
      </c>
      <c r="I200" s="2" t="str">
        <f t="shared" si="25"/>
        <v>R</v>
      </c>
      <c r="J200" s="2" t="str">
        <f t="shared" si="26"/>
        <v>R</v>
      </c>
      <c r="K200" s="2" t="str">
        <f t="shared" si="27"/>
        <v>R</v>
      </c>
      <c r="M200" t="s">
        <v>501</v>
      </c>
      <c r="N200" t="s">
        <v>3181</v>
      </c>
      <c r="O200" t="s">
        <v>81</v>
      </c>
      <c r="P200" t="s">
        <v>3181</v>
      </c>
      <c r="R200" t="s">
        <v>2990</v>
      </c>
      <c r="S200" s="2" t="s">
        <v>3182</v>
      </c>
      <c r="U200" t="s">
        <v>1843</v>
      </c>
      <c r="V200" t="s">
        <v>3180</v>
      </c>
      <c r="X200" t="s">
        <v>2246</v>
      </c>
      <c r="Y200" t="s">
        <v>3174</v>
      </c>
      <c r="AA200" t="s">
        <v>1373</v>
      </c>
      <c r="AB200" t="s">
        <v>3185</v>
      </c>
      <c r="AD200" t="s">
        <v>273</v>
      </c>
      <c r="AE200" t="s">
        <v>3180</v>
      </c>
    </row>
    <row r="201" spans="2:31" ht="18" x14ac:dyDescent="0.25">
      <c r="B201" t="s">
        <v>1722</v>
      </c>
      <c r="C201">
        <v>169</v>
      </c>
      <c r="D201" t="s">
        <v>1723</v>
      </c>
      <c r="E201" s="2" t="str">
        <f t="shared" si="21"/>
        <v>R</v>
      </c>
      <c r="F201" s="2" t="str">
        <f t="shared" si="22"/>
        <v>A</v>
      </c>
      <c r="G201" s="2" t="str">
        <f t="shared" si="23"/>
        <v>R</v>
      </c>
      <c r="H201" s="2" t="str">
        <f t="shared" si="24"/>
        <v>S</v>
      </c>
      <c r="I201" s="2" t="str">
        <f t="shared" si="25"/>
        <v>K</v>
      </c>
      <c r="J201" s="2" t="str">
        <f t="shared" si="26"/>
        <v>R</v>
      </c>
      <c r="K201" s="2" t="str">
        <f t="shared" si="27"/>
        <v>R</v>
      </c>
      <c r="M201" t="s">
        <v>501</v>
      </c>
      <c r="N201" t="s">
        <v>3181</v>
      </c>
      <c r="O201" t="s">
        <v>774</v>
      </c>
      <c r="P201" t="s">
        <v>3181</v>
      </c>
      <c r="R201" t="s">
        <v>3126</v>
      </c>
      <c r="S201" s="2" t="s">
        <v>3182</v>
      </c>
      <c r="U201" t="s">
        <v>2719</v>
      </c>
      <c r="V201" t="s">
        <v>3180</v>
      </c>
      <c r="X201" t="s">
        <v>3163</v>
      </c>
      <c r="Y201" t="s">
        <v>3174</v>
      </c>
      <c r="AA201" t="s">
        <v>1377</v>
      </c>
      <c r="AB201" t="s">
        <v>3185</v>
      </c>
      <c r="AD201" t="s">
        <v>1298</v>
      </c>
      <c r="AE201" t="s">
        <v>3180</v>
      </c>
    </row>
    <row r="202" spans="2:31" ht="18" x14ac:dyDescent="0.25">
      <c r="B202" t="s">
        <v>21</v>
      </c>
      <c r="C202">
        <v>1303</v>
      </c>
      <c r="D202" t="s">
        <v>218</v>
      </c>
      <c r="E202" s="2" t="str">
        <f t="shared" si="21"/>
        <v>T</v>
      </c>
      <c r="F202" s="2" t="str">
        <f t="shared" si="22"/>
        <v>A</v>
      </c>
      <c r="G202" s="2" t="str">
        <f t="shared" si="23"/>
        <v>S</v>
      </c>
      <c r="H202" s="2" t="str">
        <f t="shared" si="24"/>
        <v>R</v>
      </c>
      <c r="I202" s="2" t="str">
        <f t="shared" si="25"/>
        <v>R</v>
      </c>
      <c r="J202" s="2" t="str">
        <f t="shared" si="26"/>
        <v>S</v>
      </c>
      <c r="K202" s="2" t="str">
        <f t="shared" si="27"/>
        <v>R</v>
      </c>
      <c r="M202" t="s">
        <v>2841</v>
      </c>
      <c r="N202" t="s">
        <v>3181</v>
      </c>
      <c r="O202" t="s">
        <v>552</v>
      </c>
      <c r="P202" t="s">
        <v>3181</v>
      </c>
      <c r="R202" t="s">
        <v>2803</v>
      </c>
      <c r="S202" s="2" t="s">
        <v>3182</v>
      </c>
      <c r="U202" t="s">
        <v>232</v>
      </c>
      <c r="V202" t="s">
        <v>3180</v>
      </c>
      <c r="X202" t="s">
        <v>989</v>
      </c>
      <c r="Y202" t="s">
        <v>3174</v>
      </c>
      <c r="AA202" t="s">
        <v>1908</v>
      </c>
      <c r="AB202" t="s">
        <v>3185</v>
      </c>
      <c r="AD202" t="s">
        <v>1205</v>
      </c>
      <c r="AE202" t="s">
        <v>3180</v>
      </c>
    </row>
    <row r="203" spans="2:31" ht="18" x14ac:dyDescent="0.25">
      <c r="B203" t="s">
        <v>21</v>
      </c>
      <c r="C203">
        <v>1409</v>
      </c>
      <c r="D203" t="s">
        <v>218</v>
      </c>
      <c r="E203" s="2" t="str">
        <f t="shared" si="21"/>
        <v>T</v>
      </c>
      <c r="F203" s="2" t="str">
        <f t="shared" si="22"/>
        <v>A</v>
      </c>
      <c r="G203" s="2" t="str">
        <f t="shared" si="23"/>
        <v>S</v>
      </c>
      <c r="H203" s="2" t="str">
        <f t="shared" si="24"/>
        <v>R</v>
      </c>
      <c r="I203" s="2" t="str">
        <f t="shared" si="25"/>
        <v>R</v>
      </c>
      <c r="J203" s="2" t="str">
        <f t="shared" si="26"/>
        <v>S</v>
      </c>
      <c r="K203" s="2" t="str">
        <f t="shared" si="27"/>
        <v>R</v>
      </c>
      <c r="M203" t="s">
        <v>2605</v>
      </c>
      <c r="N203" t="s">
        <v>3181</v>
      </c>
      <c r="O203" t="s">
        <v>1232</v>
      </c>
      <c r="P203" t="s">
        <v>3181</v>
      </c>
      <c r="R203" t="s">
        <v>809</v>
      </c>
      <c r="S203" s="2" t="s">
        <v>3182</v>
      </c>
      <c r="U203" t="s">
        <v>942</v>
      </c>
      <c r="V203" t="s">
        <v>3180</v>
      </c>
      <c r="X203" t="s">
        <v>2607</v>
      </c>
      <c r="Y203" t="s">
        <v>3174</v>
      </c>
      <c r="AA203" t="s">
        <v>1910</v>
      </c>
      <c r="AB203" t="s">
        <v>3185</v>
      </c>
      <c r="AD203" t="s">
        <v>1596</v>
      </c>
      <c r="AE203" t="s">
        <v>3180</v>
      </c>
    </row>
    <row r="204" spans="2:31" ht="18" x14ac:dyDescent="0.25">
      <c r="B204" t="s">
        <v>21</v>
      </c>
      <c r="C204">
        <v>1402</v>
      </c>
      <c r="D204" t="s">
        <v>218</v>
      </c>
      <c r="E204" s="2" t="str">
        <f t="shared" si="21"/>
        <v>T</v>
      </c>
      <c r="F204" s="2" t="str">
        <f t="shared" si="22"/>
        <v>A</v>
      </c>
      <c r="G204" s="2" t="str">
        <f t="shared" si="23"/>
        <v>S</v>
      </c>
      <c r="H204" s="2" t="str">
        <f t="shared" si="24"/>
        <v>R</v>
      </c>
      <c r="I204" s="2" t="str">
        <f t="shared" si="25"/>
        <v>R</v>
      </c>
      <c r="J204" s="2" t="str">
        <f t="shared" si="26"/>
        <v>S</v>
      </c>
      <c r="K204" s="2" t="str">
        <f t="shared" si="27"/>
        <v>R</v>
      </c>
      <c r="M204" t="s">
        <v>2602</v>
      </c>
      <c r="N204" t="s">
        <v>3181</v>
      </c>
      <c r="O204" t="s">
        <v>2894</v>
      </c>
      <c r="P204" t="s">
        <v>3181</v>
      </c>
      <c r="R204" t="s">
        <v>2924</v>
      </c>
      <c r="S204" s="2" t="s">
        <v>3182</v>
      </c>
      <c r="U204" t="s">
        <v>949</v>
      </c>
      <c r="V204" t="s">
        <v>3180</v>
      </c>
      <c r="X204" t="s">
        <v>2956</v>
      </c>
      <c r="Y204" t="s">
        <v>3174</v>
      </c>
      <c r="AA204" t="s">
        <v>643</v>
      </c>
      <c r="AB204" t="s">
        <v>3185</v>
      </c>
      <c r="AD204" t="s">
        <v>1252</v>
      </c>
      <c r="AE204" t="s">
        <v>3180</v>
      </c>
    </row>
    <row r="205" spans="2:31" ht="18" x14ac:dyDescent="0.25">
      <c r="B205" t="s">
        <v>1310</v>
      </c>
      <c r="C205">
        <v>765</v>
      </c>
      <c r="D205" t="s">
        <v>1311</v>
      </c>
      <c r="E205" s="2" t="str">
        <f t="shared" si="21"/>
        <v>R</v>
      </c>
      <c r="F205" s="2" t="str">
        <f t="shared" si="22"/>
        <v>K</v>
      </c>
      <c r="G205" s="2" t="str">
        <f t="shared" si="23"/>
        <v>S</v>
      </c>
      <c r="H205" s="2" t="str">
        <f t="shared" si="24"/>
        <v>A</v>
      </c>
      <c r="I205" s="2" t="str">
        <f t="shared" si="25"/>
        <v>R</v>
      </c>
      <c r="J205" s="2" t="str">
        <f t="shared" si="26"/>
        <v>S</v>
      </c>
      <c r="K205" s="2" t="str">
        <f t="shared" si="27"/>
        <v>R</v>
      </c>
      <c r="M205" t="s">
        <v>2602</v>
      </c>
      <c r="N205" t="s">
        <v>3181</v>
      </c>
      <c r="O205" t="s">
        <v>1195</v>
      </c>
      <c r="P205" t="s">
        <v>3181</v>
      </c>
      <c r="R205" t="s">
        <v>2224</v>
      </c>
      <c r="S205" s="2" t="s">
        <v>3191</v>
      </c>
      <c r="U205" t="s">
        <v>1933</v>
      </c>
      <c r="V205" t="s">
        <v>3180</v>
      </c>
      <c r="X205" t="s">
        <v>2403</v>
      </c>
      <c r="Y205" t="s">
        <v>3174</v>
      </c>
      <c r="AA205" t="s">
        <v>643</v>
      </c>
      <c r="AB205" t="s">
        <v>3185</v>
      </c>
      <c r="AD205" t="s">
        <v>1252</v>
      </c>
      <c r="AE205" t="s">
        <v>3180</v>
      </c>
    </row>
    <row r="206" spans="2:31" ht="18" x14ac:dyDescent="0.25">
      <c r="B206" t="s">
        <v>1310</v>
      </c>
      <c r="C206">
        <v>765</v>
      </c>
      <c r="D206" t="s">
        <v>1311</v>
      </c>
      <c r="E206" s="2" t="str">
        <f t="shared" si="21"/>
        <v>R</v>
      </c>
      <c r="F206" s="2" t="str">
        <f t="shared" si="22"/>
        <v>K</v>
      </c>
      <c r="G206" s="2" t="str">
        <f t="shared" si="23"/>
        <v>S</v>
      </c>
      <c r="H206" s="2" t="str">
        <f t="shared" si="24"/>
        <v>A</v>
      </c>
      <c r="I206" s="2" t="str">
        <f t="shared" si="25"/>
        <v>R</v>
      </c>
      <c r="J206" s="2" t="str">
        <f t="shared" si="26"/>
        <v>S</v>
      </c>
      <c r="K206" s="2" t="str">
        <f t="shared" si="27"/>
        <v>R</v>
      </c>
      <c r="M206" t="s">
        <v>2599</v>
      </c>
      <c r="N206" t="s">
        <v>3181</v>
      </c>
      <c r="O206" t="s">
        <v>3062</v>
      </c>
      <c r="P206" t="s">
        <v>3181</v>
      </c>
      <c r="R206" t="s">
        <v>2363</v>
      </c>
      <c r="S206" s="2" t="s">
        <v>3191</v>
      </c>
      <c r="U206" t="s">
        <v>1285</v>
      </c>
      <c r="V206" t="s">
        <v>3180</v>
      </c>
      <c r="X206" t="s">
        <v>586</v>
      </c>
      <c r="Y206" t="s">
        <v>3174</v>
      </c>
      <c r="AA206" t="s">
        <v>643</v>
      </c>
      <c r="AB206" t="s">
        <v>3185</v>
      </c>
      <c r="AD206" t="s">
        <v>2647</v>
      </c>
      <c r="AE206" t="s">
        <v>3180</v>
      </c>
    </row>
    <row r="207" spans="2:31" ht="18" x14ac:dyDescent="0.25">
      <c r="B207" t="s">
        <v>739</v>
      </c>
      <c r="C207">
        <v>155</v>
      </c>
      <c r="D207" t="s">
        <v>742</v>
      </c>
      <c r="E207" s="2" t="str">
        <f t="shared" si="21"/>
        <v>S</v>
      </c>
      <c r="F207" s="2" t="str">
        <f t="shared" si="22"/>
        <v>G</v>
      </c>
      <c r="G207" s="2" t="str">
        <f t="shared" si="23"/>
        <v>T</v>
      </c>
      <c r="H207" s="2" t="str">
        <f t="shared" si="24"/>
        <v>S</v>
      </c>
      <c r="I207" s="2" t="str">
        <f t="shared" si="25"/>
        <v>S</v>
      </c>
      <c r="J207" s="2" t="str">
        <f t="shared" si="26"/>
        <v>R</v>
      </c>
      <c r="K207" s="2" t="str">
        <f t="shared" si="27"/>
        <v>K</v>
      </c>
      <c r="M207" t="s">
        <v>2146</v>
      </c>
      <c r="N207" t="s">
        <v>3181</v>
      </c>
      <c r="O207" t="s">
        <v>1107</v>
      </c>
      <c r="P207" t="s">
        <v>3181</v>
      </c>
      <c r="R207" t="s">
        <v>1851</v>
      </c>
      <c r="S207" s="2" t="s">
        <v>3191</v>
      </c>
      <c r="U207" t="s">
        <v>2048</v>
      </c>
      <c r="V207" t="s">
        <v>3180</v>
      </c>
      <c r="X207" t="s">
        <v>462</v>
      </c>
      <c r="Y207" t="s">
        <v>3174</v>
      </c>
      <c r="AA207" t="s">
        <v>643</v>
      </c>
      <c r="AB207" t="s">
        <v>3185</v>
      </c>
      <c r="AD207" t="s">
        <v>1814</v>
      </c>
      <c r="AE207" t="s">
        <v>3180</v>
      </c>
    </row>
    <row r="208" spans="2:31" ht="18" x14ac:dyDescent="0.25">
      <c r="B208" t="s">
        <v>731</v>
      </c>
      <c r="C208">
        <v>155</v>
      </c>
      <c r="D208" t="s">
        <v>732</v>
      </c>
      <c r="E208" s="2" t="str">
        <f t="shared" si="21"/>
        <v>T</v>
      </c>
      <c r="F208" s="2" t="str">
        <f t="shared" si="22"/>
        <v>G</v>
      </c>
      <c r="G208" s="2" t="str">
        <f t="shared" si="23"/>
        <v>T</v>
      </c>
      <c r="H208" s="2" t="str">
        <f t="shared" si="24"/>
        <v>S</v>
      </c>
      <c r="I208" s="2" t="str">
        <f t="shared" si="25"/>
        <v>S</v>
      </c>
      <c r="J208" s="2" t="str">
        <f t="shared" si="26"/>
        <v>R</v>
      </c>
      <c r="K208" s="2" t="str">
        <f t="shared" si="27"/>
        <v>K</v>
      </c>
      <c r="M208" t="s">
        <v>2260</v>
      </c>
      <c r="N208" t="s">
        <v>3181</v>
      </c>
      <c r="O208" t="s">
        <v>2877</v>
      </c>
      <c r="P208" t="s">
        <v>3181</v>
      </c>
      <c r="R208" t="s">
        <v>2657</v>
      </c>
      <c r="S208" s="2" t="s">
        <v>3191</v>
      </c>
      <c r="U208" t="s">
        <v>945</v>
      </c>
      <c r="V208" t="s">
        <v>3180</v>
      </c>
      <c r="X208" t="s">
        <v>1134</v>
      </c>
      <c r="Y208" t="s">
        <v>3174</v>
      </c>
      <c r="AA208" t="s">
        <v>643</v>
      </c>
      <c r="AB208" t="s">
        <v>3185</v>
      </c>
      <c r="AD208" t="s">
        <v>2622</v>
      </c>
      <c r="AE208" t="s">
        <v>3180</v>
      </c>
    </row>
    <row r="209" spans="2:31" ht="18" x14ac:dyDescent="0.25">
      <c r="B209" t="s">
        <v>242</v>
      </c>
      <c r="C209">
        <v>180</v>
      </c>
      <c r="D209" t="s">
        <v>243</v>
      </c>
      <c r="E209" s="2" t="str">
        <f t="shared" si="21"/>
        <v>D</v>
      </c>
      <c r="F209" s="2" t="str">
        <f t="shared" si="22"/>
        <v>L</v>
      </c>
      <c r="G209" s="2" t="str">
        <f t="shared" si="23"/>
        <v>E</v>
      </c>
      <c r="H209" s="2" t="str">
        <f t="shared" si="24"/>
        <v>R</v>
      </c>
      <c r="I209" s="2" t="str">
        <f t="shared" si="25"/>
        <v>R</v>
      </c>
      <c r="J209" s="2" t="str">
        <f t="shared" si="26"/>
        <v>R</v>
      </c>
      <c r="K209" s="2" t="str">
        <f t="shared" si="27"/>
        <v>K</v>
      </c>
      <c r="M209" t="s">
        <v>1360</v>
      </c>
      <c r="N209" t="s">
        <v>3181</v>
      </c>
      <c r="O209" t="s">
        <v>2874</v>
      </c>
      <c r="P209" t="s">
        <v>3181</v>
      </c>
      <c r="R209" t="s">
        <v>114</v>
      </c>
      <c r="S209" s="2" t="s">
        <v>3191</v>
      </c>
      <c r="U209" t="s">
        <v>2595</v>
      </c>
      <c r="V209" t="s">
        <v>3180</v>
      </c>
      <c r="X209" t="s">
        <v>2467</v>
      </c>
      <c r="Y209" t="s">
        <v>3174</v>
      </c>
      <c r="AA209" t="s">
        <v>643</v>
      </c>
      <c r="AB209" t="s">
        <v>3185</v>
      </c>
      <c r="AD209" t="s">
        <v>2907</v>
      </c>
      <c r="AE209" t="s">
        <v>3180</v>
      </c>
    </row>
    <row r="210" spans="2:31" ht="18" x14ac:dyDescent="0.25">
      <c r="B210" t="s">
        <v>1065</v>
      </c>
      <c r="C210">
        <v>199</v>
      </c>
      <c r="D210" t="s">
        <v>1066</v>
      </c>
      <c r="E210" s="2" t="str">
        <f t="shared" si="21"/>
        <v>A</v>
      </c>
      <c r="F210" s="2" t="str">
        <f t="shared" si="22"/>
        <v>E</v>
      </c>
      <c r="G210" s="2" t="str">
        <f t="shared" si="23"/>
        <v>K</v>
      </c>
      <c r="H210" s="2" t="str">
        <f t="shared" si="24"/>
        <v>K</v>
      </c>
      <c r="I210" s="2" t="str">
        <f t="shared" si="25"/>
        <v>S</v>
      </c>
      <c r="J210" s="2" t="str">
        <f t="shared" si="26"/>
        <v>S</v>
      </c>
      <c r="K210" s="2" t="str">
        <f t="shared" si="27"/>
        <v>R</v>
      </c>
      <c r="M210" t="s">
        <v>3011</v>
      </c>
      <c r="N210" t="s">
        <v>3181</v>
      </c>
      <c r="O210" t="s">
        <v>3085</v>
      </c>
      <c r="P210" t="s">
        <v>3181</v>
      </c>
      <c r="R210" t="s">
        <v>2910</v>
      </c>
      <c r="S210" s="2" t="s">
        <v>3191</v>
      </c>
      <c r="U210" t="s">
        <v>1558</v>
      </c>
      <c r="V210" t="s">
        <v>3180</v>
      </c>
      <c r="X210" t="s">
        <v>2838</v>
      </c>
      <c r="Y210" t="s">
        <v>3174</v>
      </c>
      <c r="AA210" t="s">
        <v>842</v>
      </c>
      <c r="AB210" t="s">
        <v>3185</v>
      </c>
      <c r="AD210" t="s">
        <v>106</v>
      </c>
      <c r="AE210" t="s">
        <v>3180</v>
      </c>
    </row>
    <row r="211" spans="2:31" ht="18" x14ac:dyDescent="0.25">
      <c r="B211" t="s">
        <v>1110</v>
      </c>
      <c r="C211">
        <v>111</v>
      </c>
      <c r="D211" t="s">
        <v>1111</v>
      </c>
      <c r="E211" s="2" t="str">
        <f t="shared" si="21"/>
        <v>A</v>
      </c>
      <c r="F211" s="2" t="str">
        <f t="shared" si="22"/>
        <v>R</v>
      </c>
      <c r="G211" s="2" t="str">
        <f t="shared" si="23"/>
        <v>L</v>
      </c>
      <c r="H211" s="2" t="str">
        <f t="shared" si="24"/>
        <v>G</v>
      </c>
      <c r="I211" s="2" t="str">
        <f t="shared" si="25"/>
        <v>R</v>
      </c>
      <c r="J211" s="2" t="str">
        <f t="shared" si="26"/>
        <v>T</v>
      </c>
      <c r="K211" s="2" t="str">
        <f t="shared" si="27"/>
        <v>R</v>
      </c>
      <c r="M211" t="s">
        <v>2727</v>
      </c>
      <c r="N211" t="s">
        <v>3181</v>
      </c>
      <c r="O211" t="s">
        <v>1243</v>
      </c>
      <c r="P211" t="s">
        <v>3181</v>
      </c>
      <c r="R211" t="s">
        <v>3094</v>
      </c>
      <c r="S211" s="2" t="s">
        <v>3191</v>
      </c>
      <c r="U211" t="s">
        <v>95</v>
      </c>
      <c r="V211" t="s">
        <v>3180</v>
      </c>
      <c r="X211" t="s">
        <v>297</v>
      </c>
      <c r="Y211" t="s">
        <v>3174</v>
      </c>
      <c r="AA211" t="s">
        <v>544</v>
      </c>
      <c r="AB211" t="s">
        <v>3185</v>
      </c>
      <c r="AD211" t="s">
        <v>89</v>
      </c>
      <c r="AE211" t="s">
        <v>3180</v>
      </c>
    </row>
    <row r="212" spans="2:31" ht="18" x14ac:dyDescent="0.25">
      <c r="B212" t="s">
        <v>1061</v>
      </c>
      <c r="C212">
        <v>343</v>
      </c>
      <c r="D212" t="s">
        <v>1062</v>
      </c>
      <c r="E212" s="2" t="str">
        <f t="shared" si="21"/>
        <v>A</v>
      </c>
      <c r="F212" s="2" t="str">
        <f t="shared" si="22"/>
        <v>E</v>
      </c>
      <c r="G212" s="2" t="str">
        <f t="shared" si="23"/>
        <v>E</v>
      </c>
      <c r="H212" s="2" t="str">
        <f t="shared" si="24"/>
        <v>K</v>
      </c>
      <c r="I212" s="2" t="str">
        <f t="shared" si="25"/>
        <v>S</v>
      </c>
      <c r="J212" s="2" t="str">
        <f t="shared" si="26"/>
        <v>S</v>
      </c>
      <c r="K212" s="2" t="str">
        <f t="shared" si="27"/>
        <v>R</v>
      </c>
      <c r="M212" t="s">
        <v>180</v>
      </c>
      <c r="N212" t="s">
        <v>3181</v>
      </c>
      <c r="O212" t="s">
        <v>3126</v>
      </c>
      <c r="P212" t="s">
        <v>3181</v>
      </c>
      <c r="R212" t="s">
        <v>398</v>
      </c>
      <c r="S212" s="2" t="s">
        <v>3191</v>
      </c>
      <c r="U212" t="s">
        <v>643</v>
      </c>
      <c r="V212" t="s">
        <v>3180</v>
      </c>
      <c r="X212" t="s">
        <v>3060</v>
      </c>
      <c r="Y212" t="s">
        <v>3174</v>
      </c>
      <c r="AA212" t="s">
        <v>1522</v>
      </c>
      <c r="AB212" t="s">
        <v>3185</v>
      </c>
      <c r="AD212" t="s">
        <v>2190</v>
      </c>
      <c r="AE212" t="s">
        <v>3180</v>
      </c>
    </row>
    <row r="213" spans="2:31" ht="18" x14ac:dyDescent="0.25">
      <c r="B213" t="s">
        <v>337</v>
      </c>
      <c r="C213">
        <v>128</v>
      </c>
      <c r="D213" t="s">
        <v>999</v>
      </c>
      <c r="E213" s="2" t="str">
        <f t="shared" si="21"/>
        <v>S</v>
      </c>
      <c r="F213" s="2" t="str">
        <f t="shared" si="22"/>
        <v>V</v>
      </c>
      <c r="G213" s="2" t="str">
        <f t="shared" si="23"/>
        <v>R</v>
      </c>
      <c r="H213" s="2" t="str">
        <f t="shared" si="24"/>
        <v>P</v>
      </c>
      <c r="I213" s="2" t="str">
        <f t="shared" si="25"/>
        <v>R</v>
      </c>
      <c r="J213" s="2" t="str">
        <f t="shared" si="26"/>
        <v>K</v>
      </c>
      <c r="K213" s="2" t="str">
        <f t="shared" si="27"/>
        <v>K</v>
      </c>
      <c r="M213" t="s">
        <v>2903</v>
      </c>
      <c r="N213" t="s">
        <v>3181</v>
      </c>
      <c r="O213" t="s">
        <v>2704</v>
      </c>
      <c r="P213" t="s">
        <v>3187</v>
      </c>
      <c r="R213" t="s">
        <v>3100</v>
      </c>
      <c r="S213" s="2" t="s">
        <v>3191</v>
      </c>
      <c r="U213" t="s">
        <v>643</v>
      </c>
      <c r="V213" t="s">
        <v>3180</v>
      </c>
      <c r="X213" t="s">
        <v>360</v>
      </c>
      <c r="Y213" t="s">
        <v>3174</v>
      </c>
      <c r="AA213" t="s">
        <v>1889</v>
      </c>
      <c r="AB213" t="s">
        <v>3185</v>
      </c>
      <c r="AD213" t="s">
        <v>1115</v>
      </c>
      <c r="AE213" t="s">
        <v>3180</v>
      </c>
    </row>
    <row r="214" spans="2:31" ht="18" x14ac:dyDescent="0.25">
      <c r="B214" t="s">
        <v>337</v>
      </c>
      <c r="C214">
        <v>128</v>
      </c>
      <c r="D214" t="s">
        <v>338</v>
      </c>
      <c r="E214" s="2" t="str">
        <f t="shared" si="21"/>
        <v>S</v>
      </c>
      <c r="F214" s="2" t="str">
        <f t="shared" si="22"/>
        <v>V</v>
      </c>
      <c r="G214" s="2" t="str">
        <f t="shared" si="23"/>
        <v>R</v>
      </c>
      <c r="H214" s="2" t="str">
        <f t="shared" si="24"/>
        <v>P</v>
      </c>
      <c r="I214" s="2" t="str">
        <f t="shared" si="25"/>
        <v>R</v>
      </c>
      <c r="J214" s="2" t="str">
        <f t="shared" si="26"/>
        <v>K</v>
      </c>
      <c r="K214" s="2" t="str">
        <f t="shared" si="27"/>
        <v>K</v>
      </c>
      <c r="M214" t="s">
        <v>685</v>
      </c>
      <c r="N214" t="s">
        <v>3181</v>
      </c>
      <c r="O214" t="s">
        <v>1534</v>
      </c>
      <c r="P214" t="s">
        <v>3187</v>
      </c>
      <c r="R214" t="s">
        <v>130</v>
      </c>
      <c r="S214" s="2" t="s">
        <v>3191</v>
      </c>
      <c r="U214" t="s">
        <v>643</v>
      </c>
      <c r="V214" t="s">
        <v>3180</v>
      </c>
      <c r="X214" t="s">
        <v>354</v>
      </c>
      <c r="Y214" t="s">
        <v>3174</v>
      </c>
      <c r="AA214" t="s">
        <v>696</v>
      </c>
      <c r="AB214" t="s">
        <v>3185</v>
      </c>
      <c r="AD214" t="s">
        <v>1213</v>
      </c>
      <c r="AE214" t="s">
        <v>3180</v>
      </c>
    </row>
    <row r="215" spans="2:31" ht="18" x14ac:dyDescent="0.25">
      <c r="B215" t="s">
        <v>337</v>
      </c>
      <c r="C215">
        <v>128</v>
      </c>
      <c r="D215" t="s">
        <v>338</v>
      </c>
      <c r="E215" s="2" t="str">
        <f t="shared" si="21"/>
        <v>S</v>
      </c>
      <c r="F215" s="2" t="str">
        <f t="shared" si="22"/>
        <v>V</v>
      </c>
      <c r="G215" s="2" t="str">
        <f t="shared" si="23"/>
        <v>R</v>
      </c>
      <c r="H215" s="2" t="str">
        <f t="shared" si="24"/>
        <v>P</v>
      </c>
      <c r="I215" s="2" t="str">
        <f t="shared" si="25"/>
        <v>R</v>
      </c>
      <c r="J215" s="2" t="str">
        <f t="shared" si="26"/>
        <v>K</v>
      </c>
      <c r="K215" s="2" t="str">
        <f t="shared" si="27"/>
        <v>K</v>
      </c>
      <c r="M215" t="s">
        <v>2826</v>
      </c>
      <c r="N215" t="s">
        <v>3181</v>
      </c>
      <c r="O215" t="s">
        <v>2153</v>
      </c>
      <c r="P215" t="s">
        <v>3187</v>
      </c>
      <c r="R215" t="s">
        <v>2374</v>
      </c>
      <c r="S215" s="2" t="s">
        <v>3191</v>
      </c>
      <c r="U215" t="s">
        <v>643</v>
      </c>
      <c r="V215" t="s">
        <v>3180</v>
      </c>
      <c r="X215" t="s">
        <v>299</v>
      </c>
      <c r="Y215" t="s">
        <v>3174</v>
      </c>
      <c r="AA215" t="s">
        <v>1298</v>
      </c>
      <c r="AB215" t="s">
        <v>3185</v>
      </c>
      <c r="AD215" t="s">
        <v>1213</v>
      </c>
      <c r="AE215" t="s">
        <v>3180</v>
      </c>
    </row>
    <row r="216" spans="2:31" ht="18" x14ac:dyDescent="0.25">
      <c r="B216" t="s">
        <v>343</v>
      </c>
      <c r="C216">
        <v>128</v>
      </c>
      <c r="D216" t="s">
        <v>338</v>
      </c>
      <c r="E216" s="2" t="str">
        <f t="shared" si="21"/>
        <v>S</v>
      </c>
      <c r="F216" s="2" t="str">
        <f t="shared" si="22"/>
        <v>V</v>
      </c>
      <c r="G216" s="2" t="str">
        <f t="shared" si="23"/>
        <v>R</v>
      </c>
      <c r="H216" s="2" t="str">
        <f t="shared" si="24"/>
        <v>P</v>
      </c>
      <c r="I216" s="2" t="str">
        <f t="shared" si="25"/>
        <v>R</v>
      </c>
      <c r="J216" s="2" t="str">
        <f t="shared" si="26"/>
        <v>K</v>
      </c>
      <c r="K216" s="2" t="str">
        <f t="shared" si="27"/>
        <v>K</v>
      </c>
      <c r="M216" t="s">
        <v>2826</v>
      </c>
      <c r="N216" t="s">
        <v>3181</v>
      </c>
      <c r="O216" t="s">
        <v>1761</v>
      </c>
      <c r="P216" t="s">
        <v>3187</v>
      </c>
      <c r="R216" t="s">
        <v>3106</v>
      </c>
      <c r="S216" s="2" t="s">
        <v>3191</v>
      </c>
      <c r="U216" t="s">
        <v>643</v>
      </c>
      <c r="V216" t="s">
        <v>3180</v>
      </c>
      <c r="X216" t="s">
        <v>299</v>
      </c>
      <c r="Y216" t="s">
        <v>3174</v>
      </c>
      <c r="AA216" t="s">
        <v>1235</v>
      </c>
      <c r="AB216" t="s">
        <v>3185</v>
      </c>
      <c r="AD216" t="s">
        <v>1363</v>
      </c>
      <c r="AE216" t="s">
        <v>3180</v>
      </c>
    </row>
    <row r="217" spans="2:31" ht="18" x14ac:dyDescent="0.25">
      <c r="B217" t="s">
        <v>2711</v>
      </c>
      <c r="C217">
        <v>61</v>
      </c>
      <c r="D217" t="s">
        <v>2712</v>
      </c>
      <c r="E217" s="2" t="str">
        <f t="shared" si="21"/>
        <v>P</v>
      </c>
      <c r="F217" s="2" t="str">
        <f t="shared" si="22"/>
        <v>E</v>
      </c>
      <c r="G217" s="2" t="str">
        <f t="shared" si="23"/>
        <v>Y</v>
      </c>
      <c r="H217" s="2" t="str">
        <f t="shared" si="24"/>
        <v>R</v>
      </c>
      <c r="I217" s="2" t="str">
        <f t="shared" si="25"/>
        <v>R</v>
      </c>
      <c r="J217" s="2" t="str">
        <f t="shared" si="26"/>
        <v>R</v>
      </c>
      <c r="K217" s="2" t="str">
        <f t="shared" si="27"/>
        <v>R</v>
      </c>
      <c r="M217" t="s">
        <v>1469</v>
      </c>
      <c r="N217" t="s">
        <v>3181</v>
      </c>
      <c r="O217" t="s">
        <v>1394</v>
      </c>
      <c r="P217" t="s">
        <v>3187</v>
      </c>
      <c r="R217" t="s">
        <v>1885</v>
      </c>
      <c r="S217" s="2" t="s">
        <v>3191</v>
      </c>
      <c r="U217" t="s">
        <v>643</v>
      </c>
      <c r="V217" t="s">
        <v>3180</v>
      </c>
      <c r="X217" t="s">
        <v>299</v>
      </c>
      <c r="Y217" t="s">
        <v>3174</v>
      </c>
      <c r="AA217" t="s">
        <v>1235</v>
      </c>
      <c r="AB217" t="s">
        <v>3185</v>
      </c>
      <c r="AD217" t="s">
        <v>2695</v>
      </c>
      <c r="AE217" t="s">
        <v>3180</v>
      </c>
    </row>
    <row r="218" spans="2:31" ht="18" x14ac:dyDescent="0.25">
      <c r="B218" t="s">
        <v>487</v>
      </c>
      <c r="C218">
        <v>168</v>
      </c>
      <c r="D218" t="s">
        <v>488</v>
      </c>
      <c r="E218" s="2" t="str">
        <f t="shared" si="21"/>
        <v>D</v>
      </c>
      <c r="F218" s="2" t="str">
        <f t="shared" si="22"/>
        <v>L</v>
      </c>
      <c r="G218" s="2" t="str">
        <f t="shared" si="23"/>
        <v>E</v>
      </c>
      <c r="H218" s="2" t="str">
        <f t="shared" si="24"/>
        <v>R</v>
      </c>
      <c r="I218" s="2" t="str">
        <f t="shared" si="25"/>
        <v>R</v>
      </c>
      <c r="J218" s="2" t="str">
        <f t="shared" si="26"/>
        <v>R</v>
      </c>
      <c r="K218" s="2" t="str">
        <f t="shared" si="27"/>
        <v>R</v>
      </c>
      <c r="M218" t="s">
        <v>1785</v>
      </c>
      <c r="N218" t="s">
        <v>3181</v>
      </c>
      <c r="O218" t="s">
        <v>1455</v>
      </c>
      <c r="P218" t="s">
        <v>3187</v>
      </c>
      <c r="R218" t="s">
        <v>2782</v>
      </c>
      <c r="S218" s="2" t="s">
        <v>3191</v>
      </c>
      <c r="U218" t="s">
        <v>842</v>
      </c>
      <c r="V218" t="s">
        <v>3180</v>
      </c>
      <c r="X218" t="s">
        <v>299</v>
      </c>
      <c r="Y218" t="s">
        <v>3174</v>
      </c>
      <c r="AA218" t="s">
        <v>1237</v>
      </c>
      <c r="AB218" t="s">
        <v>3185</v>
      </c>
      <c r="AD218" t="s">
        <v>2186</v>
      </c>
      <c r="AE218" t="s">
        <v>3180</v>
      </c>
    </row>
    <row r="219" spans="2:31" ht="18" x14ac:dyDescent="0.25">
      <c r="B219" t="s">
        <v>2940</v>
      </c>
      <c r="C219">
        <v>180</v>
      </c>
      <c r="D219" t="s">
        <v>2941</v>
      </c>
      <c r="E219" s="2" t="str">
        <f t="shared" si="21"/>
        <v>E</v>
      </c>
      <c r="F219" s="2" t="str">
        <f t="shared" si="22"/>
        <v>S</v>
      </c>
      <c r="G219" s="2" t="str">
        <f t="shared" si="23"/>
        <v>S</v>
      </c>
      <c r="H219" s="2" t="str">
        <f t="shared" si="24"/>
        <v>S</v>
      </c>
      <c r="I219" s="2" t="str">
        <f t="shared" si="25"/>
        <v>R</v>
      </c>
      <c r="J219" s="2" t="str">
        <f t="shared" si="26"/>
        <v>K</v>
      </c>
      <c r="K219" s="2" t="str">
        <f t="shared" si="27"/>
        <v>R</v>
      </c>
      <c r="M219" t="s">
        <v>835</v>
      </c>
      <c r="N219" t="s">
        <v>3181</v>
      </c>
      <c r="O219" t="s">
        <v>1455</v>
      </c>
      <c r="P219" t="s">
        <v>3187</v>
      </c>
      <c r="R219" t="s">
        <v>622</v>
      </c>
      <c r="S219" s="2" t="s">
        <v>3191</v>
      </c>
      <c r="U219" t="s">
        <v>1900</v>
      </c>
      <c r="V219" t="s">
        <v>3180</v>
      </c>
      <c r="X219" t="s">
        <v>2843</v>
      </c>
      <c r="Y219" t="s">
        <v>3174</v>
      </c>
      <c r="AA219" t="s">
        <v>1834</v>
      </c>
      <c r="AB219" t="s">
        <v>3185</v>
      </c>
      <c r="AD219" t="s">
        <v>1232</v>
      </c>
      <c r="AE219" t="s">
        <v>3180</v>
      </c>
    </row>
    <row r="220" spans="2:31" ht="18" x14ac:dyDescent="0.25">
      <c r="B220" t="s">
        <v>3067</v>
      </c>
      <c r="C220">
        <v>16</v>
      </c>
      <c r="D220" t="s">
        <v>3068</v>
      </c>
      <c r="E220" s="2" t="str">
        <f t="shared" si="21"/>
        <v>T</v>
      </c>
      <c r="F220" s="2" t="str">
        <f t="shared" si="22"/>
        <v>S</v>
      </c>
      <c r="G220" s="2" t="str">
        <f t="shared" si="23"/>
        <v>T</v>
      </c>
      <c r="H220" s="2" t="str">
        <f t="shared" si="24"/>
        <v>R</v>
      </c>
      <c r="I220" s="2" t="str">
        <f t="shared" si="25"/>
        <v>R</v>
      </c>
      <c r="J220" s="2" t="str">
        <f t="shared" si="26"/>
        <v>R</v>
      </c>
      <c r="K220" s="2" t="str">
        <f t="shared" si="27"/>
        <v>R</v>
      </c>
      <c r="M220" t="s">
        <v>2186</v>
      </c>
      <c r="N220" t="s">
        <v>3181</v>
      </c>
      <c r="O220" t="s">
        <v>2591</v>
      </c>
      <c r="P220" t="s">
        <v>3187</v>
      </c>
      <c r="R220" t="s">
        <v>3103</v>
      </c>
      <c r="S220" s="2" t="s">
        <v>3191</v>
      </c>
      <c r="U220" t="s">
        <v>1394</v>
      </c>
      <c r="V220" t="s">
        <v>3180</v>
      </c>
      <c r="X220" t="s">
        <v>1716</v>
      </c>
      <c r="Y220" t="s">
        <v>3174</v>
      </c>
      <c r="AA220" t="s">
        <v>1325</v>
      </c>
      <c r="AB220" t="s">
        <v>3185</v>
      </c>
      <c r="AD220" t="s">
        <v>866</v>
      </c>
      <c r="AE220" t="s">
        <v>3180</v>
      </c>
    </row>
    <row r="221" spans="2:31" ht="18" x14ac:dyDescent="0.25">
      <c r="B221" t="s">
        <v>3115</v>
      </c>
      <c r="C221">
        <v>180</v>
      </c>
      <c r="D221" t="s">
        <v>3116</v>
      </c>
      <c r="E221" s="2" t="str">
        <f t="shared" si="21"/>
        <v>E</v>
      </c>
      <c r="F221" s="2" t="str">
        <f t="shared" si="22"/>
        <v>P</v>
      </c>
      <c r="G221" s="2" t="str">
        <f t="shared" si="23"/>
        <v>S</v>
      </c>
      <c r="H221" s="2" t="str">
        <f t="shared" si="24"/>
        <v>S</v>
      </c>
      <c r="I221" s="2" t="str">
        <f t="shared" si="25"/>
        <v>R</v>
      </c>
      <c r="J221" s="2" t="str">
        <f t="shared" si="26"/>
        <v>K</v>
      </c>
      <c r="K221" s="2" t="str">
        <f t="shared" si="27"/>
        <v>R</v>
      </c>
      <c r="M221" t="s">
        <v>982</v>
      </c>
      <c r="N221" t="s">
        <v>3181</v>
      </c>
      <c r="O221" t="s">
        <v>649</v>
      </c>
      <c r="P221" t="s">
        <v>3187</v>
      </c>
      <c r="R221" t="s">
        <v>2650</v>
      </c>
      <c r="S221" s="2" t="s">
        <v>3186</v>
      </c>
      <c r="U221" t="s">
        <v>501</v>
      </c>
      <c r="V221" t="s">
        <v>3180</v>
      </c>
      <c r="X221" t="s">
        <v>2997</v>
      </c>
      <c r="Y221" t="s">
        <v>3174</v>
      </c>
      <c r="AA221" t="s">
        <v>1321</v>
      </c>
      <c r="AB221" t="s">
        <v>3185</v>
      </c>
      <c r="AD221" t="s">
        <v>866</v>
      </c>
      <c r="AE221" t="s">
        <v>3180</v>
      </c>
    </row>
    <row r="222" spans="2:31" ht="18" x14ac:dyDescent="0.25">
      <c r="B222" t="s">
        <v>1726</v>
      </c>
      <c r="C222">
        <v>232</v>
      </c>
      <c r="D222" t="s">
        <v>1727</v>
      </c>
      <c r="E222" s="2" t="str">
        <f t="shared" si="21"/>
        <v>D</v>
      </c>
      <c r="F222" s="2" t="str">
        <f t="shared" si="22"/>
        <v>I</v>
      </c>
      <c r="G222" s="2" t="str">
        <f t="shared" si="23"/>
        <v>Q</v>
      </c>
      <c r="H222" s="2" t="str">
        <f t="shared" si="24"/>
        <v>R</v>
      </c>
      <c r="I222" s="2" t="str">
        <f t="shared" si="25"/>
        <v>R</v>
      </c>
      <c r="J222" s="2" t="str">
        <f t="shared" si="26"/>
        <v>V</v>
      </c>
      <c r="K222" s="2" t="str">
        <f t="shared" si="27"/>
        <v>K</v>
      </c>
      <c r="M222" t="s">
        <v>978</v>
      </c>
      <c r="N222" t="s">
        <v>3181</v>
      </c>
      <c r="O222" t="s">
        <v>873</v>
      </c>
      <c r="P222" t="s">
        <v>3182</v>
      </c>
      <c r="R222" t="s">
        <v>103</v>
      </c>
      <c r="S222" s="2" t="s">
        <v>3186</v>
      </c>
      <c r="U222" t="s">
        <v>501</v>
      </c>
      <c r="V222" t="s">
        <v>3180</v>
      </c>
      <c r="X222" t="s">
        <v>759</v>
      </c>
      <c r="Y222" t="s">
        <v>3174</v>
      </c>
      <c r="AA222" t="s">
        <v>1913</v>
      </c>
      <c r="AB222" t="s">
        <v>3185</v>
      </c>
      <c r="AD222" t="s">
        <v>866</v>
      </c>
      <c r="AE222" t="s">
        <v>3180</v>
      </c>
    </row>
    <row r="223" spans="2:31" ht="18" x14ac:dyDescent="0.25">
      <c r="B223" t="s">
        <v>3099</v>
      </c>
      <c r="C223">
        <v>79</v>
      </c>
      <c r="D223" t="s">
        <v>3100</v>
      </c>
      <c r="E223" s="2" t="str">
        <f t="shared" si="21"/>
        <v>P</v>
      </c>
      <c r="F223" s="2" t="str">
        <f t="shared" si="22"/>
        <v>P</v>
      </c>
      <c r="G223" s="2" t="str">
        <f t="shared" si="23"/>
        <v>H</v>
      </c>
      <c r="H223" s="2" t="str">
        <f t="shared" si="24"/>
        <v>L</v>
      </c>
      <c r="I223" s="2" t="str">
        <f t="shared" si="25"/>
        <v>R</v>
      </c>
      <c r="J223" s="2" t="str">
        <f t="shared" si="26"/>
        <v>R</v>
      </c>
      <c r="K223" s="2" t="str">
        <f t="shared" si="27"/>
        <v>K</v>
      </c>
      <c r="M223" t="s">
        <v>1232</v>
      </c>
      <c r="N223" t="s">
        <v>3181</v>
      </c>
      <c r="O223" t="s">
        <v>2172</v>
      </c>
      <c r="P223" t="s">
        <v>3182</v>
      </c>
      <c r="R223" t="s">
        <v>1449</v>
      </c>
      <c r="S223" s="2" t="s">
        <v>3186</v>
      </c>
      <c r="U223" t="s">
        <v>316</v>
      </c>
      <c r="V223" t="s">
        <v>3180</v>
      </c>
      <c r="X223" t="s">
        <v>1021</v>
      </c>
      <c r="Y223" t="s">
        <v>3174</v>
      </c>
      <c r="AA223" t="s">
        <v>2512</v>
      </c>
      <c r="AB223" t="s">
        <v>3185</v>
      </c>
      <c r="AD223" t="s">
        <v>1199</v>
      </c>
      <c r="AE223" t="s">
        <v>3180</v>
      </c>
    </row>
    <row r="224" spans="2:31" ht="18" x14ac:dyDescent="0.25">
      <c r="B224" t="s">
        <v>2821</v>
      </c>
      <c r="C224">
        <v>406</v>
      </c>
      <c r="D224" t="s">
        <v>2822</v>
      </c>
      <c r="E224" s="2" t="str">
        <f t="shared" si="21"/>
        <v>D</v>
      </c>
      <c r="F224" s="2" t="str">
        <f t="shared" si="22"/>
        <v>R</v>
      </c>
      <c r="G224" s="2" t="str">
        <f t="shared" si="23"/>
        <v>T</v>
      </c>
      <c r="H224" s="2" t="str">
        <f t="shared" si="24"/>
        <v>A</v>
      </c>
      <c r="I224" s="2" t="str">
        <f t="shared" si="25"/>
        <v>S</v>
      </c>
      <c r="J224" s="2" t="str">
        <f t="shared" si="26"/>
        <v>T</v>
      </c>
      <c r="K224" s="2" t="str">
        <f t="shared" si="27"/>
        <v>R</v>
      </c>
      <c r="M224" t="s">
        <v>1655</v>
      </c>
      <c r="N224" t="s">
        <v>3181</v>
      </c>
      <c r="O224" t="s">
        <v>2058</v>
      </c>
      <c r="P224" t="s">
        <v>3182</v>
      </c>
      <c r="R224" t="s">
        <v>2250</v>
      </c>
      <c r="S224" s="2" t="s">
        <v>3186</v>
      </c>
      <c r="U224" t="s">
        <v>316</v>
      </c>
      <c r="V224" t="s">
        <v>3180</v>
      </c>
      <c r="X224" t="s">
        <v>2880</v>
      </c>
      <c r="Y224" t="s">
        <v>3174</v>
      </c>
      <c r="AA224" t="s">
        <v>1747</v>
      </c>
      <c r="AB224" t="s">
        <v>3185</v>
      </c>
      <c r="AD224" t="s">
        <v>2068</v>
      </c>
      <c r="AE224" t="s">
        <v>3180</v>
      </c>
    </row>
    <row r="225" spans="2:31" ht="18" x14ac:dyDescent="0.25">
      <c r="B225" t="s">
        <v>2297</v>
      </c>
      <c r="C225">
        <v>798</v>
      </c>
      <c r="D225" t="s">
        <v>2298</v>
      </c>
      <c r="E225" s="2" t="str">
        <f t="shared" si="21"/>
        <v>D</v>
      </c>
      <c r="F225" s="2" t="str">
        <f t="shared" si="22"/>
        <v>T</v>
      </c>
      <c r="G225" s="2" t="str">
        <f t="shared" si="23"/>
        <v>M</v>
      </c>
      <c r="H225" s="2" t="str">
        <f t="shared" si="24"/>
        <v>P</v>
      </c>
      <c r="I225" s="2" t="str">
        <f t="shared" si="25"/>
        <v>R</v>
      </c>
      <c r="J225" s="2" t="str">
        <f t="shared" si="26"/>
        <v>S</v>
      </c>
      <c r="K225" s="2" t="str">
        <f t="shared" si="27"/>
        <v>R</v>
      </c>
      <c r="M225" t="s">
        <v>1690</v>
      </c>
      <c r="N225" t="s">
        <v>3181</v>
      </c>
      <c r="O225" t="s">
        <v>2363</v>
      </c>
      <c r="P225" t="s">
        <v>3182</v>
      </c>
      <c r="R225" t="s">
        <v>1782</v>
      </c>
      <c r="S225" s="2" t="s">
        <v>3186</v>
      </c>
      <c r="U225" t="s">
        <v>316</v>
      </c>
      <c r="V225" t="s">
        <v>3180</v>
      </c>
      <c r="X225" t="s">
        <v>2883</v>
      </c>
      <c r="Y225" t="s">
        <v>3174</v>
      </c>
      <c r="AA225" t="s">
        <v>2217</v>
      </c>
      <c r="AB225" t="s">
        <v>3174</v>
      </c>
      <c r="AD225" t="s">
        <v>1178</v>
      </c>
      <c r="AE225" t="s">
        <v>3180</v>
      </c>
    </row>
    <row r="226" spans="2:31" ht="18" x14ac:dyDescent="0.25">
      <c r="B226" t="s">
        <v>1037</v>
      </c>
      <c r="C226">
        <v>63</v>
      </c>
      <c r="D226" t="s">
        <v>1038</v>
      </c>
      <c r="E226" s="2" t="str">
        <f t="shared" si="21"/>
        <v>G</v>
      </c>
      <c r="F226" s="2" t="str">
        <f t="shared" si="22"/>
        <v>D</v>
      </c>
      <c r="G226" s="2" t="str">
        <f t="shared" si="23"/>
        <v>R</v>
      </c>
      <c r="H226" s="2" t="str">
        <f t="shared" si="24"/>
        <v>R</v>
      </c>
      <c r="I226" s="2" t="str">
        <f t="shared" si="25"/>
        <v>R</v>
      </c>
      <c r="J226" s="2" t="str">
        <f t="shared" si="26"/>
        <v>L</v>
      </c>
      <c r="K226" s="2" t="str">
        <f t="shared" si="27"/>
        <v>R</v>
      </c>
      <c r="M226" t="s">
        <v>1690</v>
      </c>
      <c r="N226" t="s">
        <v>3181</v>
      </c>
      <c r="O226" t="s">
        <v>1629</v>
      </c>
      <c r="P226" t="s">
        <v>3182</v>
      </c>
      <c r="R226" t="s">
        <v>1806</v>
      </c>
      <c r="S226" s="2" t="s">
        <v>3186</v>
      </c>
      <c r="U226" t="s">
        <v>316</v>
      </c>
      <c r="V226" t="s">
        <v>3180</v>
      </c>
      <c r="X226" t="s">
        <v>2972</v>
      </c>
      <c r="Y226" t="s">
        <v>3174</v>
      </c>
      <c r="AA226" t="s">
        <v>2209</v>
      </c>
      <c r="AB226" t="s">
        <v>3174</v>
      </c>
      <c r="AD226" t="s">
        <v>1332</v>
      </c>
      <c r="AE226" t="s">
        <v>3180</v>
      </c>
    </row>
    <row r="227" spans="2:31" ht="18" x14ac:dyDescent="0.25">
      <c r="B227" t="s">
        <v>2249</v>
      </c>
      <c r="C227">
        <v>102</v>
      </c>
      <c r="D227" t="s">
        <v>2250</v>
      </c>
      <c r="E227" s="2" t="str">
        <f t="shared" si="21"/>
        <v>G</v>
      </c>
      <c r="F227" s="2" t="str">
        <f t="shared" si="22"/>
        <v>P</v>
      </c>
      <c r="G227" s="2" t="str">
        <f t="shared" si="23"/>
        <v>I</v>
      </c>
      <c r="H227" s="2" t="str">
        <f t="shared" si="24"/>
        <v>S</v>
      </c>
      <c r="I227" s="2" t="str">
        <f t="shared" si="25"/>
        <v>R</v>
      </c>
      <c r="J227" s="2" t="str">
        <f t="shared" si="26"/>
        <v>S</v>
      </c>
      <c r="K227" s="2" t="str">
        <f t="shared" si="27"/>
        <v>K</v>
      </c>
      <c r="M227" t="s">
        <v>318</v>
      </c>
      <c r="N227" t="s">
        <v>3181</v>
      </c>
      <c r="O227" t="s">
        <v>1735</v>
      </c>
      <c r="P227" t="s">
        <v>3182</v>
      </c>
      <c r="R227" t="s">
        <v>1765</v>
      </c>
      <c r="S227" s="2" t="s">
        <v>3186</v>
      </c>
      <c r="U227" t="s">
        <v>640</v>
      </c>
      <c r="V227" t="s">
        <v>3180</v>
      </c>
      <c r="X227" t="s">
        <v>1084</v>
      </c>
      <c r="Y227" t="s">
        <v>3174</v>
      </c>
      <c r="AA227" t="s">
        <v>2444</v>
      </c>
      <c r="AB227" t="s">
        <v>3174</v>
      </c>
      <c r="AD227" t="s">
        <v>1175</v>
      </c>
      <c r="AE227" t="s">
        <v>3180</v>
      </c>
    </row>
    <row r="228" spans="2:31" ht="18" x14ac:dyDescent="0.25">
      <c r="B228" t="s">
        <v>1012</v>
      </c>
      <c r="C228">
        <v>72</v>
      </c>
      <c r="D228" t="s">
        <v>1013</v>
      </c>
      <c r="E228" s="2" t="str">
        <f t="shared" si="21"/>
        <v>R</v>
      </c>
      <c r="F228" s="2" t="str">
        <f t="shared" si="22"/>
        <v>E</v>
      </c>
      <c r="G228" s="2" t="str">
        <f t="shared" si="23"/>
        <v>R</v>
      </c>
      <c r="H228" s="2" t="str">
        <f t="shared" si="24"/>
        <v>R</v>
      </c>
      <c r="I228" s="2" t="str">
        <f t="shared" si="25"/>
        <v>R</v>
      </c>
      <c r="J228" s="2" t="str">
        <f t="shared" si="26"/>
        <v>L</v>
      </c>
      <c r="K228" s="2" t="str">
        <f t="shared" si="27"/>
        <v>R</v>
      </c>
      <c r="M228" t="s">
        <v>318</v>
      </c>
      <c r="N228" t="s">
        <v>3181</v>
      </c>
      <c r="O228" t="s">
        <v>1851</v>
      </c>
      <c r="P228" t="s">
        <v>3182</v>
      </c>
      <c r="R228" t="s">
        <v>3015</v>
      </c>
      <c r="S228" s="2" t="s">
        <v>3186</v>
      </c>
      <c r="U228" t="s">
        <v>640</v>
      </c>
      <c r="V228" t="s">
        <v>3180</v>
      </c>
      <c r="X228" t="s">
        <v>626</v>
      </c>
      <c r="Y228" t="s">
        <v>3174</v>
      </c>
      <c r="AA228" t="s">
        <v>2266</v>
      </c>
      <c r="AB228" t="s">
        <v>3174</v>
      </c>
      <c r="AD228" t="s">
        <v>1188</v>
      </c>
      <c r="AE228" t="s">
        <v>3180</v>
      </c>
    </row>
    <row r="229" spans="2:31" ht="18" x14ac:dyDescent="0.25">
      <c r="B229" t="s">
        <v>895</v>
      </c>
      <c r="C229">
        <v>32</v>
      </c>
      <c r="D229" t="s">
        <v>1892</v>
      </c>
      <c r="E229" s="2" t="str">
        <f t="shared" si="21"/>
        <v>D</v>
      </c>
      <c r="F229" s="2" t="str">
        <f t="shared" si="22"/>
        <v>Q</v>
      </c>
      <c r="G229" s="2" t="str">
        <f t="shared" si="23"/>
        <v>K</v>
      </c>
      <c r="H229" s="2" t="str">
        <f t="shared" si="24"/>
        <v>P</v>
      </c>
      <c r="I229" s="2" t="str">
        <f t="shared" si="25"/>
        <v>S</v>
      </c>
      <c r="J229" s="2" t="str">
        <f t="shared" si="26"/>
        <v>R</v>
      </c>
      <c r="K229" s="2" t="str">
        <f t="shared" si="27"/>
        <v>K</v>
      </c>
      <c r="M229" t="s">
        <v>503</v>
      </c>
      <c r="N229" t="s">
        <v>3181</v>
      </c>
      <c r="O229" t="s">
        <v>1571</v>
      </c>
      <c r="P229" t="s">
        <v>3182</v>
      </c>
      <c r="R229" t="s">
        <v>2851</v>
      </c>
      <c r="S229" s="2" t="s">
        <v>3186</v>
      </c>
      <c r="U229" t="s">
        <v>1248</v>
      </c>
      <c r="V229" t="s">
        <v>3180</v>
      </c>
      <c r="X229" t="s">
        <v>404</v>
      </c>
      <c r="Y229" t="s">
        <v>3174</v>
      </c>
      <c r="AA229" t="s">
        <v>1428</v>
      </c>
      <c r="AB229" t="s">
        <v>3174</v>
      </c>
      <c r="AD229" t="s">
        <v>1188</v>
      </c>
      <c r="AE229" t="s">
        <v>3180</v>
      </c>
    </row>
    <row r="230" spans="2:31" ht="18" x14ac:dyDescent="0.25">
      <c r="B230" t="s">
        <v>380</v>
      </c>
      <c r="C230">
        <v>168</v>
      </c>
      <c r="D230" t="s">
        <v>381</v>
      </c>
      <c r="E230" s="2" t="str">
        <f t="shared" si="21"/>
        <v>D</v>
      </c>
      <c r="F230" s="2" t="str">
        <f t="shared" si="22"/>
        <v>L</v>
      </c>
      <c r="G230" s="2" t="str">
        <f t="shared" si="23"/>
        <v>E</v>
      </c>
      <c r="H230" s="2" t="str">
        <f t="shared" si="24"/>
        <v>R</v>
      </c>
      <c r="I230" s="2" t="str">
        <f t="shared" si="25"/>
        <v>R</v>
      </c>
      <c r="J230" s="2" t="str">
        <f t="shared" si="26"/>
        <v>R</v>
      </c>
      <c r="K230" s="2" t="str">
        <f t="shared" si="27"/>
        <v>R</v>
      </c>
      <c r="M230" t="s">
        <v>503</v>
      </c>
      <c r="N230" t="s">
        <v>3181</v>
      </c>
      <c r="O230" t="s">
        <v>2972</v>
      </c>
      <c r="P230" t="s">
        <v>3182</v>
      </c>
      <c r="R230" t="s">
        <v>862</v>
      </c>
      <c r="S230" s="2" t="s">
        <v>3186</v>
      </c>
      <c r="U230" t="s">
        <v>1788</v>
      </c>
      <c r="V230" t="s">
        <v>3180</v>
      </c>
      <c r="X230" t="s">
        <v>797</v>
      </c>
      <c r="Y230" t="s">
        <v>3174</v>
      </c>
      <c r="AA230" t="s">
        <v>363</v>
      </c>
      <c r="AB230" t="s">
        <v>3174</v>
      </c>
      <c r="AD230" t="s">
        <v>1195</v>
      </c>
      <c r="AE230" t="s">
        <v>3180</v>
      </c>
    </row>
    <row r="231" spans="2:31" ht="18" x14ac:dyDescent="0.25">
      <c r="B231" t="s">
        <v>629</v>
      </c>
      <c r="C231">
        <v>256</v>
      </c>
      <c r="D231" t="s">
        <v>630</v>
      </c>
      <c r="E231" s="2" t="str">
        <f t="shared" si="21"/>
        <v>V</v>
      </c>
      <c r="F231" s="2" t="str">
        <f t="shared" si="22"/>
        <v>T</v>
      </c>
      <c r="G231" s="2" t="str">
        <f t="shared" si="23"/>
        <v>S</v>
      </c>
      <c r="H231" s="2" t="str">
        <f t="shared" si="24"/>
        <v>A</v>
      </c>
      <c r="I231" s="2" t="str">
        <f t="shared" si="25"/>
        <v>R</v>
      </c>
      <c r="J231" s="2" t="str">
        <f t="shared" si="26"/>
        <v>S</v>
      </c>
      <c r="K231" s="2" t="str">
        <f t="shared" si="27"/>
        <v>R</v>
      </c>
      <c r="M231" t="s">
        <v>2840</v>
      </c>
      <c r="N231" t="s">
        <v>3181</v>
      </c>
      <c r="O231" t="s">
        <v>2028</v>
      </c>
      <c r="P231" t="s">
        <v>3182</v>
      </c>
      <c r="R231" t="s">
        <v>829</v>
      </c>
      <c r="S231" s="2" t="s">
        <v>3186</v>
      </c>
      <c r="U231" t="s">
        <v>474</v>
      </c>
      <c r="V231" t="s">
        <v>3180</v>
      </c>
      <c r="X231" t="s">
        <v>2015</v>
      </c>
      <c r="Y231" t="s">
        <v>3174</v>
      </c>
      <c r="AA231" t="s">
        <v>161</v>
      </c>
      <c r="AB231" t="s">
        <v>3174</v>
      </c>
      <c r="AD231" t="s">
        <v>2412</v>
      </c>
      <c r="AE231" t="s">
        <v>3180</v>
      </c>
    </row>
    <row r="232" spans="2:31" ht="18" x14ac:dyDescent="0.25">
      <c r="B232" t="s">
        <v>629</v>
      </c>
      <c r="C232">
        <v>270</v>
      </c>
      <c r="D232" t="s">
        <v>630</v>
      </c>
      <c r="E232" s="2" t="str">
        <f t="shared" si="21"/>
        <v>V</v>
      </c>
      <c r="F232" s="2" t="str">
        <f t="shared" si="22"/>
        <v>T</v>
      </c>
      <c r="G232" s="2" t="str">
        <f t="shared" si="23"/>
        <v>S</v>
      </c>
      <c r="H232" s="2" t="str">
        <f t="shared" si="24"/>
        <v>A</v>
      </c>
      <c r="I232" s="2" t="str">
        <f t="shared" si="25"/>
        <v>R</v>
      </c>
      <c r="J232" s="2" t="str">
        <f t="shared" si="26"/>
        <v>S</v>
      </c>
      <c r="K232" s="2" t="str">
        <f t="shared" si="27"/>
        <v>R</v>
      </c>
      <c r="M232" t="s">
        <v>1058</v>
      </c>
      <c r="N232" t="s">
        <v>3181</v>
      </c>
      <c r="O232" t="s">
        <v>742</v>
      </c>
      <c r="P232" t="s">
        <v>3182</v>
      </c>
      <c r="R232" t="s">
        <v>985</v>
      </c>
      <c r="S232" s="2" t="s">
        <v>3186</v>
      </c>
      <c r="U232" t="s">
        <v>477</v>
      </c>
      <c r="V232" t="s">
        <v>3180</v>
      </c>
      <c r="X232" t="s">
        <v>2028</v>
      </c>
      <c r="Y232" t="s">
        <v>3174</v>
      </c>
      <c r="AA232" t="s">
        <v>1263</v>
      </c>
      <c r="AB232" t="s">
        <v>3174</v>
      </c>
      <c r="AD232" t="s">
        <v>2409</v>
      </c>
      <c r="AE232" t="s">
        <v>3180</v>
      </c>
    </row>
    <row r="233" spans="2:31" ht="18" x14ac:dyDescent="0.25">
      <c r="B233" t="s">
        <v>494</v>
      </c>
      <c r="C233">
        <v>29</v>
      </c>
      <c r="D233" t="s">
        <v>495</v>
      </c>
      <c r="E233" s="2" t="str">
        <f t="shared" si="21"/>
        <v>F</v>
      </c>
      <c r="F233" s="2" t="str">
        <f t="shared" si="22"/>
        <v>A</v>
      </c>
      <c r="G233" s="2" t="str">
        <f t="shared" si="23"/>
        <v>T</v>
      </c>
      <c r="H233" s="2" t="str">
        <f t="shared" si="24"/>
        <v>S</v>
      </c>
      <c r="I233" s="2" t="str">
        <f t="shared" si="25"/>
        <v>R</v>
      </c>
      <c r="J233" s="2" t="str">
        <f t="shared" si="26"/>
        <v>K</v>
      </c>
      <c r="K233" s="2" t="str">
        <f t="shared" si="27"/>
        <v>K</v>
      </c>
      <c r="M233" t="s">
        <v>899</v>
      </c>
      <c r="N233" t="s">
        <v>3181</v>
      </c>
      <c r="O233" t="s">
        <v>732</v>
      </c>
      <c r="P233" t="s">
        <v>3182</v>
      </c>
      <c r="R233" t="s">
        <v>22</v>
      </c>
      <c r="S233" s="2" t="s">
        <v>3180</v>
      </c>
      <c r="U233" t="s">
        <v>2605</v>
      </c>
      <c r="V233" t="s">
        <v>3180</v>
      </c>
      <c r="X233" t="s">
        <v>2780</v>
      </c>
      <c r="Y233" t="s">
        <v>3174</v>
      </c>
      <c r="AA233" t="s">
        <v>262</v>
      </c>
      <c r="AB233" t="s">
        <v>3174</v>
      </c>
      <c r="AD233" t="s">
        <v>2409</v>
      </c>
      <c r="AE233" t="s">
        <v>3180</v>
      </c>
    </row>
    <row r="234" spans="2:31" ht="18" x14ac:dyDescent="0.25">
      <c r="B234" t="s">
        <v>2034</v>
      </c>
      <c r="C234">
        <v>240</v>
      </c>
      <c r="D234" t="s">
        <v>2035</v>
      </c>
      <c r="E234" s="2" t="str">
        <f t="shared" si="21"/>
        <v>L</v>
      </c>
      <c r="F234" s="2" t="str">
        <f t="shared" si="22"/>
        <v>K</v>
      </c>
      <c r="G234" s="2" t="str">
        <f t="shared" si="23"/>
        <v>R</v>
      </c>
      <c r="H234" s="2" t="str">
        <f t="shared" si="24"/>
        <v>S</v>
      </c>
      <c r="I234" s="2" t="str">
        <f t="shared" si="25"/>
        <v>R</v>
      </c>
      <c r="J234" s="2" t="str">
        <f t="shared" si="26"/>
        <v>R</v>
      </c>
      <c r="K234" s="2" t="str">
        <f t="shared" si="27"/>
        <v>R</v>
      </c>
      <c r="M234" t="s">
        <v>755</v>
      </c>
      <c r="N234" t="s">
        <v>3181</v>
      </c>
      <c r="O234" t="s">
        <v>735</v>
      </c>
      <c r="P234" t="s">
        <v>3182</v>
      </c>
      <c r="R234" t="s">
        <v>1134</v>
      </c>
      <c r="S234" s="2" t="s">
        <v>3180</v>
      </c>
      <c r="U234" t="s">
        <v>2602</v>
      </c>
      <c r="V234" t="s">
        <v>3180</v>
      </c>
      <c r="X234" t="s">
        <v>1962</v>
      </c>
      <c r="Y234" t="s">
        <v>3174</v>
      </c>
      <c r="AA234" t="s">
        <v>1799</v>
      </c>
      <c r="AB234" t="s">
        <v>3174</v>
      </c>
      <c r="AD234" t="s">
        <v>1193</v>
      </c>
      <c r="AE234" t="s">
        <v>3180</v>
      </c>
    </row>
    <row r="235" spans="2:31" ht="18" x14ac:dyDescent="0.25">
      <c r="B235" t="s">
        <v>129</v>
      </c>
      <c r="C235">
        <v>178</v>
      </c>
      <c r="D235" t="s">
        <v>130</v>
      </c>
      <c r="E235" s="2" t="str">
        <f t="shared" si="21"/>
        <v>R</v>
      </c>
      <c r="F235" s="2" t="str">
        <f t="shared" si="22"/>
        <v>D</v>
      </c>
      <c r="G235" s="2" t="str">
        <f t="shared" si="23"/>
        <v>H</v>
      </c>
      <c r="H235" s="2" t="str">
        <f t="shared" si="24"/>
        <v>S</v>
      </c>
      <c r="I235" s="2" t="str">
        <f t="shared" si="25"/>
        <v>R</v>
      </c>
      <c r="J235" s="2" t="str">
        <f t="shared" si="26"/>
        <v>R</v>
      </c>
      <c r="K235" s="2" t="str">
        <f t="shared" si="27"/>
        <v>R</v>
      </c>
      <c r="M235" t="s">
        <v>2539</v>
      </c>
      <c r="N235" t="s">
        <v>3181</v>
      </c>
      <c r="O235" t="s">
        <v>737</v>
      </c>
      <c r="P235" t="s">
        <v>3182</v>
      </c>
      <c r="R235" t="s">
        <v>2880</v>
      </c>
      <c r="S235" s="2" t="s">
        <v>3180</v>
      </c>
      <c r="U235" t="s">
        <v>2602</v>
      </c>
      <c r="V235" t="s">
        <v>3180</v>
      </c>
      <c r="X235" t="s">
        <v>668</v>
      </c>
      <c r="Y235" t="s">
        <v>3174</v>
      </c>
      <c r="AA235" t="s">
        <v>2626</v>
      </c>
      <c r="AB235" t="s">
        <v>3174</v>
      </c>
      <c r="AD235" t="s">
        <v>2785</v>
      </c>
      <c r="AE235" t="s">
        <v>3180</v>
      </c>
    </row>
    <row r="236" spans="2:31" ht="18" x14ac:dyDescent="0.25">
      <c r="B236" t="s">
        <v>140</v>
      </c>
      <c r="C236">
        <v>178</v>
      </c>
      <c r="D236" t="s">
        <v>141</v>
      </c>
      <c r="E236" s="2" t="str">
        <f t="shared" si="21"/>
        <v>R</v>
      </c>
      <c r="F236" s="2" t="str">
        <f t="shared" si="22"/>
        <v>D</v>
      </c>
      <c r="G236" s="2" t="str">
        <f t="shared" si="23"/>
        <v>N</v>
      </c>
      <c r="H236" s="2" t="str">
        <f t="shared" si="24"/>
        <v>S</v>
      </c>
      <c r="I236" s="2" t="str">
        <f t="shared" si="25"/>
        <v>R</v>
      </c>
      <c r="J236" s="2" t="str">
        <f t="shared" si="26"/>
        <v>R</v>
      </c>
      <c r="K236" s="2" t="str">
        <f t="shared" si="27"/>
        <v>R</v>
      </c>
      <c r="M236" t="s">
        <v>1336</v>
      </c>
      <c r="N236" t="s">
        <v>3187</v>
      </c>
      <c r="O236" t="s">
        <v>744</v>
      </c>
      <c r="P236" t="s">
        <v>3182</v>
      </c>
      <c r="R236" t="s">
        <v>2883</v>
      </c>
      <c r="S236" s="2" t="s">
        <v>3180</v>
      </c>
      <c r="U236" t="s">
        <v>2599</v>
      </c>
      <c r="V236" t="s">
        <v>3180</v>
      </c>
      <c r="X236" t="s">
        <v>2953</v>
      </c>
      <c r="Y236" t="s">
        <v>3174</v>
      </c>
      <c r="AA236" t="s">
        <v>2639</v>
      </c>
      <c r="AB236" t="s">
        <v>3174</v>
      </c>
      <c r="AD236" t="s">
        <v>3162</v>
      </c>
      <c r="AE236" t="s">
        <v>3180</v>
      </c>
    </row>
    <row r="237" spans="2:31" ht="18" x14ac:dyDescent="0.25">
      <c r="B237" t="s">
        <v>1927</v>
      </c>
      <c r="C237">
        <v>431</v>
      </c>
      <c r="D237" t="s">
        <v>1928</v>
      </c>
      <c r="E237" s="2" t="str">
        <f t="shared" si="21"/>
        <v>Y</v>
      </c>
      <c r="F237" s="2" t="str">
        <f t="shared" si="22"/>
        <v>T</v>
      </c>
      <c r="G237" s="2" t="str">
        <f t="shared" si="23"/>
        <v>L</v>
      </c>
      <c r="H237" s="2" t="str">
        <f t="shared" si="24"/>
        <v>S</v>
      </c>
      <c r="I237" s="2" t="str">
        <f t="shared" si="25"/>
        <v>R</v>
      </c>
      <c r="J237" s="2" t="str">
        <f t="shared" si="26"/>
        <v>L</v>
      </c>
      <c r="K237" s="2" t="str">
        <f t="shared" si="27"/>
        <v>R</v>
      </c>
      <c r="M237" t="s">
        <v>495</v>
      </c>
      <c r="N237" t="s">
        <v>3187</v>
      </c>
      <c r="O237" t="s">
        <v>740</v>
      </c>
      <c r="P237" t="s">
        <v>3182</v>
      </c>
      <c r="R237" t="s">
        <v>797</v>
      </c>
      <c r="S237" s="2" t="s">
        <v>3180</v>
      </c>
      <c r="U237" t="s">
        <v>963</v>
      </c>
      <c r="V237" t="s">
        <v>3180</v>
      </c>
      <c r="X237" t="s">
        <v>1700</v>
      </c>
      <c r="Y237" t="s">
        <v>3174</v>
      </c>
      <c r="AA237" t="s">
        <v>1009</v>
      </c>
      <c r="AB237" t="s">
        <v>3174</v>
      </c>
      <c r="AD237" t="s">
        <v>2166</v>
      </c>
      <c r="AE237" t="s">
        <v>3180</v>
      </c>
    </row>
    <row r="238" spans="2:31" ht="18" x14ac:dyDescent="0.25">
      <c r="B238" t="s">
        <v>291</v>
      </c>
      <c r="C238">
        <v>76</v>
      </c>
      <c r="D238" t="s">
        <v>292</v>
      </c>
      <c r="E238" s="2" t="str">
        <f t="shared" si="21"/>
        <v>G</v>
      </c>
      <c r="F238" s="2" t="str">
        <f t="shared" si="22"/>
        <v>W</v>
      </c>
      <c r="G238" s="2" t="str">
        <f t="shared" si="23"/>
        <v>E</v>
      </c>
      <c r="H238" s="2" t="str">
        <f t="shared" si="24"/>
        <v>R</v>
      </c>
      <c r="I238" s="2" t="str">
        <f t="shared" si="25"/>
        <v>R</v>
      </c>
      <c r="J238" s="2" t="str">
        <f t="shared" si="26"/>
        <v>R</v>
      </c>
      <c r="K238" s="2" t="str">
        <f t="shared" si="27"/>
        <v>K</v>
      </c>
      <c r="M238" t="s">
        <v>1791</v>
      </c>
      <c r="N238" t="s">
        <v>3187</v>
      </c>
      <c r="O238" t="s">
        <v>1227</v>
      </c>
      <c r="P238" t="s">
        <v>3182</v>
      </c>
      <c r="R238" t="s">
        <v>2667</v>
      </c>
      <c r="S238" s="2" t="s">
        <v>3180</v>
      </c>
      <c r="U238" t="s">
        <v>2716</v>
      </c>
      <c r="V238" t="s">
        <v>3180</v>
      </c>
      <c r="X238" t="s">
        <v>3007</v>
      </c>
      <c r="Y238" t="s">
        <v>3174</v>
      </c>
      <c r="AA238" t="s">
        <v>2220</v>
      </c>
      <c r="AB238" t="s">
        <v>3174</v>
      </c>
      <c r="AD238" t="s">
        <v>2166</v>
      </c>
      <c r="AE238" t="s">
        <v>3180</v>
      </c>
    </row>
    <row r="239" spans="2:31" ht="18" x14ac:dyDescent="0.25">
      <c r="B239" t="s">
        <v>1533</v>
      </c>
      <c r="C239">
        <v>229</v>
      </c>
      <c r="D239" t="s">
        <v>3112</v>
      </c>
      <c r="E239" s="2" t="str">
        <f t="shared" si="21"/>
        <v>G</v>
      </c>
      <c r="F239" s="2" t="str">
        <f t="shared" si="22"/>
        <v>N</v>
      </c>
      <c r="G239" s="2" t="str">
        <f t="shared" si="23"/>
        <v>T</v>
      </c>
      <c r="H239" s="2" t="str">
        <f t="shared" si="24"/>
        <v>P</v>
      </c>
      <c r="I239" s="2" t="str">
        <f t="shared" si="25"/>
        <v>S</v>
      </c>
      <c r="J239" s="2" t="str">
        <f t="shared" si="26"/>
        <v>R</v>
      </c>
      <c r="K239" s="2" t="str">
        <f t="shared" si="27"/>
        <v>R</v>
      </c>
      <c r="M239" t="s">
        <v>2533</v>
      </c>
      <c r="N239" t="s">
        <v>3187</v>
      </c>
      <c r="O239" t="s">
        <v>1782</v>
      </c>
      <c r="P239" t="s">
        <v>3182</v>
      </c>
      <c r="R239" t="s">
        <v>1066</v>
      </c>
      <c r="S239" s="2" t="s">
        <v>3180</v>
      </c>
      <c r="U239" t="s">
        <v>1146</v>
      </c>
      <c r="V239" t="s">
        <v>3180</v>
      </c>
      <c r="X239" t="s">
        <v>2064</v>
      </c>
      <c r="Y239" t="s">
        <v>3174</v>
      </c>
      <c r="AA239" t="s">
        <v>2855</v>
      </c>
      <c r="AB239" t="s">
        <v>3174</v>
      </c>
      <c r="AD239" t="s">
        <v>1947</v>
      </c>
      <c r="AE239" t="s">
        <v>3180</v>
      </c>
    </row>
    <row r="240" spans="2:31" ht="18" x14ac:dyDescent="0.25">
      <c r="B240" t="s">
        <v>731</v>
      </c>
      <c r="C240">
        <v>155</v>
      </c>
      <c r="D240" t="s">
        <v>735</v>
      </c>
      <c r="E240" s="2" t="str">
        <f t="shared" si="21"/>
        <v>S</v>
      </c>
      <c r="F240" s="2" t="str">
        <f t="shared" si="22"/>
        <v>G</v>
      </c>
      <c r="G240" s="2" t="str">
        <f t="shared" si="23"/>
        <v>T</v>
      </c>
      <c r="H240" s="2" t="str">
        <f t="shared" si="24"/>
        <v>S</v>
      </c>
      <c r="I240" s="2" t="str">
        <f t="shared" si="25"/>
        <v>S</v>
      </c>
      <c r="J240" s="2" t="str">
        <f t="shared" si="26"/>
        <v>R</v>
      </c>
      <c r="K240" s="2" t="str">
        <f t="shared" si="27"/>
        <v>K</v>
      </c>
      <c r="M240" t="s">
        <v>2460</v>
      </c>
      <c r="N240" t="s">
        <v>3187</v>
      </c>
      <c r="O240" t="s">
        <v>582</v>
      </c>
      <c r="P240" t="s">
        <v>3182</v>
      </c>
      <c r="R240" t="s">
        <v>1892</v>
      </c>
      <c r="S240" s="2" t="s">
        <v>3180</v>
      </c>
      <c r="U240" t="s">
        <v>571</v>
      </c>
      <c r="V240" t="s">
        <v>3180</v>
      </c>
      <c r="X240" t="s">
        <v>1534</v>
      </c>
      <c r="Y240" t="s">
        <v>3174</v>
      </c>
      <c r="AA240" t="s">
        <v>1975</v>
      </c>
      <c r="AB240" t="s">
        <v>3174</v>
      </c>
      <c r="AD240" t="s">
        <v>2851</v>
      </c>
      <c r="AE240" t="s">
        <v>3180</v>
      </c>
    </row>
    <row r="241" spans="2:31" ht="18" x14ac:dyDescent="0.25">
      <c r="B241" t="s">
        <v>731</v>
      </c>
      <c r="C241">
        <v>155</v>
      </c>
      <c r="D241" t="s">
        <v>737</v>
      </c>
      <c r="E241" s="2" t="str">
        <f t="shared" si="21"/>
        <v>P</v>
      </c>
      <c r="F241" s="2" t="str">
        <f t="shared" si="22"/>
        <v>G</v>
      </c>
      <c r="G241" s="2" t="str">
        <f t="shared" si="23"/>
        <v>T</v>
      </c>
      <c r="H241" s="2" t="str">
        <f t="shared" si="24"/>
        <v>S</v>
      </c>
      <c r="I241" s="2" t="str">
        <f t="shared" si="25"/>
        <v>S</v>
      </c>
      <c r="J241" s="2" t="str">
        <f t="shared" si="26"/>
        <v>R</v>
      </c>
      <c r="K241" s="2" t="str">
        <f t="shared" si="27"/>
        <v>K</v>
      </c>
      <c r="M241" t="s">
        <v>2460</v>
      </c>
      <c r="N241" t="s">
        <v>3187</v>
      </c>
      <c r="O241" t="s">
        <v>615</v>
      </c>
      <c r="P241" t="s">
        <v>3182</v>
      </c>
      <c r="R241" t="s">
        <v>3153</v>
      </c>
      <c r="S241" s="2" t="s">
        <v>3180</v>
      </c>
      <c r="U241" t="s">
        <v>2494</v>
      </c>
      <c r="V241" t="s">
        <v>3180</v>
      </c>
      <c r="X241" t="s">
        <v>2491</v>
      </c>
      <c r="Y241" t="s">
        <v>3174</v>
      </c>
      <c r="AA241" t="s">
        <v>1347</v>
      </c>
      <c r="AB241" t="s">
        <v>3174</v>
      </c>
      <c r="AD241" t="s">
        <v>862</v>
      </c>
      <c r="AE241" t="s">
        <v>3180</v>
      </c>
    </row>
    <row r="242" spans="2:31" ht="18" x14ac:dyDescent="0.25">
      <c r="B242" t="s">
        <v>739</v>
      </c>
      <c r="C242">
        <v>155</v>
      </c>
      <c r="D242" t="s">
        <v>744</v>
      </c>
      <c r="E242" s="2" t="str">
        <f t="shared" si="21"/>
        <v>S</v>
      </c>
      <c r="F242" s="2" t="str">
        <f t="shared" si="22"/>
        <v>G</v>
      </c>
      <c r="G242" s="2" t="str">
        <f t="shared" si="23"/>
        <v>T</v>
      </c>
      <c r="H242" s="2" t="str">
        <f t="shared" si="24"/>
        <v>S</v>
      </c>
      <c r="I242" s="2" t="str">
        <f t="shared" si="25"/>
        <v>S</v>
      </c>
      <c r="J242" s="2" t="str">
        <f t="shared" si="26"/>
        <v>R</v>
      </c>
      <c r="K242" s="2" t="str">
        <f t="shared" si="27"/>
        <v>K</v>
      </c>
      <c r="M242" t="s">
        <v>2460</v>
      </c>
      <c r="N242" t="s">
        <v>3187</v>
      </c>
      <c r="O242" t="s">
        <v>2653</v>
      </c>
      <c r="P242" t="s">
        <v>3182</v>
      </c>
      <c r="R242" t="s">
        <v>224</v>
      </c>
      <c r="S242" s="2" t="s">
        <v>3180</v>
      </c>
      <c r="U242" t="s">
        <v>2814</v>
      </c>
      <c r="V242" t="s">
        <v>3180</v>
      </c>
      <c r="X242" t="s">
        <v>1904</v>
      </c>
      <c r="Y242" t="s">
        <v>3174</v>
      </c>
      <c r="AA242" t="s">
        <v>2890</v>
      </c>
      <c r="AB242" t="s">
        <v>3174</v>
      </c>
      <c r="AD242" t="s">
        <v>1269</v>
      </c>
      <c r="AE242" t="s">
        <v>3180</v>
      </c>
    </row>
    <row r="243" spans="2:31" ht="18" x14ac:dyDescent="0.25">
      <c r="B243" t="s">
        <v>1794</v>
      </c>
      <c r="C243">
        <v>667</v>
      </c>
      <c r="D243" t="s">
        <v>1795</v>
      </c>
      <c r="E243" s="2" t="str">
        <f t="shared" si="21"/>
        <v>P</v>
      </c>
      <c r="F243" s="2" t="str">
        <f t="shared" si="22"/>
        <v>E</v>
      </c>
      <c r="G243" s="2" t="str">
        <f t="shared" si="23"/>
        <v>P</v>
      </c>
      <c r="H243" s="2" t="str">
        <f t="shared" si="24"/>
        <v>T</v>
      </c>
      <c r="I243" s="2" t="str">
        <f t="shared" si="25"/>
        <v>R</v>
      </c>
      <c r="J243" s="2" t="str">
        <f t="shared" si="26"/>
        <v>R</v>
      </c>
      <c r="K243" s="2" t="str">
        <f t="shared" si="27"/>
        <v>R</v>
      </c>
      <c r="M243" t="s">
        <v>2457</v>
      </c>
      <c r="N243" t="s">
        <v>3187</v>
      </c>
      <c r="O243" t="s">
        <v>2653</v>
      </c>
      <c r="P243" t="s">
        <v>3182</v>
      </c>
      <c r="R243" t="s">
        <v>2366</v>
      </c>
      <c r="S243" s="2" t="s">
        <v>3180</v>
      </c>
      <c r="U243" t="s">
        <v>2886</v>
      </c>
      <c r="V243" t="s">
        <v>3180</v>
      </c>
      <c r="X243" t="s">
        <v>56</v>
      </c>
      <c r="Y243" t="s">
        <v>3174</v>
      </c>
      <c r="AA243" t="s">
        <v>1125</v>
      </c>
      <c r="AB243" t="s">
        <v>3174</v>
      </c>
      <c r="AD243" t="s">
        <v>1824</v>
      </c>
      <c r="AE243" t="s">
        <v>3180</v>
      </c>
    </row>
    <row r="244" spans="2:31" ht="18" x14ac:dyDescent="0.25">
      <c r="B244" t="s">
        <v>739</v>
      </c>
      <c r="C244">
        <v>155</v>
      </c>
      <c r="D244" t="s">
        <v>740</v>
      </c>
      <c r="E244" s="2" t="str">
        <f t="shared" si="21"/>
        <v>S</v>
      </c>
      <c r="F244" s="2" t="str">
        <f t="shared" si="22"/>
        <v>G</v>
      </c>
      <c r="G244" s="2" t="str">
        <f t="shared" si="23"/>
        <v>T</v>
      </c>
      <c r="H244" s="2" t="str">
        <f t="shared" si="24"/>
        <v>S</v>
      </c>
      <c r="I244" s="2" t="str">
        <f t="shared" si="25"/>
        <v>S</v>
      </c>
      <c r="J244" s="2" t="str">
        <f t="shared" si="26"/>
        <v>R</v>
      </c>
      <c r="K244" s="2" t="str">
        <f t="shared" si="27"/>
        <v>K</v>
      </c>
      <c r="M244" t="s">
        <v>1150</v>
      </c>
      <c r="N244" t="s">
        <v>3187</v>
      </c>
      <c r="O244" t="s">
        <v>3122</v>
      </c>
      <c r="P244" t="s">
        <v>3182</v>
      </c>
      <c r="R244" t="s">
        <v>947</v>
      </c>
      <c r="S244" s="2" t="s">
        <v>3180</v>
      </c>
      <c r="U244" t="s">
        <v>1626</v>
      </c>
      <c r="V244" t="s">
        <v>3180</v>
      </c>
      <c r="X244" t="s">
        <v>56</v>
      </c>
      <c r="Y244" t="s">
        <v>3174</v>
      </c>
      <c r="AA244" t="s">
        <v>1256</v>
      </c>
      <c r="AB244" t="s">
        <v>3174</v>
      </c>
      <c r="AD244" t="s">
        <v>2263</v>
      </c>
      <c r="AE244" t="s">
        <v>3180</v>
      </c>
    </row>
    <row r="245" spans="2:31" ht="18" x14ac:dyDescent="0.25">
      <c r="B245" t="s">
        <v>731</v>
      </c>
      <c r="C245">
        <v>155</v>
      </c>
      <c r="D245" t="s">
        <v>1227</v>
      </c>
      <c r="E245" s="2" t="str">
        <f t="shared" si="21"/>
        <v>S</v>
      </c>
      <c r="F245" s="2" t="str">
        <f t="shared" si="22"/>
        <v>G</v>
      </c>
      <c r="G245" s="2" t="str">
        <f t="shared" si="23"/>
        <v>T</v>
      </c>
      <c r="H245" s="2" t="str">
        <f t="shared" si="24"/>
        <v>S</v>
      </c>
      <c r="I245" s="2" t="str">
        <f t="shared" si="25"/>
        <v>S</v>
      </c>
      <c r="J245" s="2" t="str">
        <f t="shared" si="26"/>
        <v>R</v>
      </c>
      <c r="K245" s="2" t="str">
        <f t="shared" si="27"/>
        <v>K</v>
      </c>
      <c r="M245" t="s">
        <v>1150</v>
      </c>
      <c r="N245" t="s">
        <v>3187</v>
      </c>
      <c r="O245" t="s">
        <v>1791</v>
      </c>
      <c r="P245" t="s">
        <v>3182</v>
      </c>
      <c r="R245" t="s">
        <v>313</v>
      </c>
      <c r="S245" s="2" t="s">
        <v>3180</v>
      </c>
      <c r="U245" t="s">
        <v>75</v>
      </c>
      <c r="V245" t="s">
        <v>3180</v>
      </c>
      <c r="X245" t="s">
        <v>218</v>
      </c>
      <c r="Y245" t="s">
        <v>3174</v>
      </c>
      <c r="AA245" t="s">
        <v>2526</v>
      </c>
      <c r="AB245" t="s">
        <v>3174</v>
      </c>
      <c r="AD245" t="s">
        <v>2949</v>
      </c>
      <c r="AE245" t="s">
        <v>3180</v>
      </c>
    </row>
    <row r="246" spans="2:31" ht="18" x14ac:dyDescent="0.25">
      <c r="B246" t="s">
        <v>2791</v>
      </c>
      <c r="C246">
        <v>52</v>
      </c>
      <c r="D246" t="s">
        <v>2792</v>
      </c>
      <c r="E246" s="2" t="str">
        <f t="shared" si="21"/>
        <v>R</v>
      </c>
      <c r="F246" s="2" t="str">
        <f t="shared" si="22"/>
        <v>T</v>
      </c>
      <c r="G246" s="2" t="str">
        <f t="shared" si="23"/>
        <v>L</v>
      </c>
      <c r="H246" s="2" t="str">
        <f t="shared" si="24"/>
        <v>S</v>
      </c>
      <c r="I246" s="2" t="str">
        <f t="shared" si="25"/>
        <v>R</v>
      </c>
      <c r="J246" s="2" t="str">
        <f t="shared" si="26"/>
        <v>S</v>
      </c>
      <c r="K246" s="2" t="str">
        <f t="shared" si="27"/>
        <v>R</v>
      </c>
      <c r="M246" t="s">
        <v>1150</v>
      </c>
      <c r="N246" t="s">
        <v>3187</v>
      </c>
      <c r="O246" t="s">
        <v>2121</v>
      </c>
      <c r="P246" t="s">
        <v>3182</v>
      </c>
      <c r="R246" t="s">
        <v>383</v>
      </c>
      <c r="S246" s="2" t="s">
        <v>3180</v>
      </c>
      <c r="U246" t="s">
        <v>1565</v>
      </c>
      <c r="V246" t="s">
        <v>3180</v>
      </c>
      <c r="X246" t="s">
        <v>218</v>
      </c>
      <c r="Y246" t="s">
        <v>3174</v>
      </c>
      <c r="AA246" t="s">
        <v>2428</v>
      </c>
      <c r="AB246" t="s">
        <v>3174</v>
      </c>
      <c r="AD246" t="s">
        <v>3062</v>
      </c>
      <c r="AE246" t="s">
        <v>3180</v>
      </c>
    </row>
    <row r="247" spans="2:31" ht="18" x14ac:dyDescent="0.25">
      <c r="B247" t="s">
        <v>3118</v>
      </c>
      <c r="C247">
        <v>293</v>
      </c>
      <c r="D247" t="s">
        <v>3119</v>
      </c>
      <c r="E247" s="2" t="str">
        <f t="shared" si="21"/>
        <v>Q</v>
      </c>
      <c r="F247" s="2" t="str">
        <f t="shared" si="22"/>
        <v>P</v>
      </c>
      <c r="G247" s="2" t="str">
        <f t="shared" si="23"/>
        <v>G</v>
      </c>
      <c r="H247" s="2" t="str">
        <f t="shared" si="24"/>
        <v>S</v>
      </c>
      <c r="I247" s="2" t="str">
        <f t="shared" si="25"/>
        <v>G</v>
      </c>
      <c r="J247" s="2" t="str">
        <f t="shared" si="26"/>
        <v>R</v>
      </c>
      <c r="K247" s="2" t="str">
        <f t="shared" si="27"/>
        <v>R</v>
      </c>
      <c r="M247" t="s">
        <v>1150</v>
      </c>
      <c r="N247" t="s">
        <v>3187</v>
      </c>
      <c r="O247" t="s">
        <v>1419</v>
      </c>
      <c r="P247" t="s">
        <v>3182</v>
      </c>
      <c r="R247" t="s">
        <v>1554</v>
      </c>
      <c r="S247" s="2" t="s">
        <v>3180</v>
      </c>
      <c r="U247" t="s">
        <v>2528</v>
      </c>
      <c r="V247" t="s">
        <v>3180</v>
      </c>
      <c r="X247" t="s">
        <v>218</v>
      </c>
      <c r="Y247" t="s">
        <v>3174</v>
      </c>
      <c r="AA247" t="s">
        <v>2213</v>
      </c>
      <c r="AB247" t="s">
        <v>3174</v>
      </c>
      <c r="AD247" t="s">
        <v>2782</v>
      </c>
      <c r="AE247" t="s">
        <v>3180</v>
      </c>
    </row>
    <row r="248" spans="2:31" ht="18" x14ac:dyDescent="0.25">
      <c r="B248" t="s">
        <v>1781</v>
      </c>
      <c r="C248">
        <v>155</v>
      </c>
      <c r="D248" t="s">
        <v>1782</v>
      </c>
      <c r="E248" s="2" t="str">
        <f t="shared" si="21"/>
        <v>S</v>
      </c>
      <c r="F248" s="2" t="str">
        <f t="shared" si="22"/>
        <v>G</v>
      </c>
      <c r="G248" s="2" t="str">
        <f t="shared" si="23"/>
        <v>I</v>
      </c>
      <c r="H248" s="2" t="str">
        <f t="shared" si="24"/>
        <v>P</v>
      </c>
      <c r="I248" s="2" t="str">
        <f t="shared" si="25"/>
        <v>S</v>
      </c>
      <c r="J248" s="2" t="str">
        <f t="shared" si="26"/>
        <v>R</v>
      </c>
      <c r="K248" s="2" t="str">
        <f t="shared" si="27"/>
        <v>K</v>
      </c>
      <c r="M248" t="s">
        <v>2388</v>
      </c>
      <c r="N248" t="s">
        <v>3187</v>
      </c>
      <c r="O248" t="s">
        <v>2150</v>
      </c>
      <c r="P248" t="s">
        <v>3182</v>
      </c>
      <c r="R248" t="s">
        <v>2937</v>
      </c>
      <c r="S248" s="2" t="s">
        <v>3180</v>
      </c>
      <c r="U248" t="s">
        <v>2530</v>
      </c>
      <c r="V248" t="s">
        <v>3180</v>
      </c>
      <c r="X248" t="s">
        <v>1311</v>
      </c>
      <c r="Y248" t="s">
        <v>3174</v>
      </c>
      <c r="AA248" t="s">
        <v>2224</v>
      </c>
      <c r="AB248" t="s">
        <v>3174</v>
      </c>
      <c r="AD248" t="s">
        <v>3159</v>
      </c>
      <c r="AE248" t="s">
        <v>3180</v>
      </c>
    </row>
    <row r="249" spans="2:31" ht="18" x14ac:dyDescent="0.25">
      <c r="B249" t="s">
        <v>21</v>
      </c>
      <c r="C249">
        <v>1348</v>
      </c>
      <c r="D249" t="s">
        <v>25</v>
      </c>
      <c r="E249" s="2" t="str">
        <f t="shared" si="21"/>
        <v>V</v>
      </c>
      <c r="F249" s="2" t="str">
        <f t="shared" si="22"/>
        <v>D</v>
      </c>
      <c r="G249" s="2" t="str">
        <f t="shared" si="23"/>
        <v>S</v>
      </c>
      <c r="H249" s="2" t="str">
        <f t="shared" si="24"/>
        <v>R</v>
      </c>
      <c r="I249" s="2" t="str">
        <f t="shared" si="25"/>
        <v>R</v>
      </c>
      <c r="J249" s="2" t="str">
        <f t="shared" si="26"/>
        <v>S</v>
      </c>
      <c r="K249" s="2" t="str">
        <f t="shared" si="27"/>
        <v>R</v>
      </c>
      <c r="M249" t="s">
        <v>2388</v>
      </c>
      <c r="N249" t="s">
        <v>3187</v>
      </c>
      <c r="O249" t="s">
        <v>2243</v>
      </c>
      <c r="P249" t="s">
        <v>3182</v>
      </c>
      <c r="R249" t="s">
        <v>3054</v>
      </c>
      <c r="S249" s="2" t="s">
        <v>3180</v>
      </c>
      <c r="U249" t="s">
        <v>92</v>
      </c>
      <c r="V249" t="s">
        <v>3180</v>
      </c>
      <c r="X249" t="s">
        <v>1311</v>
      </c>
      <c r="Y249" t="s">
        <v>3174</v>
      </c>
      <c r="AA249" t="s">
        <v>1170</v>
      </c>
      <c r="AB249" t="s">
        <v>3174</v>
      </c>
      <c r="AD249" t="s">
        <v>2746</v>
      </c>
      <c r="AE249" t="s">
        <v>3180</v>
      </c>
    </row>
    <row r="250" spans="2:31" ht="18" x14ac:dyDescent="0.25">
      <c r="B250" t="s">
        <v>39</v>
      </c>
      <c r="C250">
        <v>55</v>
      </c>
      <c r="D250" t="s">
        <v>25</v>
      </c>
      <c r="E250" s="2" t="str">
        <f t="shared" si="21"/>
        <v>V</v>
      </c>
      <c r="F250" s="2" t="str">
        <f t="shared" si="22"/>
        <v>D</v>
      </c>
      <c r="G250" s="2" t="str">
        <f t="shared" si="23"/>
        <v>S</v>
      </c>
      <c r="H250" s="2" t="str">
        <f t="shared" si="24"/>
        <v>R</v>
      </c>
      <c r="I250" s="2" t="str">
        <f t="shared" si="25"/>
        <v>R</v>
      </c>
      <c r="J250" s="2" t="str">
        <f t="shared" si="26"/>
        <v>S</v>
      </c>
      <c r="K250" s="2" t="str">
        <f t="shared" si="27"/>
        <v>R</v>
      </c>
      <c r="M250" t="s">
        <v>2395</v>
      </c>
      <c r="N250" t="s">
        <v>3187</v>
      </c>
      <c r="O250" t="s">
        <v>232</v>
      </c>
      <c r="P250" t="s">
        <v>3182</v>
      </c>
      <c r="R250" t="s">
        <v>2043</v>
      </c>
      <c r="S250" s="2" t="s">
        <v>3180</v>
      </c>
      <c r="U250" t="s">
        <v>2186</v>
      </c>
      <c r="V250" t="s">
        <v>3180</v>
      </c>
      <c r="X250" t="s">
        <v>243</v>
      </c>
      <c r="Y250" t="s">
        <v>3174</v>
      </c>
      <c r="AA250" t="s">
        <v>2515</v>
      </c>
      <c r="AB250" t="s">
        <v>3174</v>
      </c>
      <c r="AD250" t="s">
        <v>3103</v>
      </c>
      <c r="AE250" t="s">
        <v>3180</v>
      </c>
    </row>
    <row r="251" spans="2:31" ht="18" x14ac:dyDescent="0.25">
      <c r="B251" t="s">
        <v>2011</v>
      </c>
      <c r="C251">
        <v>92</v>
      </c>
      <c r="D251" t="s">
        <v>2012</v>
      </c>
      <c r="E251" s="2" t="str">
        <f t="shared" si="21"/>
        <v>V</v>
      </c>
      <c r="F251" s="2" t="str">
        <f t="shared" si="22"/>
        <v>P</v>
      </c>
      <c r="G251" s="2" t="str">
        <f t="shared" si="23"/>
        <v>W</v>
      </c>
      <c r="H251" s="2" t="str">
        <f t="shared" si="24"/>
        <v>R</v>
      </c>
      <c r="I251" s="2" t="str">
        <f t="shared" si="25"/>
        <v>R</v>
      </c>
      <c r="J251" s="2" t="str">
        <f t="shared" si="26"/>
        <v>R</v>
      </c>
      <c r="K251" s="2" t="str">
        <f t="shared" si="27"/>
        <v>R</v>
      </c>
      <c r="M251" t="s">
        <v>1578</v>
      </c>
      <c r="N251" t="s">
        <v>3187</v>
      </c>
      <c r="O251" t="s">
        <v>1017</v>
      </c>
      <c r="P251" t="s">
        <v>3182</v>
      </c>
      <c r="R251" t="s">
        <v>536</v>
      </c>
      <c r="S251" s="2" t="s">
        <v>3180</v>
      </c>
      <c r="U251" t="s">
        <v>1232</v>
      </c>
      <c r="V251" t="s">
        <v>3180</v>
      </c>
      <c r="X251" t="s">
        <v>1111</v>
      </c>
      <c r="Y251" t="s">
        <v>3174</v>
      </c>
      <c r="AA251" t="s">
        <v>936</v>
      </c>
      <c r="AB251" t="s">
        <v>3174</v>
      </c>
      <c r="AD251" t="s">
        <v>2334</v>
      </c>
      <c r="AE251" t="s">
        <v>3180</v>
      </c>
    </row>
    <row r="252" spans="2:31" ht="18" x14ac:dyDescent="0.25">
      <c r="B252" t="s">
        <v>671</v>
      </c>
      <c r="C252">
        <v>244</v>
      </c>
      <c r="D252" t="s">
        <v>672</v>
      </c>
      <c r="E252" s="2" t="str">
        <f t="shared" si="21"/>
        <v>N</v>
      </c>
      <c r="F252" s="2" t="str">
        <f t="shared" si="22"/>
        <v>M</v>
      </c>
      <c r="G252" s="2" t="str">
        <f t="shared" si="23"/>
        <v>R</v>
      </c>
      <c r="H252" s="2" t="str">
        <f t="shared" si="24"/>
        <v>R</v>
      </c>
      <c r="I252" s="2" t="str">
        <f t="shared" si="25"/>
        <v>S</v>
      </c>
      <c r="J252" s="2" t="str">
        <f t="shared" si="26"/>
        <v>Q</v>
      </c>
      <c r="K252" s="2" t="str">
        <f t="shared" si="27"/>
        <v>K</v>
      </c>
      <c r="M252" t="s">
        <v>2899</v>
      </c>
      <c r="N252" t="s">
        <v>3187</v>
      </c>
      <c r="O252" t="s">
        <v>236</v>
      </c>
      <c r="P252" t="s">
        <v>3182</v>
      </c>
      <c r="R252" t="s">
        <v>1466</v>
      </c>
      <c r="S252" s="2" t="s">
        <v>3180</v>
      </c>
      <c r="U252" t="s">
        <v>1272</v>
      </c>
      <c r="V252" t="s">
        <v>3180</v>
      </c>
      <c r="X252" t="s">
        <v>999</v>
      </c>
      <c r="Y252" t="s">
        <v>3174</v>
      </c>
      <c r="AA252" t="s">
        <v>2270</v>
      </c>
      <c r="AB252" t="s">
        <v>3174</v>
      </c>
      <c r="AD252" t="s">
        <v>2292</v>
      </c>
      <c r="AE252" t="s">
        <v>3180</v>
      </c>
    </row>
    <row r="253" spans="2:31" ht="18" x14ac:dyDescent="0.25">
      <c r="B253" t="s">
        <v>1703</v>
      </c>
      <c r="C253">
        <v>68</v>
      </c>
      <c r="D253" t="s">
        <v>1704</v>
      </c>
      <c r="E253" s="2" t="str">
        <f t="shared" si="21"/>
        <v>S</v>
      </c>
      <c r="F253" s="2" t="str">
        <f t="shared" si="22"/>
        <v>Q</v>
      </c>
      <c r="G253" s="2" t="str">
        <f t="shared" si="23"/>
        <v>P</v>
      </c>
      <c r="H253" s="2" t="str">
        <f t="shared" si="24"/>
        <v>A</v>
      </c>
      <c r="I253" s="2" t="str">
        <f t="shared" si="25"/>
        <v>R</v>
      </c>
      <c r="J253" s="2" t="str">
        <f t="shared" si="26"/>
        <v>S</v>
      </c>
      <c r="K253" s="2" t="str">
        <f t="shared" si="27"/>
        <v>K</v>
      </c>
      <c r="M253" t="s">
        <v>2090</v>
      </c>
      <c r="N253" t="s">
        <v>3187</v>
      </c>
      <c r="O253" t="s">
        <v>95</v>
      </c>
      <c r="P253" t="s">
        <v>3182</v>
      </c>
      <c r="R253" t="s">
        <v>942</v>
      </c>
      <c r="S253" s="2" t="s">
        <v>3180</v>
      </c>
      <c r="U253" t="s">
        <v>2619</v>
      </c>
      <c r="V253" t="s">
        <v>3180</v>
      </c>
      <c r="X253" t="s">
        <v>338</v>
      </c>
      <c r="Y253" t="s">
        <v>3174</v>
      </c>
      <c r="AA253" t="s">
        <v>2309</v>
      </c>
      <c r="AB253" t="s">
        <v>3174</v>
      </c>
      <c r="AD253" t="s">
        <v>2497</v>
      </c>
      <c r="AE253" t="s">
        <v>3180</v>
      </c>
    </row>
    <row r="254" spans="2:31" ht="18" x14ac:dyDescent="0.25">
      <c r="B254" t="s">
        <v>1703</v>
      </c>
      <c r="C254">
        <v>68</v>
      </c>
      <c r="D254" t="s">
        <v>1704</v>
      </c>
      <c r="E254" s="2" t="str">
        <f t="shared" si="21"/>
        <v>S</v>
      </c>
      <c r="F254" s="2" t="str">
        <f t="shared" si="22"/>
        <v>Q</v>
      </c>
      <c r="G254" s="2" t="str">
        <f t="shared" si="23"/>
        <v>P</v>
      </c>
      <c r="H254" s="2" t="str">
        <f t="shared" si="24"/>
        <v>A</v>
      </c>
      <c r="I254" s="2" t="str">
        <f t="shared" si="25"/>
        <v>R</v>
      </c>
      <c r="J254" s="2" t="str">
        <f t="shared" si="26"/>
        <v>S</v>
      </c>
      <c r="K254" s="2" t="str">
        <f t="shared" si="27"/>
        <v>K</v>
      </c>
      <c r="M254" t="s">
        <v>2976</v>
      </c>
      <c r="N254" t="s">
        <v>3187</v>
      </c>
      <c r="O254" t="s">
        <v>643</v>
      </c>
      <c r="P254" t="s">
        <v>3182</v>
      </c>
      <c r="R254" t="s">
        <v>2979</v>
      </c>
      <c r="S254" s="2" t="s">
        <v>3180</v>
      </c>
      <c r="U254" t="s">
        <v>1269</v>
      </c>
      <c r="V254" t="s">
        <v>3180</v>
      </c>
      <c r="X254" t="s">
        <v>338</v>
      </c>
      <c r="Y254" t="s">
        <v>3174</v>
      </c>
      <c r="AA254" t="s">
        <v>1275</v>
      </c>
      <c r="AB254" t="s">
        <v>3174</v>
      </c>
      <c r="AD254" t="s">
        <v>1742</v>
      </c>
      <c r="AE254" t="s">
        <v>3180</v>
      </c>
    </row>
    <row r="255" spans="2:31" ht="18" x14ac:dyDescent="0.25">
      <c r="B255" t="s">
        <v>41</v>
      </c>
      <c r="C255">
        <v>1486</v>
      </c>
      <c r="D255" t="s">
        <v>42</v>
      </c>
      <c r="E255" s="2" t="str">
        <f t="shared" si="21"/>
        <v>T</v>
      </c>
      <c r="F255" s="2" t="str">
        <f t="shared" si="22"/>
        <v>K</v>
      </c>
      <c r="G255" s="2" t="str">
        <f t="shared" si="23"/>
        <v>R</v>
      </c>
      <c r="H255" s="2" t="str">
        <f t="shared" si="24"/>
        <v>S</v>
      </c>
      <c r="I255" s="2" t="str">
        <f t="shared" si="25"/>
        <v>R</v>
      </c>
      <c r="J255" s="2" t="str">
        <f t="shared" si="26"/>
        <v>T</v>
      </c>
      <c r="K255" s="2" t="str">
        <f t="shared" si="27"/>
        <v>R</v>
      </c>
      <c r="M255" t="s">
        <v>1542</v>
      </c>
      <c r="N255" t="s">
        <v>3187</v>
      </c>
      <c r="O255" t="s">
        <v>643</v>
      </c>
      <c r="P255" t="s">
        <v>3182</v>
      </c>
      <c r="R255" t="s">
        <v>2048</v>
      </c>
      <c r="S255" s="2" t="s">
        <v>3180</v>
      </c>
      <c r="U255" t="s">
        <v>1107</v>
      </c>
      <c r="V255" t="s">
        <v>3180</v>
      </c>
      <c r="X255" t="s">
        <v>338</v>
      </c>
      <c r="Y255" t="s">
        <v>3174</v>
      </c>
      <c r="AA255" t="s">
        <v>1498</v>
      </c>
      <c r="AB255" t="s">
        <v>3174</v>
      </c>
      <c r="AD255" t="s">
        <v>2862</v>
      </c>
      <c r="AE255" t="s">
        <v>3180</v>
      </c>
    </row>
    <row r="256" spans="2:31" ht="18" x14ac:dyDescent="0.25">
      <c r="B256" t="s">
        <v>157</v>
      </c>
      <c r="C256">
        <v>147</v>
      </c>
      <c r="D256" t="s">
        <v>972</v>
      </c>
      <c r="E256" s="2" t="str">
        <f t="shared" si="21"/>
        <v>E</v>
      </c>
      <c r="F256" s="2" t="str">
        <f t="shared" si="22"/>
        <v>A</v>
      </c>
      <c r="G256" s="2" t="str">
        <f t="shared" si="23"/>
        <v>G</v>
      </c>
      <c r="H256" s="2" t="str">
        <f t="shared" si="24"/>
        <v>R</v>
      </c>
      <c r="I256" s="2" t="str">
        <f t="shared" si="25"/>
        <v>R</v>
      </c>
      <c r="J256" s="2" t="str">
        <f t="shared" si="26"/>
        <v>R</v>
      </c>
      <c r="K256" s="2" t="str">
        <f t="shared" si="27"/>
        <v>R</v>
      </c>
      <c r="M256" t="s">
        <v>1538</v>
      </c>
      <c r="N256" t="s">
        <v>3187</v>
      </c>
      <c r="O256" t="s">
        <v>643</v>
      </c>
      <c r="P256" t="s">
        <v>3182</v>
      </c>
      <c r="R256" t="s">
        <v>945</v>
      </c>
      <c r="S256" s="2" t="s">
        <v>3180</v>
      </c>
      <c r="U256" t="s">
        <v>3048</v>
      </c>
      <c r="V256" t="s">
        <v>3180</v>
      </c>
      <c r="X256" t="s">
        <v>2712</v>
      </c>
      <c r="Y256" t="s">
        <v>3174</v>
      </c>
      <c r="AA256" t="s">
        <v>1924</v>
      </c>
      <c r="AB256" t="s">
        <v>3174</v>
      </c>
      <c r="AD256" t="s">
        <v>611</v>
      </c>
      <c r="AE256" t="s">
        <v>3180</v>
      </c>
    </row>
    <row r="257" spans="2:31" ht="18" x14ac:dyDescent="0.25">
      <c r="B257" t="s">
        <v>3152</v>
      </c>
      <c r="C257">
        <v>298</v>
      </c>
      <c r="D257" t="s">
        <v>3153</v>
      </c>
      <c r="E257" s="2" t="str">
        <f t="shared" si="21"/>
        <v>T</v>
      </c>
      <c r="F257" s="2" t="str">
        <f t="shared" si="22"/>
        <v>T</v>
      </c>
      <c r="G257" s="2" t="str">
        <f t="shared" si="23"/>
        <v>K</v>
      </c>
      <c r="H257" s="2" t="str">
        <f t="shared" si="24"/>
        <v>S</v>
      </c>
      <c r="I257" s="2" t="str">
        <f t="shared" si="25"/>
        <v>K</v>
      </c>
      <c r="J257" s="2" t="str">
        <f t="shared" si="26"/>
        <v>S</v>
      </c>
      <c r="K257" s="2" t="str">
        <f t="shared" si="27"/>
        <v>R</v>
      </c>
      <c r="M257" t="s">
        <v>1585</v>
      </c>
      <c r="N257" t="s">
        <v>3187</v>
      </c>
      <c r="O257" t="s">
        <v>643</v>
      </c>
      <c r="P257" t="s">
        <v>3182</v>
      </c>
      <c r="R257" t="s">
        <v>95</v>
      </c>
      <c r="S257" s="2" t="s">
        <v>3180</v>
      </c>
      <c r="U257" t="s">
        <v>2418</v>
      </c>
      <c r="V257" t="s">
        <v>3180</v>
      </c>
      <c r="X257" t="s">
        <v>488</v>
      </c>
      <c r="Y257" t="s">
        <v>3174</v>
      </c>
      <c r="AA257" t="s">
        <v>2657</v>
      </c>
      <c r="AB257" t="s">
        <v>3174</v>
      </c>
      <c r="AD257" t="s">
        <v>932</v>
      </c>
      <c r="AE257" t="s">
        <v>3180</v>
      </c>
    </row>
    <row r="258" spans="2:31" ht="18" x14ac:dyDescent="0.25">
      <c r="B258" t="s">
        <v>581</v>
      </c>
      <c r="C258">
        <v>1033</v>
      </c>
      <c r="D258" t="s">
        <v>582</v>
      </c>
      <c r="E258" s="2" t="str">
        <f t="shared" si="21"/>
        <v>R</v>
      </c>
      <c r="F258" s="2" t="str">
        <f t="shared" si="22"/>
        <v>G</v>
      </c>
      <c r="G258" s="2" t="str">
        <f t="shared" si="23"/>
        <v>L</v>
      </c>
      <c r="H258" s="2" t="str">
        <f t="shared" si="24"/>
        <v>R</v>
      </c>
      <c r="I258" s="2" t="str">
        <f t="shared" si="25"/>
        <v>S</v>
      </c>
      <c r="J258" s="2" t="str">
        <f t="shared" si="26"/>
        <v>R</v>
      </c>
      <c r="K258" s="2" t="str">
        <f t="shared" si="27"/>
        <v>R</v>
      </c>
      <c r="M258" t="s">
        <v>1585</v>
      </c>
      <c r="N258" t="s">
        <v>3187</v>
      </c>
      <c r="O258" t="s">
        <v>643</v>
      </c>
      <c r="P258" t="s">
        <v>3182</v>
      </c>
      <c r="R258" t="s">
        <v>643</v>
      </c>
      <c r="S258" s="2" t="s">
        <v>3180</v>
      </c>
      <c r="U258" t="s">
        <v>318</v>
      </c>
      <c r="V258" t="s">
        <v>3180</v>
      </c>
      <c r="X258" t="s">
        <v>2941</v>
      </c>
      <c r="Y258" t="s">
        <v>3174</v>
      </c>
      <c r="AA258" t="s">
        <v>1336</v>
      </c>
      <c r="AB258" t="s">
        <v>3174</v>
      </c>
      <c r="AD258" t="s">
        <v>681</v>
      </c>
      <c r="AE258" t="s">
        <v>3180</v>
      </c>
    </row>
    <row r="259" spans="2:31" ht="18" x14ac:dyDescent="0.25">
      <c r="B259" t="s">
        <v>614</v>
      </c>
      <c r="C259">
        <v>1023</v>
      </c>
      <c r="D259" t="s">
        <v>615</v>
      </c>
      <c r="E259" s="2" t="str">
        <f t="shared" ref="E259:E322" si="28">MID($D259&amp;"",4,1)</f>
        <v>R</v>
      </c>
      <c r="F259" s="2" t="str">
        <f t="shared" ref="F259:F322" si="29">MID($D259&amp;"",6,1)</f>
        <v>G</v>
      </c>
      <c r="G259" s="2" t="str">
        <f t="shared" ref="G259:G322" si="30">MID($D259&amp;"",8,1)</f>
        <v>L</v>
      </c>
      <c r="H259" s="2" t="str">
        <f t="shared" ref="H259:H322" si="31">MID($D259&amp;"",9,1)</f>
        <v>R</v>
      </c>
      <c r="I259" s="2" t="str">
        <f t="shared" ref="I259:I322" si="32">MID($D259&amp;"",10,1)</f>
        <v>S</v>
      </c>
      <c r="J259" s="2" t="str">
        <f t="shared" ref="J259:J322" si="33">MID($D259&amp;"",12,1)</f>
        <v>S</v>
      </c>
      <c r="K259" s="2" t="str">
        <f t="shared" ref="K259:K322" si="34">MID($D259&amp;"",13,1)</f>
        <v>R</v>
      </c>
      <c r="M259" t="s">
        <v>1409</v>
      </c>
      <c r="N259" t="s">
        <v>3187</v>
      </c>
      <c r="O259" t="s">
        <v>643</v>
      </c>
      <c r="P259" t="s">
        <v>3182</v>
      </c>
      <c r="R259" t="s">
        <v>643</v>
      </c>
      <c r="S259" s="2" t="s">
        <v>3180</v>
      </c>
      <c r="U259" t="s">
        <v>318</v>
      </c>
      <c r="V259" t="s">
        <v>3180</v>
      </c>
      <c r="X259" t="s">
        <v>3068</v>
      </c>
      <c r="Y259" t="s">
        <v>3174</v>
      </c>
      <c r="AA259" t="s">
        <v>114</v>
      </c>
      <c r="AB259" t="s">
        <v>3174</v>
      </c>
      <c r="AD259" t="s">
        <v>318</v>
      </c>
      <c r="AE259" t="s">
        <v>3180</v>
      </c>
    </row>
    <row r="260" spans="2:31" ht="18" x14ac:dyDescent="0.25">
      <c r="B260" t="s">
        <v>2652</v>
      </c>
      <c r="C260">
        <v>113</v>
      </c>
      <c r="D260" t="s">
        <v>2653</v>
      </c>
      <c r="E260" s="2" t="str">
        <f t="shared" si="28"/>
        <v>L</v>
      </c>
      <c r="F260" s="2" t="str">
        <f t="shared" si="29"/>
        <v>G</v>
      </c>
      <c r="G260" s="2" t="str">
        <f t="shared" si="30"/>
        <v>D</v>
      </c>
      <c r="H260" s="2" t="str">
        <f t="shared" si="31"/>
        <v>R</v>
      </c>
      <c r="I260" s="2" t="str">
        <f t="shared" si="32"/>
        <v>R</v>
      </c>
      <c r="J260" s="2" t="str">
        <f t="shared" si="33"/>
        <v>R</v>
      </c>
      <c r="K260" s="2" t="str">
        <f t="shared" si="34"/>
        <v>R</v>
      </c>
      <c r="M260" t="s">
        <v>2172</v>
      </c>
      <c r="N260" t="s">
        <v>3182</v>
      </c>
      <c r="O260" t="s">
        <v>842</v>
      </c>
      <c r="P260" t="s">
        <v>3182</v>
      </c>
      <c r="R260" t="s">
        <v>643</v>
      </c>
      <c r="S260" s="2" t="s">
        <v>3180</v>
      </c>
      <c r="U260" t="s">
        <v>503</v>
      </c>
      <c r="V260" t="s">
        <v>3180</v>
      </c>
      <c r="X260" t="s">
        <v>3116</v>
      </c>
      <c r="Y260" t="s">
        <v>3174</v>
      </c>
      <c r="AA260" t="s">
        <v>110</v>
      </c>
      <c r="AB260" t="s">
        <v>3174</v>
      </c>
      <c r="AD260" t="s">
        <v>318</v>
      </c>
      <c r="AE260" t="s">
        <v>3180</v>
      </c>
    </row>
    <row r="261" spans="2:31" ht="18" x14ac:dyDescent="0.25">
      <c r="B261" t="s">
        <v>2683</v>
      </c>
      <c r="C261">
        <v>113</v>
      </c>
      <c r="D261" t="s">
        <v>2653</v>
      </c>
      <c r="E261" s="2" t="str">
        <f t="shared" si="28"/>
        <v>L</v>
      </c>
      <c r="F261" s="2" t="str">
        <f t="shared" si="29"/>
        <v>G</v>
      </c>
      <c r="G261" s="2" t="str">
        <f t="shared" si="30"/>
        <v>D</v>
      </c>
      <c r="H261" s="2" t="str">
        <f t="shared" si="31"/>
        <v>R</v>
      </c>
      <c r="I261" s="2" t="str">
        <f t="shared" si="32"/>
        <v>R</v>
      </c>
      <c r="J261" s="2" t="str">
        <f t="shared" si="33"/>
        <v>R</v>
      </c>
      <c r="K261" s="2" t="str">
        <f t="shared" si="34"/>
        <v>R</v>
      </c>
      <c r="M261" t="s">
        <v>2224</v>
      </c>
      <c r="N261" t="s">
        <v>3182</v>
      </c>
      <c r="O261" t="s">
        <v>1027</v>
      </c>
      <c r="P261" t="s">
        <v>3182</v>
      </c>
      <c r="R261" t="s">
        <v>643</v>
      </c>
      <c r="S261" s="2" t="s">
        <v>3180</v>
      </c>
      <c r="U261" t="s">
        <v>503</v>
      </c>
      <c r="V261" t="s">
        <v>3180</v>
      </c>
      <c r="X261" t="s">
        <v>1727</v>
      </c>
      <c r="Y261" t="s">
        <v>3174</v>
      </c>
      <c r="AA261" t="s">
        <v>3082</v>
      </c>
      <c r="AB261" t="s">
        <v>3174</v>
      </c>
      <c r="AD261" t="s">
        <v>3097</v>
      </c>
      <c r="AE261" t="s">
        <v>3180</v>
      </c>
    </row>
    <row r="262" spans="2:31" ht="18" x14ac:dyDescent="0.25">
      <c r="B262" t="s">
        <v>1145</v>
      </c>
      <c r="C262">
        <v>124</v>
      </c>
      <c r="D262" t="s">
        <v>3122</v>
      </c>
      <c r="E262" s="2" t="str">
        <f t="shared" si="28"/>
        <v>K</v>
      </c>
      <c r="F262" s="2" t="str">
        <f t="shared" si="29"/>
        <v>G</v>
      </c>
      <c r="G262" s="2" t="str">
        <f t="shared" si="30"/>
        <v>L</v>
      </c>
      <c r="H262" s="2" t="str">
        <f t="shared" si="31"/>
        <v>R</v>
      </c>
      <c r="I262" s="2" t="str">
        <f t="shared" si="32"/>
        <v>R</v>
      </c>
      <c r="J262" s="2" t="str">
        <f t="shared" si="33"/>
        <v>K</v>
      </c>
      <c r="K262" s="2" t="str">
        <f t="shared" si="34"/>
        <v>R</v>
      </c>
      <c r="M262" t="s">
        <v>2515</v>
      </c>
      <c r="N262" t="s">
        <v>3182</v>
      </c>
      <c r="O262" t="s">
        <v>1885</v>
      </c>
      <c r="P262" t="s">
        <v>3182</v>
      </c>
      <c r="R262" t="s">
        <v>643</v>
      </c>
      <c r="S262" s="2" t="s">
        <v>3180</v>
      </c>
      <c r="U262" t="s">
        <v>3097</v>
      </c>
      <c r="V262" t="s">
        <v>3180</v>
      </c>
      <c r="X262" t="s">
        <v>3100</v>
      </c>
      <c r="Y262" t="s">
        <v>3174</v>
      </c>
      <c r="AA262" t="s">
        <v>917</v>
      </c>
      <c r="AB262" t="s">
        <v>3174</v>
      </c>
      <c r="AD262" t="s">
        <v>2432</v>
      </c>
      <c r="AE262" t="s">
        <v>3180</v>
      </c>
    </row>
    <row r="263" spans="2:31" ht="18" x14ac:dyDescent="0.25">
      <c r="B263" t="s">
        <v>15</v>
      </c>
      <c r="C263">
        <v>27</v>
      </c>
      <c r="D263" t="s">
        <v>224</v>
      </c>
      <c r="E263" s="2" t="str">
        <f t="shared" si="28"/>
        <v>S</v>
      </c>
      <c r="F263" s="2" t="str">
        <f t="shared" si="29"/>
        <v>E</v>
      </c>
      <c r="G263" s="2" t="str">
        <f t="shared" si="30"/>
        <v>K</v>
      </c>
      <c r="H263" s="2" t="str">
        <f t="shared" si="31"/>
        <v>P</v>
      </c>
      <c r="I263" s="2" t="str">
        <f t="shared" si="32"/>
        <v>R</v>
      </c>
      <c r="J263" s="2" t="str">
        <f t="shared" si="33"/>
        <v>S</v>
      </c>
      <c r="K263" s="2" t="str">
        <f t="shared" si="34"/>
        <v>R</v>
      </c>
      <c r="M263" t="s">
        <v>1854</v>
      </c>
      <c r="N263" t="s">
        <v>3182</v>
      </c>
      <c r="O263" t="s">
        <v>696</v>
      </c>
      <c r="P263" t="s">
        <v>3182</v>
      </c>
      <c r="R263" t="s">
        <v>643</v>
      </c>
      <c r="S263" s="2" t="s">
        <v>3180</v>
      </c>
      <c r="U263" t="s">
        <v>1052</v>
      </c>
      <c r="V263" t="s">
        <v>3180</v>
      </c>
      <c r="X263" t="s">
        <v>2298</v>
      </c>
      <c r="Y263" t="s">
        <v>3174</v>
      </c>
      <c r="AA263" t="s">
        <v>1986</v>
      </c>
      <c r="AB263" t="s">
        <v>3174</v>
      </c>
      <c r="AD263" t="s">
        <v>2432</v>
      </c>
      <c r="AE263" t="s">
        <v>3180</v>
      </c>
    </row>
    <row r="264" spans="2:31" ht="18" x14ac:dyDescent="0.25">
      <c r="B264" t="s">
        <v>1517</v>
      </c>
      <c r="C264">
        <v>60</v>
      </c>
      <c r="D264" t="s">
        <v>1518</v>
      </c>
      <c r="E264" s="2" t="str">
        <f t="shared" si="28"/>
        <v>D</v>
      </c>
      <c r="F264" s="2" t="str">
        <f t="shared" si="29"/>
        <v>D</v>
      </c>
      <c r="G264" s="2" t="str">
        <f t="shared" si="30"/>
        <v>R</v>
      </c>
      <c r="H264" s="2" t="str">
        <f t="shared" si="31"/>
        <v>R</v>
      </c>
      <c r="I264" s="2" t="str">
        <f t="shared" si="32"/>
        <v>R</v>
      </c>
      <c r="J264" s="2" t="str">
        <f t="shared" si="33"/>
        <v>Q</v>
      </c>
      <c r="K264" s="2" t="str">
        <f t="shared" si="34"/>
        <v>R</v>
      </c>
      <c r="M264" t="s">
        <v>398</v>
      </c>
      <c r="N264" t="s">
        <v>3182</v>
      </c>
      <c r="O264" t="s">
        <v>2691</v>
      </c>
      <c r="P264" t="s">
        <v>3182</v>
      </c>
      <c r="R264" t="s">
        <v>842</v>
      </c>
      <c r="S264" s="2" t="s">
        <v>3180</v>
      </c>
      <c r="U264" t="s">
        <v>1913</v>
      </c>
      <c r="V264" t="s">
        <v>3180</v>
      </c>
      <c r="X264" t="s">
        <v>1038</v>
      </c>
      <c r="Y264" t="s">
        <v>3174</v>
      </c>
      <c r="AA264" t="s">
        <v>2671</v>
      </c>
      <c r="AB264" t="s">
        <v>3174</v>
      </c>
      <c r="AD264" t="s">
        <v>2435</v>
      </c>
      <c r="AE264" t="s">
        <v>3180</v>
      </c>
    </row>
    <row r="265" spans="2:31" ht="18" x14ac:dyDescent="0.25">
      <c r="B265" t="s">
        <v>703</v>
      </c>
      <c r="C265">
        <v>94</v>
      </c>
      <c r="D265" t="s">
        <v>704</v>
      </c>
      <c r="E265" s="2" t="str">
        <f t="shared" si="28"/>
        <v>C</v>
      </c>
      <c r="F265" s="2" t="str">
        <f t="shared" si="29"/>
        <v>K</v>
      </c>
      <c r="G265" s="2" t="str">
        <f t="shared" si="30"/>
        <v>N</v>
      </c>
      <c r="H265" s="2" t="str">
        <f t="shared" si="31"/>
        <v>P</v>
      </c>
      <c r="I265" s="2" t="str">
        <f t="shared" si="32"/>
        <v>R</v>
      </c>
      <c r="J265" s="2" t="str">
        <f t="shared" si="33"/>
        <v>S</v>
      </c>
      <c r="K265" s="2" t="str">
        <f t="shared" si="34"/>
        <v>R</v>
      </c>
      <c r="M265" t="s">
        <v>1134</v>
      </c>
      <c r="N265" t="s">
        <v>3182</v>
      </c>
      <c r="O265" t="s">
        <v>2691</v>
      </c>
      <c r="P265" t="s">
        <v>3182</v>
      </c>
      <c r="R265" t="s">
        <v>1774</v>
      </c>
      <c r="S265" s="2" t="s">
        <v>3180</v>
      </c>
      <c r="U265" t="s">
        <v>1296</v>
      </c>
      <c r="V265" t="s">
        <v>3175</v>
      </c>
      <c r="X265" t="s">
        <v>2250</v>
      </c>
      <c r="Y265" t="s">
        <v>3174</v>
      </c>
      <c r="AA265" t="s">
        <v>2664</v>
      </c>
      <c r="AB265" t="s">
        <v>3174</v>
      </c>
      <c r="AD265" t="s">
        <v>2507</v>
      </c>
      <c r="AE265" t="s">
        <v>3180</v>
      </c>
    </row>
    <row r="266" spans="2:31" ht="18" x14ac:dyDescent="0.25">
      <c r="B266" t="s">
        <v>888</v>
      </c>
      <c r="C266">
        <v>123</v>
      </c>
      <c r="D266" t="s">
        <v>889</v>
      </c>
      <c r="E266" s="2" t="str">
        <f t="shared" si="28"/>
        <v>D</v>
      </c>
      <c r="F266" s="2" t="str">
        <f t="shared" si="29"/>
        <v>T</v>
      </c>
      <c r="G266" s="2" t="str">
        <f t="shared" si="30"/>
        <v>N</v>
      </c>
      <c r="H266" s="2" t="str">
        <f t="shared" si="31"/>
        <v>K</v>
      </c>
      <c r="I266" s="2" t="str">
        <f t="shared" si="32"/>
        <v>S</v>
      </c>
      <c r="J266" s="2" t="str">
        <f t="shared" si="33"/>
        <v>R</v>
      </c>
      <c r="K266" s="2" t="str">
        <f t="shared" si="34"/>
        <v>K</v>
      </c>
      <c r="M266" t="s">
        <v>404</v>
      </c>
      <c r="N266" t="s">
        <v>3182</v>
      </c>
      <c r="O266" t="s">
        <v>1103</v>
      </c>
      <c r="P266" t="s">
        <v>3182</v>
      </c>
      <c r="R266" t="s">
        <v>2976</v>
      </c>
      <c r="S266" s="2" t="s">
        <v>3180</v>
      </c>
      <c r="U266" t="s">
        <v>2403</v>
      </c>
      <c r="V266" t="s">
        <v>3175</v>
      </c>
      <c r="X266" t="s">
        <v>1013</v>
      </c>
      <c r="Y266" t="s">
        <v>3174</v>
      </c>
      <c r="AA266" t="s">
        <v>2758</v>
      </c>
      <c r="AB266" t="s">
        <v>3174</v>
      </c>
      <c r="AD266" t="s">
        <v>1052</v>
      </c>
      <c r="AE266" t="s">
        <v>3180</v>
      </c>
    </row>
    <row r="267" spans="2:31" ht="18" x14ac:dyDescent="0.25">
      <c r="B267" t="s">
        <v>892</v>
      </c>
      <c r="C267">
        <v>122</v>
      </c>
      <c r="D267" t="s">
        <v>893</v>
      </c>
      <c r="E267" s="2" t="str">
        <f t="shared" si="28"/>
        <v>D</v>
      </c>
      <c r="F267" s="2" t="str">
        <f t="shared" si="29"/>
        <v>T</v>
      </c>
      <c r="G267" s="2" t="str">
        <f t="shared" si="30"/>
        <v>T</v>
      </c>
      <c r="H267" s="2" t="str">
        <f t="shared" si="31"/>
        <v>K</v>
      </c>
      <c r="I267" s="2" t="str">
        <f t="shared" si="32"/>
        <v>S</v>
      </c>
      <c r="J267" s="2" t="str">
        <f t="shared" si="33"/>
        <v>R</v>
      </c>
      <c r="K267" s="2" t="str">
        <f t="shared" si="34"/>
        <v>K</v>
      </c>
      <c r="M267" t="s">
        <v>1962</v>
      </c>
      <c r="N267" t="s">
        <v>3182</v>
      </c>
      <c r="O267" t="s">
        <v>1205</v>
      </c>
      <c r="P267" t="s">
        <v>3182</v>
      </c>
      <c r="R267" t="s">
        <v>2024</v>
      </c>
      <c r="S267" s="2" t="s">
        <v>3180</v>
      </c>
      <c r="U267" t="s">
        <v>1134</v>
      </c>
      <c r="V267" t="s">
        <v>3175</v>
      </c>
      <c r="X267" t="s">
        <v>381</v>
      </c>
      <c r="Y267" t="s">
        <v>3174</v>
      </c>
      <c r="AA267" t="s">
        <v>1087</v>
      </c>
      <c r="AB267" t="s">
        <v>3174</v>
      </c>
      <c r="AD267" t="s">
        <v>2005</v>
      </c>
      <c r="AE267" t="s">
        <v>3180</v>
      </c>
    </row>
    <row r="268" spans="2:31" ht="18" x14ac:dyDescent="0.25">
      <c r="B268" t="s">
        <v>1790</v>
      </c>
      <c r="C268">
        <v>643</v>
      </c>
      <c r="D268" t="s">
        <v>1791</v>
      </c>
      <c r="E268" s="2" t="str">
        <f t="shared" si="28"/>
        <v>F</v>
      </c>
      <c r="F268" s="2" t="str">
        <f t="shared" si="29"/>
        <v>G</v>
      </c>
      <c r="G268" s="2" t="str">
        <f t="shared" si="30"/>
        <v>G</v>
      </c>
      <c r="H268" s="2" t="str">
        <f t="shared" si="31"/>
        <v>A</v>
      </c>
      <c r="I268" s="2" t="str">
        <f t="shared" si="32"/>
        <v>R</v>
      </c>
      <c r="J268" s="2" t="str">
        <f t="shared" si="33"/>
        <v>K</v>
      </c>
      <c r="K268" s="2" t="str">
        <f t="shared" si="34"/>
        <v>R</v>
      </c>
      <c r="M268" t="s">
        <v>1038</v>
      </c>
      <c r="N268" t="s">
        <v>3182</v>
      </c>
      <c r="O268" t="s">
        <v>1765</v>
      </c>
      <c r="P268" t="s">
        <v>3182</v>
      </c>
      <c r="R268" t="s">
        <v>484</v>
      </c>
      <c r="S268" s="2" t="s">
        <v>3180</v>
      </c>
      <c r="U268" t="s">
        <v>2587</v>
      </c>
      <c r="V268" t="s">
        <v>3175</v>
      </c>
      <c r="X268" t="s">
        <v>630</v>
      </c>
      <c r="Y268" t="s">
        <v>3174</v>
      </c>
      <c r="AA268" t="s">
        <v>3094</v>
      </c>
      <c r="AB268" t="s">
        <v>3174</v>
      </c>
      <c r="AD268" t="s">
        <v>2005</v>
      </c>
      <c r="AE268" t="s">
        <v>3180</v>
      </c>
    </row>
    <row r="269" spans="2:31" ht="18" x14ac:dyDescent="0.25">
      <c r="B269" t="s">
        <v>2365</v>
      </c>
      <c r="C269">
        <v>279</v>
      </c>
      <c r="D269" t="s">
        <v>2366</v>
      </c>
      <c r="E269" s="2" t="str">
        <f t="shared" si="28"/>
        <v>R</v>
      </c>
      <c r="F269" s="2" t="str">
        <f t="shared" si="29"/>
        <v>V</v>
      </c>
      <c r="G269" s="2" t="str">
        <f t="shared" si="30"/>
        <v>K</v>
      </c>
      <c r="H269" s="2" t="str">
        <f t="shared" si="31"/>
        <v>G</v>
      </c>
      <c r="I269" s="2" t="str">
        <f t="shared" si="32"/>
        <v>R</v>
      </c>
      <c r="J269" s="2" t="str">
        <f t="shared" si="33"/>
        <v>S</v>
      </c>
      <c r="K269" s="2" t="str">
        <f t="shared" si="34"/>
        <v>R</v>
      </c>
      <c r="M269" t="s">
        <v>2250</v>
      </c>
      <c r="N269" t="s">
        <v>3182</v>
      </c>
      <c r="O269" t="s">
        <v>1785</v>
      </c>
      <c r="P269" t="s">
        <v>3182</v>
      </c>
      <c r="R269" t="s">
        <v>726</v>
      </c>
      <c r="S269" s="2" t="s">
        <v>3180</v>
      </c>
      <c r="U269" t="s">
        <v>1534</v>
      </c>
      <c r="V269" t="s">
        <v>3175</v>
      </c>
      <c r="X269" t="s">
        <v>630</v>
      </c>
      <c r="Y269" t="s">
        <v>3174</v>
      </c>
      <c r="AA269" t="s">
        <v>2326</v>
      </c>
      <c r="AB269" t="s">
        <v>3174</v>
      </c>
      <c r="AD269" t="s">
        <v>2005</v>
      </c>
      <c r="AE269" t="s">
        <v>3180</v>
      </c>
    </row>
    <row r="270" spans="2:31" ht="18" x14ac:dyDescent="0.25">
      <c r="B270" t="s">
        <v>15</v>
      </c>
      <c r="C270">
        <v>158</v>
      </c>
      <c r="D270" t="s">
        <v>559</v>
      </c>
      <c r="E270" s="2" t="str">
        <f t="shared" si="28"/>
        <v>Q</v>
      </c>
      <c r="F270" s="2" t="str">
        <f t="shared" si="29"/>
        <v>V</v>
      </c>
      <c r="G270" s="2" t="str">
        <f t="shared" si="30"/>
        <v>A</v>
      </c>
      <c r="H270" s="2" t="str">
        <f t="shared" si="31"/>
        <v>S</v>
      </c>
      <c r="I270" s="2" t="str">
        <f t="shared" si="32"/>
        <v>R</v>
      </c>
      <c r="J270" s="2" t="str">
        <f t="shared" si="33"/>
        <v>S</v>
      </c>
      <c r="K270" s="2" t="str">
        <f t="shared" si="34"/>
        <v>R</v>
      </c>
      <c r="M270" t="s">
        <v>292</v>
      </c>
      <c r="N270" t="s">
        <v>3182</v>
      </c>
      <c r="O270" t="s">
        <v>1325</v>
      </c>
      <c r="P270" t="s">
        <v>3182</v>
      </c>
      <c r="R270" t="s">
        <v>726</v>
      </c>
      <c r="S270" s="2" t="s">
        <v>3180</v>
      </c>
      <c r="U270" t="s">
        <v>1904</v>
      </c>
      <c r="V270" t="s">
        <v>3175</v>
      </c>
      <c r="X270" t="s">
        <v>495</v>
      </c>
      <c r="Y270" t="s">
        <v>3174</v>
      </c>
      <c r="AA270" t="s">
        <v>415</v>
      </c>
      <c r="AB270" t="s">
        <v>3174</v>
      </c>
      <c r="AD270" t="s">
        <v>2001</v>
      </c>
      <c r="AE270" t="s">
        <v>3180</v>
      </c>
    </row>
    <row r="271" spans="2:31" ht="18" x14ac:dyDescent="0.25">
      <c r="B271" t="s">
        <v>901</v>
      </c>
      <c r="C271">
        <v>700</v>
      </c>
      <c r="D271" t="s">
        <v>947</v>
      </c>
      <c r="E271" s="2" t="str">
        <f t="shared" si="28"/>
        <v>A</v>
      </c>
      <c r="F271" s="2" t="str">
        <f t="shared" si="29"/>
        <v>E</v>
      </c>
      <c r="G271" s="2" t="str">
        <f t="shared" si="30"/>
        <v>K</v>
      </c>
      <c r="H271" s="2" t="str">
        <f t="shared" si="31"/>
        <v>K</v>
      </c>
      <c r="I271" s="2" t="str">
        <f t="shared" si="32"/>
        <v>K</v>
      </c>
      <c r="J271" s="2" t="str">
        <f t="shared" si="33"/>
        <v>T</v>
      </c>
      <c r="K271" s="2" t="str">
        <f t="shared" si="34"/>
        <v>K</v>
      </c>
      <c r="M271" t="s">
        <v>3112</v>
      </c>
      <c r="N271" t="s">
        <v>3182</v>
      </c>
      <c r="O271" t="s">
        <v>2695</v>
      </c>
      <c r="P271" t="s">
        <v>3182</v>
      </c>
      <c r="R271" t="s">
        <v>184</v>
      </c>
      <c r="S271" s="2" t="s">
        <v>3180</v>
      </c>
      <c r="U271" t="s">
        <v>3100</v>
      </c>
      <c r="V271" t="s">
        <v>3175</v>
      </c>
      <c r="X271" t="s">
        <v>2035</v>
      </c>
      <c r="Y271" t="s">
        <v>3174</v>
      </c>
      <c r="AA271" t="s">
        <v>411</v>
      </c>
      <c r="AB271" t="s">
        <v>3174</v>
      </c>
      <c r="AD271" t="s">
        <v>1913</v>
      </c>
      <c r="AE271" t="s">
        <v>3180</v>
      </c>
    </row>
    <row r="272" spans="2:31" ht="18" x14ac:dyDescent="0.25">
      <c r="B272" t="s">
        <v>312</v>
      </c>
      <c r="C272">
        <v>115</v>
      </c>
      <c r="D272" t="s">
        <v>313</v>
      </c>
      <c r="E272" s="2" t="str">
        <f t="shared" si="28"/>
        <v>I</v>
      </c>
      <c r="F272" s="2" t="str">
        <f t="shared" si="29"/>
        <v>P</v>
      </c>
      <c r="G272" s="2" t="str">
        <f t="shared" si="30"/>
        <v>K</v>
      </c>
      <c r="H272" s="2" t="str">
        <f t="shared" si="31"/>
        <v>S</v>
      </c>
      <c r="I272" s="2" t="str">
        <f t="shared" si="32"/>
        <v>R</v>
      </c>
      <c r="J272" s="2" t="str">
        <f t="shared" si="33"/>
        <v>T</v>
      </c>
      <c r="K272" s="2" t="str">
        <f t="shared" si="34"/>
        <v>K</v>
      </c>
      <c r="M272" t="s">
        <v>921</v>
      </c>
      <c r="N272" t="s">
        <v>3182</v>
      </c>
      <c r="O272" t="s">
        <v>1416</v>
      </c>
      <c r="P272" t="s">
        <v>3182</v>
      </c>
      <c r="R272" t="s">
        <v>2159</v>
      </c>
      <c r="S272" s="2" t="s">
        <v>3180</v>
      </c>
      <c r="U272" t="s">
        <v>1293</v>
      </c>
      <c r="V272" t="s">
        <v>3175</v>
      </c>
      <c r="X272" t="s">
        <v>130</v>
      </c>
      <c r="Y272" t="s">
        <v>3174</v>
      </c>
      <c r="AA272" t="s">
        <v>1669</v>
      </c>
      <c r="AB272" t="s">
        <v>3174</v>
      </c>
      <c r="AD272" t="s">
        <v>16</v>
      </c>
      <c r="AE272" t="s">
        <v>3180</v>
      </c>
    </row>
    <row r="273" spans="2:31" ht="18" x14ac:dyDescent="0.25">
      <c r="B273" t="s">
        <v>1638</v>
      </c>
      <c r="C273">
        <v>71</v>
      </c>
      <c r="D273" t="s">
        <v>1639</v>
      </c>
      <c r="E273" s="2" t="str">
        <f t="shared" si="28"/>
        <v>L</v>
      </c>
      <c r="F273" s="2" t="str">
        <f t="shared" si="29"/>
        <v>R</v>
      </c>
      <c r="G273" s="2" t="str">
        <f t="shared" si="30"/>
        <v>S</v>
      </c>
      <c r="H273" s="2" t="str">
        <f t="shared" si="31"/>
        <v>S</v>
      </c>
      <c r="I273" s="2" t="str">
        <f t="shared" si="32"/>
        <v>R</v>
      </c>
      <c r="J273" s="2" t="str">
        <f t="shared" si="33"/>
        <v>I</v>
      </c>
      <c r="K273" s="2" t="str">
        <f t="shared" si="34"/>
        <v>R</v>
      </c>
      <c r="M273" t="s">
        <v>357</v>
      </c>
      <c r="N273" t="s">
        <v>3182</v>
      </c>
      <c r="O273" t="s">
        <v>2071</v>
      </c>
      <c r="P273" t="s">
        <v>3182</v>
      </c>
      <c r="R273" t="s">
        <v>2907</v>
      </c>
      <c r="S273" s="2" t="s">
        <v>3180</v>
      </c>
      <c r="U273" t="s">
        <v>567</v>
      </c>
      <c r="V273" t="s">
        <v>3175</v>
      </c>
      <c r="X273" t="s">
        <v>141</v>
      </c>
      <c r="Y273" t="s">
        <v>3174</v>
      </c>
      <c r="AA273" t="s">
        <v>22</v>
      </c>
      <c r="AB273" t="s">
        <v>3174</v>
      </c>
      <c r="AD273" t="s">
        <v>1042</v>
      </c>
      <c r="AE273" t="s">
        <v>3180</v>
      </c>
    </row>
    <row r="274" spans="2:31" ht="18" x14ac:dyDescent="0.25">
      <c r="B274" t="s">
        <v>167</v>
      </c>
      <c r="C274">
        <v>71</v>
      </c>
      <c r="D274" t="s">
        <v>168</v>
      </c>
      <c r="E274" s="2" t="str">
        <f t="shared" si="28"/>
        <v>L</v>
      </c>
      <c r="F274" s="2" t="str">
        <f t="shared" si="29"/>
        <v>R</v>
      </c>
      <c r="G274" s="2" t="str">
        <f t="shared" si="30"/>
        <v>S</v>
      </c>
      <c r="H274" s="2" t="str">
        <f t="shared" si="31"/>
        <v>S</v>
      </c>
      <c r="I274" s="2" t="str">
        <f t="shared" si="32"/>
        <v>R</v>
      </c>
      <c r="J274" s="2" t="str">
        <f t="shared" si="33"/>
        <v>S</v>
      </c>
      <c r="K274" s="2" t="str">
        <f t="shared" si="34"/>
        <v>R</v>
      </c>
      <c r="M274" t="s">
        <v>1419</v>
      </c>
      <c r="N274" t="s">
        <v>3182</v>
      </c>
      <c r="O274" t="s">
        <v>2292</v>
      </c>
      <c r="P274" t="s">
        <v>3182</v>
      </c>
      <c r="R274" t="s">
        <v>1213</v>
      </c>
      <c r="S274" s="2" t="s">
        <v>3180</v>
      </c>
      <c r="U274" t="s">
        <v>3106</v>
      </c>
      <c r="V274" t="s">
        <v>3175</v>
      </c>
      <c r="X274" t="s">
        <v>1928</v>
      </c>
      <c r="Y274" t="s">
        <v>3174</v>
      </c>
      <c r="AA274" t="s">
        <v>2471</v>
      </c>
      <c r="AB274" t="s">
        <v>3174</v>
      </c>
      <c r="AD274" t="s">
        <v>3029</v>
      </c>
      <c r="AE274" t="s">
        <v>3180</v>
      </c>
    </row>
    <row r="275" spans="2:31" ht="18" x14ac:dyDescent="0.25">
      <c r="B275" t="s">
        <v>312</v>
      </c>
      <c r="C275">
        <v>116</v>
      </c>
      <c r="D275" t="s">
        <v>383</v>
      </c>
      <c r="E275" s="2" t="str">
        <f t="shared" si="28"/>
        <v>Q</v>
      </c>
      <c r="F275" s="2" t="str">
        <f t="shared" si="29"/>
        <v>N</v>
      </c>
      <c r="G275" s="2" t="str">
        <f t="shared" si="30"/>
        <v>K</v>
      </c>
      <c r="H275" s="2" t="str">
        <f t="shared" si="31"/>
        <v>S</v>
      </c>
      <c r="I275" s="2" t="str">
        <f t="shared" si="32"/>
        <v>R</v>
      </c>
      <c r="J275" s="2" t="str">
        <f t="shared" si="33"/>
        <v>R</v>
      </c>
      <c r="K275" s="2" t="str">
        <f t="shared" si="34"/>
        <v>K</v>
      </c>
      <c r="M275" t="s">
        <v>1438</v>
      </c>
      <c r="N275" t="s">
        <v>3182</v>
      </c>
      <c r="O275" t="s">
        <v>1100</v>
      </c>
      <c r="P275" t="s">
        <v>3182</v>
      </c>
      <c r="R275" t="s">
        <v>1213</v>
      </c>
      <c r="S275" s="2" t="s">
        <v>3180</v>
      </c>
      <c r="U275" t="s">
        <v>2406</v>
      </c>
      <c r="V275" t="s">
        <v>3175</v>
      </c>
      <c r="X275" t="s">
        <v>292</v>
      </c>
      <c r="Y275" t="s">
        <v>3174</v>
      </c>
      <c r="AA275" t="s">
        <v>59</v>
      </c>
      <c r="AB275" t="s">
        <v>3174</v>
      </c>
      <c r="AD275" t="s">
        <v>2990</v>
      </c>
      <c r="AE275" t="s">
        <v>3180</v>
      </c>
    </row>
    <row r="276" spans="2:31" ht="18" x14ac:dyDescent="0.25">
      <c r="B276" t="s">
        <v>386</v>
      </c>
      <c r="C276">
        <v>116</v>
      </c>
      <c r="D276" t="s">
        <v>387</v>
      </c>
      <c r="E276" s="2" t="str">
        <f t="shared" si="28"/>
        <v>Q</v>
      </c>
      <c r="F276" s="2" t="str">
        <f t="shared" si="29"/>
        <v>S</v>
      </c>
      <c r="G276" s="2" t="str">
        <f t="shared" si="30"/>
        <v>N</v>
      </c>
      <c r="H276" s="2" t="str">
        <f t="shared" si="31"/>
        <v>S</v>
      </c>
      <c r="I276" s="2" t="str">
        <f t="shared" si="32"/>
        <v>R</v>
      </c>
      <c r="J276" s="2" t="str">
        <f t="shared" si="33"/>
        <v>R</v>
      </c>
      <c r="K276" s="2" t="str">
        <f t="shared" si="34"/>
        <v>K</v>
      </c>
      <c r="M276" t="s">
        <v>1017</v>
      </c>
      <c r="N276" t="s">
        <v>3182</v>
      </c>
      <c r="O276" t="s">
        <v>2487</v>
      </c>
      <c r="P276" t="s">
        <v>3182</v>
      </c>
      <c r="R276" t="s">
        <v>2186</v>
      </c>
      <c r="S276" s="2" t="s">
        <v>3180</v>
      </c>
      <c r="U276" t="s">
        <v>835</v>
      </c>
      <c r="V276" t="s">
        <v>3175</v>
      </c>
      <c r="X276" t="s">
        <v>1795</v>
      </c>
      <c r="Y276" t="s">
        <v>3174</v>
      </c>
      <c r="AA276" t="s">
        <v>1671</v>
      </c>
      <c r="AB276" t="s">
        <v>3174</v>
      </c>
      <c r="AD276" t="s">
        <v>3126</v>
      </c>
      <c r="AE276" t="s">
        <v>3180</v>
      </c>
    </row>
    <row r="277" spans="2:31" ht="18" x14ac:dyDescent="0.25">
      <c r="B277" t="s">
        <v>1372</v>
      </c>
      <c r="C277">
        <v>283</v>
      </c>
      <c r="D277" t="s">
        <v>1373</v>
      </c>
      <c r="E277" s="2" t="str">
        <f t="shared" si="28"/>
        <v>A</v>
      </c>
      <c r="F277" s="2" t="str">
        <f t="shared" si="29"/>
        <v>R</v>
      </c>
      <c r="G277" s="2" t="str">
        <f t="shared" si="30"/>
        <v>L</v>
      </c>
      <c r="H277" s="2" t="str">
        <f t="shared" si="31"/>
        <v>T</v>
      </c>
      <c r="I277" s="2" t="str">
        <f t="shared" si="32"/>
        <v>R</v>
      </c>
      <c r="J277" s="2" t="str">
        <f t="shared" si="33"/>
        <v>Q</v>
      </c>
      <c r="K277" s="2" t="str">
        <f t="shared" si="34"/>
        <v>K</v>
      </c>
      <c r="M277" t="s">
        <v>1972</v>
      </c>
      <c r="N277" t="s">
        <v>3182</v>
      </c>
      <c r="O277" t="s">
        <v>1943</v>
      </c>
      <c r="P277" t="s">
        <v>3182</v>
      </c>
      <c r="R277" t="s">
        <v>2432</v>
      </c>
      <c r="S277" s="2" t="s">
        <v>3180</v>
      </c>
      <c r="U277" t="s">
        <v>2949</v>
      </c>
      <c r="V277" t="s">
        <v>3175</v>
      </c>
      <c r="X277" t="s">
        <v>2792</v>
      </c>
      <c r="Y277" t="s">
        <v>3174</v>
      </c>
      <c r="AA277" t="s">
        <v>1861</v>
      </c>
      <c r="AB277" t="s">
        <v>3174</v>
      </c>
      <c r="AD277" t="s">
        <v>2803</v>
      </c>
      <c r="AE277" t="s">
        <v>3180</v>
      </c>
    </row>
    <row r="278" spans="2:31" ht="18" x14ac:dyDescent="0.25">
      <c r="B278" t="s">
        <v>1376</v>
      </c>
      <c r="C278">
        <v>283</v>
      </c>
      <c r="D278" t="s">
        <v>1377</v>
      </c>
      <c r="E278" s="2" t="str">
        <f t="shared" si="28"/>
        <v>V</v>
      </c>
      <c r="F278" s="2" t="str">
        <f t="shared" si="29"/>
        <v>R</v>
      </c>
      <c r="G278" s="2" t="str">
        <f t="shared" si="30"/>
        <v>L</v>
      </c>
      <c r="H278" s="2" t="str">
        <f t="shared" si="31"/>
        <v>T</v>
      </c>
      <c r="I278" s="2" t="str">
        <f t="shared" si="32"/>
        <v>R</v>
      </c>
      <c r="J278" s="2" t="str">
        <f t="shared" si="33"/>
        <v>Q</v>
      </c>
      <c r="K278" s="2" t="str">
        <f t="shared" si="34"/>
        <v>K</v>
      </c>
      <c r="M278" t="s">
        <v>1281</v>
      </c>
      <c r="N278" t="s">
        <v>3182</v>
      </c>
      <c r="O278" t="s">
        <v>2910</v>
      </c>
      <c r="P278" t="s">
        <v>3191</v>
      </c>
      <c r="R278" t="s">
        <v>2432</v>
      </c>
      <c r="S278" s="2" t="s">
        <v>3180</v>
      </c>
      <c r="U278" t="s">
        <v>3062</v>
      </c>
      <c r="V278" t="s">
        <v>3175</v>
      </c>
      <c r="X278" t="s">
        <v>25</v>
      </c>
      <c r="Y278" t="s">
        <v>3174</v>
      </c>
      <c r="AA278" t="s">
        <v>2928</v>
      </c>
      <c r="AB278" t="s">
        <v>3174</v>
      </c>
      <c r="AD278" t="s">
        <v>809</v>
      </c>
      <c r="AE278" t="s">
        <v>3180</v>
      </c>
    </row>
    <row r="279" spans="2:31" ht="18" x14ac:dyDescent="0.25">
      <c r="B279" t="s">
        <v>924</v>
      </c>
      <c r="C279">
        <v>843</v>
      </c>
      <c r="D279" t="s">
        <v>925</v>
      </c>
      <c r="E279" s="2" t="str">
        <f t="shared" si="28"/>
        <v>P</v>
      </c>
      <c r="F279" s="2" t="str">
        <f t="shared" si="29"/>
        <v>R</v>
      </c>
      <c r="G279" s="2" t="str">
        <f t="shared" si="30"/>
        <v>S</v>
      </c>
      <c r="H279" s="2" t="str">
        <f t="shared" si="31"/>
        <v>R</v>
      </c>
      <c r="I279" s="2" t="str">
        <f t="shared" si="32"/>
        <v>R</v>
      </c>
      <c r="J279" s="2" t="str">
        <f t="shared" si="33"/>
        <v>R</v>
      </c>
      <c r="K279" s="2" t="str">
        <f t="shared" si="34"/>
        <v>R</v>
      </c>
      <c r="M279" t="s">
        <v>3021</v>
      </c>
      <c r="N279" t="s">
        <v>3182</v>
      </c>
      <c r="O279" t="s">
        <v>398</v>
      </c>
      <c r="P279" t="s">
        <v>3191</v>
      </c>
      <c r="R279" t="s">
        <v>2005</v>
      </c>
      <c r="S279" s="2" t="s">
        <v>3180</v>
      </c>
      <c r="U279" t="s">
        <v>3103</v>
      </c>
      <c r="V279" t="s">
        <v>3175</v>
      </c>
      <c r="X279" t="s">
        <v>25</v>
      </c>
      <c r="Y279" t="s">
        <v>3174</v>
      </c>
      <c r="AA279" t="s">
        <v>1069</v>
      </c>
      <c r="AB279" t="s">
        <v>3174</v>
      </c>
      <c r="AD279" t="s">
        <v>2924</v>
      </c>
      <c r="AE279" t="s">
        <v>3180</v>
      </c>
    </row>
    <row r="280" spans="2:31" ht="18" x14ac:dyDescent="0.25">
      <c r="B280" t="s">
        <v>2380</v>
      </c>
      <c r="C280">
        <v>224</v>
      </c>
      <c r="D280" t="s">
        <v>2381</v>
      </c>
      <c r="E280" s="2" t="str">
        <f t="shared" si="28"/>
        <v>D</v>
      </c>
      <c r="F280" s="2" t="str">
        <f t="shared" si="29"/>
        <v>P</v>
      </c>
      <c r="G280" s="2" t="str">
        <f t="shared" si="30"/>
        <v>R</v>
      </c>
      <c r="H280" s="2" t="str">
        <f t="shared" si="31"/>
        <v>S</v>
      </c>
      <c r="I280" s="2" t="str">
        <f t="shared" si="32"/>
        <v>R</v>
      </c>
      <c r="J280" s="2" t="str">
        <f t="shared" si="33"/>
        <v>S</v>
      </c>
      <c r="K280" s="2" t="str">
        <f t="shared" si="34"/>
        <v>K</v>
      </c>
      <c r="M280" t="s">
        <v>604</v>
      </c>
      <c r="N280" t="s">
        <v>3182</v>
      </c>
      <c r="O280" t="s">
        <v>1084</v>
      </c>
      <c r="P280" t="s">
        <v>3191</v>
      </c>
      <c r="R280" t="s">
        <v>2005</v>
      </c>
      <c r="S280" s="2" t="s">
        <v>3180</v>
      </c>
      <c r="U280" t="s">
        <v>2346</v>
      </c>
      <c r="V280" t="s">
        <v>3175</v>
      </c>
      <c r="X280" t="s">
        <v>2012</v>
      </c>
      <c r="Y280" t="s">
        <v>3174</v>
      </c>
      <c r="AA280" t="s">
        <v>2180</v>
      </c>
      <c r="AB280" t="s">
        <v>3174</v>
      </c>
      <c r="AD280" t="s">
        <v>985</v>
      </c>
      <c r="AE280" t="s">
        <v>3180</v>
      </c>
    </row>
    <row r="281" spans="2:31" ht="18" x14ac:dyDescent="0.25">
      <c r="B281" t="s">
        <v>2384</v>
      </c>
      <c r="C281">
        <v>224</v>
      </c>
      <c r="D281" t="s">
        <v>2381</v>
      </c>
      <c r="E281" s="2" t="str">
        <f t="shared" si="28"/>
        <v>D</v>
      </c>
      <c r="F281" s="2" t="str">
        <f t="shared" si="29"/>
        <v>P</v>
      </c>
      <c r="G281" s="2" t="str">
        <f t="shared" si="30"/>
        <v>R</v>
      </c>
      <c r="H281" s="2" t="str">
        <f t="shared" si="31"/>
        <v>S</v>
      </c>
      <c r="I281" s="2" t="str">
        <f t="shared" si="32"/>
        <v>R</v>
      </c>
      <c r="J281" s="2" t="str">
        <f t="shared" si="33"/>
        <v>S</v>
      </c>
      <c r="K281" s="2" t="str">
        <f t="shared" si="34"/>
        <v>K</v>
      </c>
      <c r="M281" t="s">
        <v>188</v>
      </c>
      <c r="N281" t="s">
        <v>3182</v>
      </c>
      <c r="O281" t="s">
        <v>626</v>
      </c>
      <c r="P281" t="s">
        <v>3191</v>
      </c>
      <c r="R281" t="s">
        <v>2005</v>
      </c>
      <c r="S281" s="2" t="s">
        <v>3180</v>
      </c>
      <c r="U281" t="s">
        <v>2838</v>
      </c>
      <c r="V281" t="s">
        <v>3189</v>
      </c>
      <c r="X281" t="s">
        <v>1704</v>
      </c>
      <c r="Y281" t="s">
        <v>3174</v>
      </c>
      <c r="AA281" t="s">
        <v>1896</v>
      </c>
      <c r="AB281" t="s">
        <v>3174</v>
      </c>
      <c r="AD281" t="s">
        <v>1747</v>
      </c>
      <c r="AE281" t="s">
        <v>3180</v>
      </c>
    </row>
    <row r="282" spans="2:31" ht="18" x14ac:dyDescent="0.25">
      <c r="B282" t="s">
        <v>461</v>
      </c>
      <c r="C282">
        <v>224</v>
      </c>
      <c r="D282" t="s">
        <v>2381</v>
      </c>
      <c r="E282" s="2" t="str">
        <f t="shared" si="28"/>
        <v>D</v>
      </c>
      <c r="F282" s="2" t="str">
        <f t="shared" si="29"/>
        <v>P</v>
      </c>
      <c r="G282" s="2" t="str">
        <f t="shared" si="30"/>
        <v>R</v>
      </c>
      <c r="H282" s="2" t="str">
        <f t="shared" si="31"/>
        <v>S</v>
      </c>
      <c r="I282" s="2" t="str">
        <f t="shared" si="32"/>
        <v>R</v>
      </c>
      <c r="J282" s="2" t="str">
        <f t="shared" si="33"/>
        <v>S</v>
      </c>
      <c r="K282" s="2" t="str">
        <f t="shared" si="34"/>
        <v>K</v>
      </c>
      <c r="M282" t="s">
        <v>2357</v>
      </c>
      <c r="N282" t="s">
        <v>3182</v>
      </c>
      <c r="O282" t="s">
        <v>1753</v>
      </c>
      <c r="P282" t="s">
        <v>3191</v>
      </c>
      <c r="R282" t="s">
        <v>2001</v>
      </c>
      <c r="S282" s="2" t="s">
        <v>3180</v>
      </c>
      <c r="U282" t="s">
        <v>2843</v>
      </c>
      <c r="V282" t="s">
        <v>3189</v>
      </c>
      <c r="X282" t="s">
        <v>1704</v>
      </c>
      <c r="Y282" t="s">
        <v>3174</v>
      </c>
      <c r="AA282" t="s">
        <v>1449</v>
      </c>
      <c r="AB282" t="s">
        <v>3174</v>
      </c>
      <c r="AD282" t="s">
        <v>2217</v>
      </c>
      <c r="AE282" t="s">
        <v>3174</v>
      </c>
    </row>
    <row r="283" spans="2:31" ht="18" x14ac:dyDescent="0.25">
      <c r="B283" t="s">
        <v>2431</v>
      </c>
      <c r="C283">
        <v>224</v>
      </c>
      <c r="D283" t="s">
        <v>2788</v>
      </c>
      <c r="E283" s="2" t="str">
        <f t="shared" si="28"/>
        <v>D</v>
      </c>
      <c r="F283" s="2" t="str">
        <f t="shared" si="29"/>
        <v>P</v>
      </c>
      <c r="G283" s="2" t="str">
        <f t="shared" si="30"/>
        <v>R</v>
      </c>
      <c r="H283" s="2" t="str">
        <f t="shared" si="31"/>
        <v>S</v>
      </c>
      <c r="I283" s="2" t="str">
        <f t="shared" si="32"/>
        <v>R</v>
      </c>
      <c r="J283" s="2" t="str">
        <f t="shared" si="33"/>
        <v>S</v>
      </c>
      <c r="K283" s="2" t="str">
        <f t="shared" si="34"/>
        <v>R</v>
      </c>
      <c r="M283" t="s">
        <v>2716</v>
      </c>
      <c r="N283" t="s">
        <v>3182</v>
      </c>
      <c r="O283" t="s">
        <v>963</v>
      </c>
      <c r="P283" t="s">
        <v>3191</v>
      </c>
      <c r="R283" t="s">
        <v>525</v>
      </c>
      <c r="S283" s="2" t="s">
        <v>3180</v>
      </c>
      <c r="U283" t="s">
        <v>2841</v>
      </c>
      <c r="V283" t="s">
        <v>3189</v>
      </c>
      <c r="X283" t="s">
        <v>42</v>
      </c>
      <c r="Y283" t="s">
        <v>3174</v>
      </c>
      <c r="AA283" t="s">
        <v>600</v>
      </c>
      <c r="AB283" t="s">
        <v>3174</v>
      </c>
      <c r="AD283" t="s">
        <v>2209</v>
      </c>
      <c r="AE283" t="s">
        <v>3174</v>
      </c>
    </row>
    <row r="284" spans="2:31" ht="18" x14ac:dyDescent="0.25">
      <c r="B284" t="s">
        <v>98</v>
      </c>
      <c r="C284">
        <v>225</v>
      </c>
      <c r="D284" t="s">
        <v>99</v>
      </c>
      <c r="E284" s="2" t="str">
        <f t="shared" si="28"/>
        <v>E</v>
      </c>
      <c r="F284" s="2" t="str">
        <f t="shared" si="29"/>
        <v>S</v>
      </c>
      <c r="G284" s="2" t="str">
        <f t="shared" si="30"/>
        <v>S</v>
      </c>
      <c r="H284" s="2" t="str">
        <f t="shared" si="31"/>
        <v>R</v>
      </c>
      <c r="I284" s="2" t="str">
        <f t="shared" si="32"/>
        <v>R</v>
      </c>
      <c r="J284" s="2" t="str">
        <f t="shared" si="33"/>
        <v>S</v>
      </c>
      <c r="K284" s="2" t="str">
        <f t="shared" si="34"/>
        <v>R</v>
      </c>
      <c r="M284" t="s">
        <v>1589</v>
      </c>
      <c r="N284" t="s">
        <v>3182</v>
      </c>
      <c r="O284" t="s">
        <v>2647</v>
      </c>
      <c r="P284" t="s">
        <v>3191</v>
      </c>
      <c r="R284" t="s">
        <v>1263</v>
      </c>
      <c r="S284" s="2" t="s">
        <v>3175</v>
      </c>
      <c r="U284" t="s">
        <v>2840</v>
      </c>
      <c r="V284" t="s">
        <v>3189</v>
      </c>
      <c r="X284" t="s">
        <v>972</v>
      </c>
      <c r="Y284" t="s">
        <v>3174</v>
      </c>
      <c r="AA284" t="s">
        <v>398</v>
      </c>
      <c r="AB284" t="s">
        <v>3174</v>
      </c>
      <c r="AD284" t="s">
        <v>2444</v>
      </c>
      <c r="AE284" t="s">
        <v>3174</v>
      </c>
    </row>
    <row r="285" spans="2:31" ht="18" x14ac:dyDescent="0.25">
      <c r="B285" t="s">
        <v>164</v>
      </c>
      <c r="C285">
        <v>230</v>
      </c>
      <c r="D285" t="s">
        <v>99</v>
      </c>
      <c r="E285" s="2" t="str">
        <f t="shared" si="28"/>
        <v>E</v>
      </c>
      <c r="F285" s="2" t="str">
        <f t="shared" si="29"/>
        <v>S</v>
      </c>
      <c r="G285" s="2" t="str">
        <f t="shared" si="30"/>
        <v>S</v>
      </c>
      <c r="H285" s="2" t="str">
        <f t="shared" si="31"/>
        <v>R</v>
      </c>
      <c r="I285" s="2" t="str">
        <f t="shared" si="32"/>
        <v>R</v>
      </c>
      <c r="J285" s="2" t="str">
        <f t="shared" si="33"/>
        <v>S</v>
      </c>
      <c r="K285" s="2" t="str">
        <f t="shared" si="34"/>
        <v>R</v>
      </c>
      <c r="M285" t="s">
        <v>2129</v>
      </c>
      <c r="N285" t="s">
        <v>3182</v>
      </c>
      <c r="O285" t="s">
        <v>2735</v>
      </c>
      <c r="P285" t="s">
        <v>3191</v>
      </c>
      <c r="R285" t="s">
        <v>1165</v>
      </c>
      <c r="S285" s="2" t="s">
        <v>3175</v>
      </c>
      <c r="U285" t="s">
        <v>2444</v>
      </c>
      <c r="V285" t="s">
        <v>3176</v>
      </c>
      <c r="X285" t="s">
        <v>2653</v>
      </c>
      <c r="Y285" t="s">
        <v>3174</v>
      </c>
      <c r="AA285" t="s">
        <v>1422</v>
      </c>
      <c r="AB285" t="s">
        <v>3174</v>
      </c>
      <c r="AD285" t="s">
        <v>2266</v>
      </c>
      <c r="AE285" t="s">
        <v>3174</v>
      </c>
    </row>
    <row r="286" spans="2:31" ht="18" x14ac:dyDescent="0.25">
      <c r="B286" t="s">
        <v>1090</v>
      </c>
      <c r="C286">
        <v>78</v>
      </c>
      <c r="D286" t="s">
        <v>1091</v>
      </c>
      <c r="E286" s="2" t="str">
        <f t="shared" si="28"/>
        <v>H</v>
      </c>
      <c r="F286" s="2" t="str">
        <f t="shared" si="29"/>
        <v>K</v>
      </c>
      <c r="G286" s="2" t="str">
        <f t="shared" si="30"/>
        <v>R</v>
      </c>
      <c r="H286" s="2" t="str">
        <f t="shared" si="31"/>
        <v>S</v>
      </c>
      <c r="I286" s="2" t="str">
        <f t="shared" si="32"/>
        <v>R</v>
      </c>
      <c r="J286" s="2" t="str">
        <f t="shared" si="33"/>
        <v>T</v>
      </c>
      <c r="K286" s="2" t="str">
        <f t="shared" si="34"/>
        <v>R</v>
      </c>
      <c r="M286" t="s">
        <v>3050</v>
      </c>
      <c r="N286" t="s">
        <v>3182</v>
      </c>
      <c r="O286" t="s">
        <v>1727</v>
      </c>
      <c r="P286" t="s">
        <v>3186</v>
      </c>
      <c r="R286" t="s">
        <v>1384</v>
      </c>
      <c r="S286" s="2" t="s">
        <v>3175</v>
      </c>
      <c r="U286" t="s">
        <v>2855</v>
      </c>
      <c r="V286" t="s">
        <v>3176</v>
      </c>
      <c r="X286" t="s">
        <v>2653</v>
      </c>
      <c r="Y286" t="s">
        <v>3174</v>
      </c>
      <c r="AA286" t="s">
        <v>85</v>
      </c>
      <c r="AB286" t="s">
        <v>3174</v>
      </c>
      <c r="AD286" t="s">
        <v>1428</v>
      </c>
      <c r="AE286" t="s">
        <v>3174</v>
      </c>
    </row>
    <row r="287" spans="2:31" ht="18" x14ac:dyDescent="0.25">
      <c r="B287" t="s">
        <v>295</v>
      </c>
      <c r="C287">
        <v>192</v>
      </c>
      <c r="D287" t="s">
        <v>296</v>
      </c>
      <c r="E287" s="2" t="str">
        <f t="shared" si="28"/>
        <v>S</v>
      </c>
      <c r="F287" s="2" t="str">
        <f t="shared" si="29"/>
        <v>L</v>
      </c>
      <c r="G287" s="2" t="str">
        <f t="shared" si="30"/>
        <v>R</v>
      </c>
      <c r="H287" s="2" t="str">
        <f t="shared" si="31"/>
        <v>R</v>
      </c>
      <c r="I287" s="2" t="str">
        <f t="shared" si="32"/>
        <v>R</v>
      </c>
      <c r="J287" s="2" t="str">
        <f t="shared" si="33"/>
        <v>R</v>
      </c>
      <c r="K287" s="2" t="str">
        <f t="shared" si="34"/>
        <v>K</v>
      </c>
      <c r="M287" t="s">
        <v>1603</v>
      </c>
      <c r="N287" t="s">
        <v>3182</v>
      </c>
      <c r="O287" t="s">
        <v>2807</v>
      </c>
      <c r="P287" t="s">
        <v>3186</v>
      </c>
      <c r="R287" t="s">
        <v>1924</v>
      </c>
      <c r="S287" s="2" t="s">
        <v>3175</v>
      </c>
      <c r="U287" t="s">
        <v>1125</v>
      </c>
      <c r="V287" t="s">
        <v>3176</v>
      </c>
      <c r="X287" t="s">
        <v>3122</v>
      </c>
      <c r="Y287" t="s">
        <v>3174</v>
      </c>
      <c r="AA287" t="s">
        <v>3163</v>
      </c>
      <c r="AB287" t="s">
        <v>3174</v>
      </c>
      <c r="AD287" t="s">
        <v>161</v>
      </c>
      <c r="AE287" t="s">
        <v>3174</v>
      </c>
    </row>
    <row r="288" spans="2:31" ht="18" x14ac:dyDescent="0.25">
      <c r="B288" t="s">
        <v>1805</v>
      </c>
      <c r="C288">
        <v>201</v>
      </c>
      <c r="D288" t="s">
        <v>1806</v>
      </c>
      <c r="E288" s="2" t="str">
        <f t="shared" si="28"/>
        <v>R</v>
      </c>
      <c r="F288" s="2" t="str">
        <f t="shared" si="29"/>
        <v>R</v>
      </c>
      <c r="G288" s="2" t="str">
        <f t="shared" si="30"/>
        <v>I</v>
      </c>
      <c r="H288" s="2" t="str">
        <f t="shared" si="31"/>
        <v>R</v>
      </c>
      <c r="I288" s="2" t="str">
        <f t="shared" si="32"/>
        <v>S</v>
      </c>
      <c r="J288" s="2" t="str">
        <f t="shared" si="33"/>
        <v>R</v>
      </c>
      <c r="K288" s="2" t="str">
        <f t="shared" si="34"/>
        <v>R</v>
      </c>
      <c r="M288" t="s">
        <v>1626</v>
      </c>
      <c r="N288" t="s">
        <v>3182</v>
      </c>
      <c r="O288" t="s">
        <v>2024</v>
      </c>
      <c r="P288" t="s">
        <v>3186</v>
      </c>
      <c r="R288" t="s">
        <v>1388</v>
      </c>
      <c r="S288" s="2" t="s">
        <v>3175</v>
      </c>
      <c r="U288" t="s">
        <v>1170</v>
      </c>
      <c r="V288" t="s">
        <v>3176</v>
      </c>
      <c r="X288" t="s">
        <v>224</v>
      </c>
      <c r="Y288" t="s">
        <v>3174</v>
      </c>
      <c r="AA288" t="s">
        <v>2547</v>
      </c>
      <c r="AB288" t="s">
        <v>3174</v>
      </c>
      <c r="AD288" t="s">
        <v>2723</v>
      </c>
      <c r="AE288" t="s">
        <v>3174</v>
      </c>
    </row>
    <row r="289" spans="2:31" ht="18" x14ac:dyDescent="0.25">
      <c r="B289" t="s">
        <v>1553</v>
      </c>
      <c r="C289">
        <v>60</v>
      </c>
      <c r="D289" t="s">
        <v>1554</v>
      </c>
      <c r="E289" s="2" t="str">
        <f t="shared" si="28"/>
        <v>K</v>
      </c>
      <c r="F289" s="2" t="str">
        <f t="shared" si="29"/>
        <v>A</v>
      </c>
      <c r="G289" s="2" t="str">
        <f t="shared" si="30"/>
        <v>K</v>
      </c>
      <c r="H289" s="2" t="str">
        <f t="shared" si="31"/>
        <v>P</v>
      </c>
      <c r="I289" s="2" t="str">
        <f t="shared" si="32"/>
        <v>R</v>
      </c>
      <c r="J289" s="2" t="str">
        <f t="shared" si="33"/>
        <v>K</v>
      </c>
      <c r="K289" s="2" t="str">
        <f t="shared" si="34"/>
        <v>K</v>
      </c>
      <c r="M289" t="s">
        <v>1205</v>
      </c>
      <c r="N289" t="s">
        <v>3182</v>
      </c>
      <c r="O289" t="s">
        <v>2357</v>
      </c>
      <c r="P289" t="s">
        <v>3186</v>
      </c>
      <c r="R289" t="s">
        <v>1087</v>
      </c>
      <c r="S289" s="2" t="s">
        <v>3175</v>
      </c>
      <c r="U289" t="s">
        <v>2671</v>
      </c>
      <c r="V289" t="s">
        <v>3176</v>
      </c>
      <c r="X289" t="s">
        <v>1518</v>
      </c>
      <c r="Y289" t="s">
        <v>3174</v>
      </c>
      <c r="AA289" t="s">
        <v>2403</v>
      </c>
      <c r="AB289" t="s">
        <v>3174</v>
      </c>
      <c r="AD289" t="s">
        <v>1263</v>
      </c>
      <c r="AE289" t="s">
        <v>3174</v>
      </c>
    </row>
    <row r="290" spans="2:31" ht="18" x14ac:dyDescent="0.25">
      <c r="B290" t="s">
        <v>2018</v>
      </c>
      <c r="C290">
        <v>40</v>
      </c>
      <c r="D290" t="s">
        <v>2019</v>
      </c>
      <c r="E290" s="2" t="str">
        <f t="shared" si="28"/>
        <v>T</v>
      </c>
      <c r="F290" s="2" t="str">
        <f t="shared" si="29"/>
        <v>Q</v>
      </c>
      <c r="G290" s="2" t="str">
        <f t="shared" si="30"/>
        <v>A</v>
      </c>
      <c r="H290" s="2" t="str">
        <f t="shared" si="31"/>
        <v>R</v>
      </c>
      <c r="I290" s="2" t="str">
        <f t="shared" si="32"/>
        <v>R</v>
      </c>
      <c r="J290" s="2" t="str">
        <f t="shared" si="33"/>
        <v>V</v>
      </c>
      <c r="K290" s="2" t="str">
        <f t="shared" si="34"/>
        <v>R</v>
      </c>
      <c r="M290" t="s">
        <v>2422</v>
      </c>
      <c r="N290" t="s">
        <v>3182</v>
      </c>
      <c r="O290" t="s">
        <v>839</v>
      </c>
      <c r="P290" t="s">
        <v>3186</v>
      </c>
      <c r="R290" t="s">
        <v>1278</v>
      </c>
      <c r="S290" s="2" t="s">
        <v>3175</v>
      </c>
      <c r="U290" t="s">
        <v>438</v>
      </c>
      <c r="V290" t="s">
        <v>3176</v>
      </c>
      <c r="X290" t="s">
        <v>704</v>
      </c>
      <c r="Y290" t="s">
        <v>3174</v>
      </c>
      <c r="AA290" t="s">
        <v>2587</v>
      </c>
      <c r="AB290" t="s">
        <v>3174</v>
      </c>
      <c r="AD290" t="s">
        <v>2698</v>
      </c>
      <c r="AE290" t="s">
        <v>3174</v>
      </c>
    </row>
    <row r="291" spans="2:31" ht="18" x14ac:dyDescent="0.25">
      <c r="B291" t="s">
        <v>2018</v>
      </c>
      <c r="C291">
        <v>40</v>
      </c>
      <c r="D291" t="s">
        <v>2019</v>
      </c>
      <c r="E291" s="2" t="str">
        <f t="shared" si="28"/>
        <v>T</v>
      </c>
      <c r="F291" s="2" t="str">
        <f t="shared" si="29"/>
        <v>Q</v>
      </c>
      <c r="G291" s="2" t="str">
        <f t="shared" si="30"/>
        <v>A</v>
      </c>
      <c r="H291" s="2" t="str">
        <f t="shared" si="31"/>
        <v>R</v>
      </c>
      <c r="I291" s="2" t="str">
        <f t="shared" si="32"/>
        <v>R</v>
      </c>
      <c r="J291" s="2" t="str">
        <f t="shared" si="33"/>
        <v>V</v>
      </c>
      <c r="K291" s="2" t="str">
        <f t="shared" si="34"/>
        <v>R</v>
      </c>
      <c r="M291" t="s">
        <v>689</v>
      </c>
      <c r="N291" t="s">
        <v>3182</v>
      </c>
      <c r="O291" t="s">
        <v>3019</v>
      </c>
      <c r="P291" t="s">
        <v>3186</v>
      </c>
      <c r="R291" t="s">
        <v>1084</v>
      </c>
      <c r="S291" s="2" t="s">
        <v>3175</v>
      </c>
      <c r="U291" t="s">
        <v>432</v>
      </c>
      <c r="V291" t="s">
        <v>3176</v>
      </c>
      <c r="X291" t="s">
        <v>1791</v>
      </c>
      <c r="Y291" t="s">
        <v>3174</v>
      </c>
      <c r="AA291" t="s">
        <v>2234</v>
      </c>
      <c r="AB291" t="s">
        <v>3174</v>
      </c>
      <c r="AD291" t="s">
        <v>262</v>
      </c>
      <c r="AE291" t="s">
        <v>3174</v>
      </c>
    </row>
    <row r="292" spans="2:31" ht="18" x14ac:dyDescent="0.25">
      <c r="B292" t="s">
        <v>2200</v>
      </c>
      <c r="C292">
        <v>169</v>
      </c>
      <c r="D292" t="s">
        <v>2201</v>
      </c>
      <c r="E292" s="2" t="str">
        <f t="shared" si="28"/>
        <v>R</v>
      </c>
      <c r="F292" s="2" t="str">
        <f t="shared" si="29"/>
        <v>L</v>
      </c>
      <c r="G292" s="2" t="str">
        <f t="shared" si="30"/>
        <v>R</v>
      </c>
      <c r="H292" s="2" t="str">
        <f t="shared" si="31"/>
        <v>R</v>
      </c>
      <c r="I292" s="2" t="str">
        <f t="shared" si="32"/>
        <v>S</v>
      </c>
      <c r="J292" s="2" t="str">
        <f t="shared" si="33"/>
        <v>S</v>
      </c>
      <c r="K292" s="2" t="str">
        <f t="shared" si="34"/>
        <v>R</v>
      </c>
      <c r="M292" t="s">
        <v>693</v>
      </c>
      <c r="N292" t="s">
        <v>3182</v>
      </c>
      <c r="O292" t="s">
        <v>2190</v>
      </c>
      <c r="P292" t="s">
        <v>3186</v>
      </c>
      <c r="R292" t="s">
        <v>626</v>
      </c>
      <c r="S292" s="2" t="s">
        <v>3175</v>
      </c>
      <c r="U292" t="s">
        <v>3003</v>
      </c>
      <c r="V292" t="s">
        <v>3176</v>
      </c>
      <c r="X292" t="s">
        <v>2366</v>
      </c>
      <c r="Y292" t="s">
        <v>3174</v>
      </c>
      <c r="AA292" t="s">
        <v>2997</v>
      </c>
      <c r="AB292" t="s">
        <v>3174</v>
      </c>
      <c r="AD292" t="s">
        <v>1733</v>
      </c>
      <c r="AE292" t="s">
        <v>3174</v>
      </c>
    </row>
    <row r="293" spans="2:31" ht="18" x14ac:dyDescent="0.25">
      <c r="B293" t="s">
        <v>977</v>
      </c>
      <c r="C293">
        <v>236</v>
      </c>
      <c r="D293" t="s">
        <v>1820</v>
      </c>
      <c r="E293" s="2" t="str">
        <f t="shared" si="28"/>
        <v>L</v>
      </c>
      <c r="F293" s="2" t="str">
        <f t="shared" si="29"/>
        <v>T</v>
      </c>
      <c r="G293" s="2" t="str">
        <f t="shared" si="30"/>
        <v>R</v>
      </c>
      <c r="H293" s="2" t="str">
        <f t="shared" si="31"/>
        <v>S</v>
      </c>
      <c r="I293" s="2" t="str">
        <f t="shared" si="32"/>
        <v>R</v>
      </c>
      <c r="J293" s="2" t="str">
        <f t="shared" si="33"/>
        <v>S</v>
      </c>
      <c r="K293" s="2" t="str">
        <f t="shared" si="34"/>
        <v>R</v>
      </c>
      <c r="M293" t="s">
        <v>693</v>
      </c>
      <c r="N293" t="s">
        <v>3182</v>
      </c>
      <c r="O293" t="s">
        <v>1463</v>
      </c>
      <c r="P293" t="s">
        <v>3186</v>
      </c>
      <c r="R293" t="s">
        <v>2064</v>
      </c>
      <c r="S293" s="2" t="s">
        <v>3175</v>
      </c>
      <c r="U293" t="s">
        <v>1084</v>
      </c>
      <c r="V293" t="s">
        <v>3176</v>
      </c>
      <c r="X293" t="s">
        <v>559</v>
      </c>
      <c r="Y293" t="s">
        <v>3174</v>
      </c>
      <c r="AA293" t="s">
        <v>759</v>
      </c>
      <c r="AB293" t="s">
        <v>3174</v>
      </c>
      <c r="AD293" t="s">
        <v>194</v>
      </c>
      <c r="AE293" t="s">
        <v>3174</v>
      </c>
    </row>
    <row r="294" spans="2:31" ht="18" x14ac:dyDescent="0.25">
      <c r="B294" t="s">
        <v>977</v>
      </c>
      <c r="C294">
        <v>241</v>
      </c>
      <c r="D294" t="s">
        <v>1820</v>
      </c>
      <c r="E294" s="2" t="str">
        <f t="shared" si="28"/>
        <v>L</v>
      </c>
      <c r="F294" s="2" t="str">
        <f t="shared" si="29"/>
        <v>T</v>
      </c>
      <c r="G294" s="2" t="str">
        <f t="shared" si="30"/>
        <v>R</v>
      </c>
      <c r="H294" s="2" t="str">
        <f t="shared" si="31"/>
        <v>S</v>
      </c>
      <c r="I294" s="2" t="str">
        <f t="shared" si="32"/>
        <v>R</v>
      </c>
      <c r="J294" s="2" t="str">
        <f t="shared" si="33"/>
        <v>S</v>
      </c>
      <c r="K294" s="2" t="str">
        <f t="shared" si="34"/>
        <v>R</v>
      </c>
      <c r="M294" t="s">
        <v>693</v>
      </c>
      <c r="N294" t="s">
        <v>3182</v>
      </c>
      <c r="O294" t="s">
        <v>899</v>
      </c>
      <c r="P294" t="s">
        <v>3186</v>
      </c>
      <c r="R294" t="s">
        <v>1111</v>
      </c>
      <c r="S294" s="2" t="s">
        <v>3175</v>
      </c>
      <c r="U294" t="s">
        <v>626</v>
      </c>
      <c r="V294" t="s">
        <v>3176</v>
      </c>
      <c r="X294" t="s">
        <v>313</v>
      </c>
      <c r="Y294" t="s">
        <v>3174</v>
      </c>
      <c r="AA294" t="s">
        <v>2880</v>
      </c>
      <c r="AB294" t="s">
        <v>3174</v>
      </c>
      <c r="AD294" t="s">
        <v>2220</v>
      </c>
      <c r="AE294" t="s">
        <v>3174</v>
      </c>
    </row>
    <row r="295" spans="2:31" ht="18" x14ac:dyDescent="0.25">
      <c r="B295" t="s">
        <v>265</v>
      </c>
      <c r="C295">
        <v>84</v>
      </c>
      <c r="D295" t="s">
        <v>266</v>
      </c>
      <c r="E295" s="2" t="str">
        <f t="shared" si="28"/>
        <v>S</v>
      </c>
      <c r="F295" s="2" t="str">
        <f t="shared" si="29"/>
        <v>R</v>
      </c>
      <c r="G295" s="2" t="str">
        <f t="shared" si="30"/>
        <v>R</v>
      </c>
      <c r="H295" s="2" t="str">
        <f t="shared" si="31"/>
        <v>R</v>
      </c>
      <c r="I295" s="2" t="str">
        <f t="shared" si="32"/>
        <v>R</v>
      </c>
      <c r="J295" s="2" t="str">
        <f t="shared" si="33"/>
        <v>K</v>
      </c>
      <c r="K295" s="2" t="str">
        <f t="shared" si="34"/>
        <v>K</v>
      </c>
      <c r="M295" t="s">
        <v>285</v>
      </c>
      <c r="N295" t="s">
        <v>3182</v>
      </c>
      <c r="O295" t="s">
        <v>985</v>
      </c>
      <c r="P295" t="s">
        <v>3186</v>
      </c>
      <c r="R295" t="s">
        <v>1928</v>
      </c>
      <c r="S295" s="2" t="s">
        <v>3175</v>
      </c>
      <c r="U295" t="s">
        <v>2865</v>
      </c>
      <c r="V295" t="s">
        <v>3176</v>
      </c>
      <c r="X295" t="s">
        <v>1639</v>
      </c>
      <c r="Y295" t="s">
        <v>3174</v>
      </c>
      <c r="AA295" t="s">
        <v>2883</v>
      </c>
      <c r="AB295" t="s">
        <v>3174</v>
      </c>
      <c r="AD295" t="s">
        <v>2855</v>
      </c>
      <c r="AE295" t="s">
        <v>3174</v>
      </c>
    </row>
    <row r="296" spans="2:31" ht="18" x14ac:dyDescent="0.25">
      <c r="B296" t="s">
        <v>269</v>
      </c>
      <c r="C296">
        <v>84</v>
      </c>
      <c r="D296" t="s">
        <v>266</v>
      </c>
      <c r="E296" s="2" t="str">
        <f t="shared" si="28"/>
        <v>S</v>
      </c>
      <c r="F296" s="2" t="str">
        <f t="shared" si="29"/>
        <v>R</v>
      </c>
      <c r="G296" s="2" t="str">
        <f t="shared" si="30"/>
        <v>R</v>
      </c>
      <c r="H296" s="2" t="str">
        <f t="shared" si="31"/>
        <v>R</v>
      </c>
      <c r="I296" s="2" t="str">
        <f t="shared" si="32"/>
        <v>R</v>
      </c>
      <c r="J296" s="2" t="str">
        <f t="shared" si="33"/>
        <v>K</v>
      </c>
      <c r="K296" s="2" t="str">
        <f t="shared" si="34"/>
        <v>K</v>
      </c>
      <c r="M296" t="s">
        <v>1416</v>
      </c>
      <c r="N296" t="s">
        <v>3182</v>
      </c>
      <c r="O296" t="s">
        <v>1125</v>
      </c>
      <c r="P296" t="s">
        <v>3180</v>
      </c>
      <c r="R296" t="s">
        <v>2792</v>
      </c>
      <c r="S296" s="2" t="s">
        <v>3175</v>
      </c>
      <c r="U296" t="s">
        <v>3007</v>
      </c>
      <c r="V296" t="s">
        <v>3176</v>
      </c>
      <c r="X296" t="s">
        <v>168</v>
      </c>
      <c r="Y296" t="s">
        <v>3174</v>
      </c>
      <c r="AA296" t="s">
        <v>404</v>
      </c>
      <c r="AB296" t="s">
        <v>3174</v>
      </c>
      <c r="AD296" t="s">
        <v>909</v>
      </c>
      <c r="AE296" t="s">
        <v>3174</v>
      </c>
    </row>
    <row r="297" spans="2:31" ht="18" x14ac:dyDescent="0.25">
      <c r="B297" t="s">
        <v>451</v>
      </c>
      <c r="C297">
        <v>84</v>
      </c>
      <c r="D297" t="s">
        <v>266</v>
      </c>
      <c r="E297" s="2" t="str">
        <f t="shared" si="28"/>
        <v>S</v>
      </c>
      <c r="F297" s="2" t="str">
        <f t="shared" si="29"/>
        <v>R</v>
      </c>
      <c r="G297" s="2" t="str">
        <f t="shared" si="30"/>
        <v>R</v>
      </c>
      <c r="H297" s="2" t="str">
        <f t="shared" si="31"/>
        <v>R</v>
      </c>
      <c r="I297" s="2" t="str">
        <f t="shared" si="32"/>
        <v>R</v>
      </c>
      <c r="J297" s="2" t="str">
        <f t="shared" si="33"/>
        <v>K</v>
      </c>
      <c r="K297" s="2" t="str">
        <f t="shared" si="34"/>
        <v>K</v>
      </c>
      <c r="M297" t="s">
        <v>774</v>
      </c>
      <c r="N297" t="s">
        <v>3182</v>
      </c>
      <c r="O297" t="s">
        <v>2326</v>
      </c>
      <c r="P297" t="s">
        <v>3180</v>
      </c>
      <c r="R297" t="s">
        <v>582</v>
      </c>
      <c r="S297" s="2" t="s">
        <v>3175</v>
      </c>
      <c r="U297" t="s">
        <v>999</v>
      </c>
      <c r="V297" t="s">
        <v>3176</v>
      </c>
      <c r="X297" t="s">
        <v>383</v>
      </c>
      <c r="Y297" t="s">
        <v>3174</v>
      </c>
      <c r="AA297" t="s">
        <v>2015</v>
      </c>
      <c r="AB297" t="s">
        <v>3174</v>
      </c>
      <c r="AD297" t="s">
        <v>1975</v>
      </c>
      <c r="AE297" t="s">
        <v>3174</v>
      </c>
    </row>
    <row r="298" spans="2:31" ht="18" x14ac:dyDescent="0.25">
      <c r="B298" t="s">
        <v>855</v>
      </c>
      <c r="C298">
        <v>93</v>
      </c>
      <c r="D298" t="s">
        <v>2294</v>
      </c>
      <c r="E298" s="2" t="str">
        <f t="shared" si="28"/>
        <v>K</v>
      </c>
      <c r="F298" s="2" t="str">
        <f t="shared" si="29"/>
        <v>K</v>
      </c>
      <c r="G298" s="2" t="str">
        <f t="shared" si="30"/>
        <v>G</v>
      </c>
      <c r="H298" s="2" t="str">
        <f t="shared" si="31"/>
        <v>K</v>
      </c>
      <c r="I298" s="2" t="str">
        <f t="shared" si="32"/>
        <v>R</v>
      </c>
      <c r="J298" s="2" t="str">
        <f t="shared" si="33"/>
        <v>K</v>
      </c>
      <c r="K298" s="2" t="str">
        <f t="shared" si="34"/>
        <v>K</v>
      </c>
      <c r="M298" t="s">
        <v>282</v>
      </c>
      <c r="N298" t="s">
        <v>3182</v>
      </c>
      <c r="O298" t="s">
        <v>22</v>
      </c>
      <c r="P298" t="s">
        <v>3180</v>
      </c>
      <c r="R298" t="s">
        <v>615</v>
      </c>
      <c r="S298" s="2" t="s">
        <v>3175</v>
      </c>
      <c r="U298" t="s">
        <v>338</v>
      </c>
      <c r="V298" t="s">
        <v>3176</v>
      </c>
      <c r="X298" t="s">
        <v>387</v>
      </c>
      <c r="Y298" t="s">
        <v>3174</v>
      </c>
      <c r="AA298" t="s">
        <v>2028</v>
      </c>
      <c r="AB298" t="s">
        <v>3174</v>
      </c>
      <c r="AD298" t="s">
        <v>421</v>
      </c>
      <c r="AE298" t="s">
        <v>3174</v>
      </c>
    </row>
    <row r="299" spans="2:31" ht="18" x14ac:dyDescent="0.25">
      <c r="B299" t="s">
        <v>2482</v>
      </c>
      <c r="C299">
        <v>918</v>
      </c>
      <c r="D299" t="s">
        <v>2483</v>
      </c>
      <c r="E299" s="2" t="str">
        <f t="shared" si="28"/>
        <v>S</v>
      </c>
      <c r="F299" s="2" t="str">
        <f t="shared" si="29"/>
        <v>E</v>
      </c>
      <c r="G299" s="2" t="str">
        <f t="shared" si="30"/>
        <v>S</v>
      </c>
      <c r="H299" s="2" t="str">
        <f t="shared" si="31"/>
        <v>S</v>
      </c>
      <c r="I299" s="2" t="str">
        <f t="shared" si="32"/>
        <v>K</v>
      </c>
      <c r="J299" s="2" t="str">
        <f t="shared" si="33"/>
        <v>K</v>
      </c>
      <c r="K299" s="2" t="str">
        <f t="shared" si="34"/>
        <v>K</v>
      </c>
      <c r="M299" t="s">
        <v>2071</v>
      </c>
      <c r="N299" t="s">
        <v>3182</v>
      </c>
      <c r="O299" t="s">
        <v>2928</v>
      </c>
      <c r="P299" t="s">
        <v>3180</v>
      </c>
      <c r="R299" t="s">
        <v>3122</v>
      </c>
      <c r="S299" s="2" t="s">
        <v>3175</v>
      </c>
      <c r="U299" t="s">
        <v>338</v>
      </c>
      <c r="V299" t="s">
        <v>3176</v>
      </c>
      <c r="X299" t="s">
        <v>1373</v>
      </c>
      <c r="Y299" t="s">
        <v>3174</v>
      </c>
      <c r="AA299" t="s">
        <v>2780</v>
      </c>
      <c r="AB299" t="s">
        <v>3174</v>
      </c>
      <c r="AD299" t="s">
        <v>1347</v>
      </c>
      <c r="AE299" t="s">
        <v>3174</v>
      </c>
    </row>
    <row r="300" spans="2:31" ht="18" x14ac:dyDescent="0.25">
      <c r="B300" t="s">
        <v>1030</v>
      </c>
      <c r="C300">
        <v>76</v>
      </c>
      <c r="D300" t="s">
        <v>1031</v>
      </c>
      <c r="E300" s="2" t="str">
        <f t="shared" si="28"/>
        <v>N</v>
      </c>
      <c r="F300" s="2" t="str">
        <f t="shared" si="29"/>
        <v>D</v>
      </c>
      <c r="G300" s="2" t="str">
        <f t="shared" si="30"/>
        <v>D</v>
      </c>
      <c r="H300" s="2" t="str">
        <f t="shared" si="31"/>
        <v>G</v>
      </c>
      <c r="I300" s="2" t="str">
        <f t="shared" si="32"/>
        <v>S</v>
      </c>
      <c r="J300" s="2" t="str">
        <f t="shared" si="33"/>
        <v>K</v>
      </c>
      <c r="K300" s="2" t="str">
        <f t="shared" si="34"/>
        <v>K</v>
      </c>
      <c r="M300" t="s">
        <v>2739</v>
      </c>
      <c r="N300" t="s">
        <v>3182</v>
      </c>
      <c r="O300" t="s">
        <v>1278</v>
      </c>
      <c r="P300" t="s">
        <v>3180</v>
      </c>
      <c r="R300" t="s">
        <v>1373</v>
      </c>
      <c r="S300" s="2" t="s">
        <v>3175</v>
      </c>
      <c r="U300" t="s">
        <v>338</v>
      </c>
      <c r="V300" t="s">
        <v>3176</v>
      </c>
      <c r="X300" t="s">
        <v>1377</v>
      </c>
      <c r="Y300" t="s">
        <v>3174</v>
      </c>
      <c r="AA300" t="s">
        <v>1962</v>
      </c>
      <c r="AB300" t="s">
        <v>3174</v>
      </c>
      <c r="AD300" t="s">
        <v>2890</v>
      </c>
      <c r="AE300" t="s">
        <v>3174</v>
      </c>
    </row>
    <row r="301" spans="2:31" ht="18" x14ac:dyDescent="0.25">
      <c r="B301" t="s">
        <v>2077</v>
      </c>
      <c r="C301">
        <v>193</v>
      </c>
      <c r="D301" t="s">
        <v>2078</v>
      </c>
      <c r="E301" s="2" t="str">
        <f t="shared" si="28"/>
        <v>L</v>
      </c>
      <c r="F301" s="2" t="str">
        <f t="shared" si="29"/>
        <v>S</v>
      </c>
      <c r="G301" s="2" t="str">
        <f t="shared" si="30"/>
        <v>R</v>
      </c>
      <c r="H301" s="2" t="str">
        <f t="shared" si="31"/>
        <v>R</v>
      </c>
      <c r="I301" s="2" t="str">
        <f t="shared" si="32"/>
        <v>R</v>
      </c>
      <c r="J301" s="2" t="str">
        <f t="shared" si="33"/>
        <v>K</v>
      </c>
      <c r="K301" s="2" t="str">
        <f t="shared" si="34"/>
        <v>R</v>
      </c>
      <c r="M301" t="s">
        <v>1442</v>
      </c>
      <c r="N301" t="s">
        <v>3182</v>
      </c>
      <c r="O301" t="s">
        <v>1246</v>
      </c>
      <c r="P301" t="s">
        <v>3180</v>
      </c>
      <c r="R301" t="s">
        <v>1377</v>
      </c>
      <c r="S301" s="2" t="s">
        <v>3175</v>
      </c>
      <c r="U301" t="s">
        <v>2298</v>
      </c>
      <c r="V301" t="s">
        <v>3176</v>
      </c>
      <c r="X301" t="s">
        <v>925</v>
      </c>
      <c r="Y301" t="s">
        <v>3174</v>
      </c>
      <c r="AA301" t="s">
        <v>668</v>
      </c>
      <c r="AB301" t="s">
        <v>3174</v>
      </c>
      <c r="AD301" t="s">
        <v>2610</v>
      </c>
      <c r="AE301" t="s">
        <v>3174</v>
      </c>
    </row>
    <row r="302" spans="2:31" ht="18" x14ac:dyDescent="0.25">
      <c r="B302" t="s">
        <v>920</v>
      </c>
      <c r="C302">
        <v>687</v>
      </c>
      <c r="D302" t="s">
        <v>921</v>
      </c>
      <c r="E302" s="2" t="str">
        <f t="shared" si="28"/>
        <v>G</v>
      </c>
      <c r="F302" s="2" t="str">
        <f t="shared" si="29"/>
        <v>R</v>
      </c>
      <c r="G302" s="2" t="str">
        <f t="shared" si="30"/>
        <v>T</v>
      </c>
      <c r="H302" s="2" t="str">
        <f t="shared" si="31"/>
        <v>S</v>
      </c>
      <c r="I302" s="2" t="str">
        <f t="shared" si="32"/>
        <v>R</v>
      </c>
      <c r="J302" s="2" t="str">
        <f t="shared" si="33"/>
        <v>R</v>
      </c>
      <c r="K302" s="2" t="str">
        <f t="shared" si="34"/>
        <v>R</v>
      </c>
      <c r="M302" t="s">
        <v>1442</v>
      </c>
      <c r="N302" t="s">
        <v>3182</v>
      </c>
      <c r="O302" t="s">
        <v>1311</v>
      </c>
      <c r="P302" t="s">
        <v>3180</v>
      </c>
      <c r="R302" t="s">
        <v>2833</v>
      </c>
      <c r="S302" s="2" t="s">
        <v>3175</v>
      </c>
      <c r="U302" t="s">
        <v>1892</v>
      </c>
      <c r="V302" t="s">
        <v>3176</v>
      </c>
      <c r="X302" t="s">
        <v>2381</v>
      </c>
      <c r="Y302" t="s">
        <v>3174</v>
      </c>
      <c r="AA302" t="s">
        <v>1246</v>
      </c>
      <c r="AB302" t="s">
        <v>3174</v>
      </c>
      <c r="AD302" t="s">
        <v>1256</v>
      </c>
      <c r="AE302" t="s">
        <v>3174</v>
      </c>
    </row>
    <row r="303" spans="2:31" ht="18" x14ac:dyDescent="0.25">
      <c r="B303" t="s">
        <v>777</v>
      </c>
      <c r="C303">
        <v>31</v>
      </c>
      <c r="D303" t="s">
        <v>2944</v>
      </c>
      <c r="E303" s="2" t="str">
        <f t="shared" si="28"/>
        <v>S</v>
      </c>
      <c r="F303" s="2" t="str">
        <f t="shared" si="29"/>
        <v>R</v>
      </c>
      <c r="G303" s="2" t="str">
        <f t="shared" si="30"/>
        <v>W</v>
      </c>
      <c r="H303" s="2" t="str">
        <f t="shared" si="31"/>
        <v>G</v>
      </c>
      <c r="I303" s="2" t="str">
        <f t="shared" si="32"/>
        <v>R</v>
      </c>
      <c r="J303" s="2" t="str">
        <f t="shared" si="33"/>
        <v>R</v>
      </c>
      <c r="K303" s="2" t="str">
        <f t="shared" si="34"/>
        <v>K</v>
      </c>
      <c r="M303" t="s">
        <v>1343</v>
      </c>
      <c r="N303" t="s">
        <v>3182</v>
      </c>
      <c r="O303" t="s">
        <v>1311</v>
      </c>
      <c r="P303" t="s">
        <v>3180</v>
      </c>
      <c r="R303" t="s">
        <v>172</v>
      </c>
      <c r="S303" s="2" t="s">
        <v>3175</v>
      </c>
      <c r="U303" t="s">
        <v>3112</v>
      </c>
      <c r="V303" t="s">
        <v>3176</v>
      </c>
      <c r="X303" t="s">
        <v>2381</v>
      </c>
      <c r="Y303" t="s">
        <v>3174</v>
      </c>
      <c r="AA303" t="s">
        <v>2550</v>
      </c>
      <c r="AB303" t="s">
        <v>3174</v>
      </c>
      <c r="AD303" t="s">
        <v>2526</v>
      </c>
      <c r="AE303" t="s">
        <v>3174</v>
      </c>
    </row>
    <row r="304" spans="2:31" ht="18" x14ac:dyDescent="0.25">
      <c r="B304" t="s">
        <v>777</v>
      </c>
      <c r="C304">
        <v>31</v>
      </c>
      <c r="D304" t="s">
        <v>2767</v>
      </c>
      <c r="E304" s="2" t="str">
        <f t="shared" si="28"/>
        <v>S</v>
      </c>
      <c r="F304" s="2" t="str">
        <f t="shared" si="29"/>
        <v>R</v>
      </c>
      <c r="G304" s="2" t="str">
        <f t="shared" si="30"/>
        <v>W</v>
      </c>
      <c r="H304" s="2" t="str">
        <f t="shared" si="31"/>
        <v>G</v>
      </c>
      <c r="I304" s="2" t="str">
        <f t="shared" si="32"/>
        <v>R</v>
      </c>
      <c r="J304" s="2" t="str">
        <f t="shared" si="33"/>
        <v>R</v>
      </c>
      <c r="K304" s="2" t="str">
        <f t="shared" si="34"/>
        <v>K</v>
      </c>
      <c r="M304" t="s">
        <v>2111</v>
      </c>
      <c r="N304" t="s">
        <v>3182</v>
      </c>
      <c r="O304" t="s">
        <v>2035</v>
      </c>
      <c r="P304" t="s">
        <v>3180</v>
      </c>
      <c r="R304" t="s">
        <v>367</v>
      </c>
      <c r="S304" s="2" t="s">
        <v>3175</v>
      </c>
      <c r="U304" t="s">
        <v>1782</v>
      </c>
      <c r="V304" t="s">
        <v>3176</v>
      </c>
      <c r="X304" t="s">
        <v>2381</v>
      </c>
      <c r="Y304" t="s">
        <v>3174</v>
      </c>
      <c r="AA304" t="s">
        <v>3007</v>
      </c>
      <c r="AB304" t="s">
        <v>3174</v>
      </c>
      <c r="AD304" t="s">
        <v>2428</v>
      </c>
      <c r="AE304" t="s">
        <v>3174</v>
      </c>
    </row>
    <row r="305" spans="2:31" ht="18" x14ac:dyDescent="0.25">
      <c r="B305" t="s">
        <v>777</v>
      </c>
      <c r="C305">
        <v>31</v>
      </c>
      <c r="D305" t="s">
        <v>2767</v>
      </c>
      <c r="E305" s="2" t="str">
        <f t="shared" si="28"/>
        <v>S</v>
      </c>
      <c r="F305" s="2" t="str">
        <f t="shared" si="29"/>
        <v>R</v>
      </c>
      <c r="G305" s="2" t="str">
        <f t="shared" si="30"/>
        <v>W</v>
      </c>
      <c r="H305" s="2" t="str">
        <f t="shared" si="31"/>
        <v>G</v>
      </c>
      <c r="I305" s="2" t="str">
        <f t="shared" si="32"/>
        <v>R</v>
      </c>
      <c r="J305" s="2" t="str">
        <f t="shared" si="33"/>
        <v>R</v>
      </c>
      <c r="K305" s="2" t="str">
        <f t="shared" si="34"/>
        <v>K</v>
      </c>
      <c r="M305" t="s">
        <v>1091</v>
      </c>
      <c r="N305" t="s">
        <v>3191</v>
      </c>
      <c r="O305" t="s">
        <v>42</v>
      </c>
      <c r="P305" t="s">
        <v>3180</v>
      </c>
      <c r="R305" t="s">
        <v>367</v>
      </c>
      <c r="S305" s="2" t="s">
        <v>3175</v>
      </c>
      <c r="U305" t="s">
        <v>224</v>
      </c>
      <c r="V305" t="s">
        <v>3176</v>
      </c>
      <c r="X305" t="s">
        <v>2788</v>
      </c>
      <c r="Y305" t="s">
        <v>3174</v>
      </c>
      <c r="AA305" t="s">
        <v>2491</v>
      </c>
      <c r="AB305" t="s">
        <v>3174</v>
      </c>
      <c r="AD305" t="s">
        <v>2172</v>
      </c>
      <c r="AE305" t="s">
        <v>3174</v>
      </c>
    </row>
    <row r="306" spans="2:31" ht="18" x14ac:dyDescent="0.25">
      <c r="B306" t="s">
        <v>356</v>
      </c>
      <c r="C306">
        <v>685</v>
      </c>
      <c r="D306" t="s">
        <v>357</v>
      </c>
      <c r="E306" s="2" t="str">
        <f t="shared" si="28"/>
        <v>G</v>
      </c>
      <c r="F306" s="2" t="str">
        <f t="shared" si="29"/>
        <v>R</v>
      </c>
      <c r="G306" s="2" t="str">
        <f t="shared" si="30"/>
        <v>T</v>
      </c>
      <c r="H306" s="2" t="str">
        <f t="shared" si="31"/>
        <v>P</v>
      </c>
      <c r="I306" s="2" t="str">
        <f t="shared" si="32"/>
        <v>R</v>
      </c>
      <c r="J306" s="2" t="str">
        <f t="shared" si="33"/>
        <v>S</v>
      </c>
      <c r="K306" s="2" t="str">
        <f t="shared" si="34"/>
        <v>R</v>
      </c>
      <c r="M306" t="s">
        <v>1291</v>
      </c>
      <c r="N306" t="s">
        <v>3191</v>
      </c>
      <c r="O306" t="s">
        <v>704</v>
      </c>
      <c r="P306" t="s">
        <v>3180</v>
      </c>
      <c r="R306" t="s">
        <v>2243</v>
      </c>
      <c r="S306" s="2" t="s">
        <v>3175</v>
      </c>
      <c r="U306" t="s">
        <v>704</v>
      </c>
      <c r="V306" t="s">
        <v>3176</v>
      </c>
      <c r="X306" t="s">
        <v>99</v>
      </c>
      <c r="Y306" t="s">
        <v>3174</v>
      </c>
      <c r="AA306" t="s">
        <v>1904</v>
      </c>
      <c r="AB306" t="s">
        <v>3174</v>
      </c>
      <c r="AD306" t="s">
        <v>1709</v>
      </c>
      <c r="AE306" t="s">
        <v>3174</v>
      </c>
    </row>
    <row r="307" spans="2:31" ht="18" x14ac:dyDescent="0.25">
      <c r="B307" t="s">
        <v>514</v>
      </c>
      <c r="C307">
        <v>533</v>
      </c>
      <c r="D307" t="s">
        <v>515</v>
      </c>
      <c r="E307" s="2" t="str">
        <f t="shared" si="28"/>
        <v>T</v>
      </c>
      <c r="F307" s="2" t="str">
        <f t="shared" si="29"/>
        <v>R</v>
      </c>
      <c r="G307" s="2" t="str">
        <f t="shared" si="30"/>
        <v>E</v>
      </c>
      <c r="H307" s="2" t="str">
        <f t="shared" si="31"/>
        <v>R</v>
      </c>
      <c r="I307" s="2" t="str">
        <f t="shared" si="32"/>
        <v>S</v>
      </c>
      <c r="J307" s="2" t="str">
        <f t="shared" si="33"/>
        <v>S</v>
      </c>
      <c r="K307" s="2" t="str">
        <f t="shared" si="34"/>
        <v>R</v>
      </c>
      <c r="M307" t="s">
        <v>2453</v>
      </c>
      <c r="N307" t="s">
        <v>3191</v>
      </c>
      <c r="O307" t="s">
        <v>1091</v>
      </c>
      <c r="P307" t="s">
        <v>3180</v>
      </c>
      <c r="R307" t="s">
        <v>2965</v>
      </c>
      <c r="S307" s="2" t="s">
        <v>3175</v>
      </c>
      <c r="U307" t="s">
        <v>1554</v>
      </c>
      <c r="V307" t="s">
        <v>3176</v>
      </c>
      <c r="X307" t="s">
        <v>99</v>
      </c>
      <c r="Y307" t="s">
        <v>3174</v>
      </c>
      <c r="AA307" t="s">
        <v>56</v>
      </c>
      <c r="AB307" t="s">
        <v>3174</v>
      </c>
      <c r="AD307" t="s">
        <v>1817</v>
      </c>
      <c r="AE307" t="s">
        <v>3174</v>
      </c>
    </row>
    <row r="308" spans="2:31" ht="18" x14ac:dyDescent="0.25">
      <c r="B308" t="s">
        <v>618</v>
      </c>
      <c r="C308">
        <v>524</v>
      </c>
      <c r="D308" t="s">
        <v>515</v>
      </c>
      <c r="E308" s="2" t="str">
        <f t="shared" si="28"/>
        <v>T</v>
      </c>
      <c r="F308" s="2" t="str">
        <f t="shared" si="29"/>
        <v>R</v>
      </c>
      <c r="G308" s="2" t="str">
        <f t="shared" si="30"/>
        <v>E</v>
      </c>
      <c r="H308" s="2" t="str">
        <f t="shared" si="31"/>
        <v>R</v>
      </c>
      <c r="I308" s="2" t="str">
        <f t="shared" si="32"/>
        <v>S</v>
      </c>
      <c r="J308" s="2" t="str">
        <f t="shared" si="33"/>
        <v>S</v>
      </c>
      <c r="K308" s="2" t="str">
        <f t="shared" si="34"/>
        <v>R</v>
      </c>
      <c r="M308" t="s">
        <v>877</v>
      </c>
      <c r="N308" t="s">
        <v>3191</v>
      </c>
      <c r="O308" t="s">
        <v>2294</v>
      </c>
      <c r="P308" t="s">
        <v>3180</v>
      </c>
      <c r="R308" t="s">
        <v>1510</v>
      </c>
      <c r="S308" s="2" t="s">
        <v>3175</v>
      </c>
      <c r="U308" t="s">
        <v>357</v>
      </c>
      <c r="V308" t="s">
        <v>3176</v>
      </c>
      <c r="X308" t="s">
        <v>1091</v>
      </c>
      <c r="Y308" t="s">
        <v>3174</v>
      </c>
      <c r="AA308" t="s">
        <v>56</v>
      </c>
      <c r="AB308" t="s">
        <v>3174</v>
      </c>
      <c r="AD308" t="s">
        <v>1989</v>
      </c>
      <c r="AE308" t="s">
        <v>3174</v>
      </c>
    </row>
    <row r="309" spans="2:31" ht="18" x14ac:dyDescent="0.25">
      <c r="B309" t="s">
        <v>2288</v>
      </c>
      <c r="C309">
        <v>153</v>
      </c>
      <c r="D309" t="s">
        <v>2289</v>
      </c>
      <c r="E309" s="2" t="str">
        <f t="shared" si="28"/>
        <v>C</v>
      </c>
      <c r="F309" s="2" t="str">
        <f t="shared" si="29"/>
        <v>W</v>
      </c>
      <c r="G309" s="2" t="str">
        <f t="shared" si="30"/>
        <v>R</v>
      </c>
      <c r="H309" s="2" t="str">
        <f t="shared" si="31"/>
        <v>R</v>
      </c>
      <c r="I309" s="2" t="str">
        <f t="shared" si="32"/>
        <v>R</v>
      </c>
      <c r="J309" s="2" t="str">
        <f t="shared" si="33"/>
        <v>R</v>
      </c>
      <c r="K309" s="2" t="str">
        <f t="shared" si="34"/>
        <v>R</v>
      </c>
      <c r="M309" t="s">
        <v>1318</v>
      </c>
      <c r="N309" t="s">
        <v>3191</v>
      </c>
      <c r="O309" t="s">
        <v>567</v>
      </c>
      <c r="P309" t="s">
        <v>3180</v>
      </c>
      <c r="R309" t="s">
        <v>1506</v>
      </c>
      <c r="S309" s="2" t="s">
        <v>3175</v>
      </c>
      <c r="U309" t="s">
        <v>428</v>
      </c>
      <c r="V309" t="s">
        <v>3176</v>
      </c>
      <c r="X309" t="s">
        <v>296</v>
      </c>
      <c r="Y309" t="s">
        <v>3174</v>
      </c>
      <c r="AA309" t="s">
        <v>1723</v>
      </c>
      <c r="AB309" t="s">
        <v>3174</v>
      </c>
      <c r="AD309" t="s">
        <v>2628</v>
      </c>
      <c r="AE309" t="s">
        <v>3174</v>
      </c>
    </row>
    <row r="310" spans="2:31" ht="18" x14ac:dyDescent="0.25">
      <c r="B310" t="s">
        <v>227</v>
      </c>
      <c r="C310">
        <v>169</v>
      </c>
      <c r="D310" t="s">
        <v>428</v>
      </c>
      <c r="E310" s="2" t="str">
        <f t="shared" si="28"/>
        <v>N</v>
      </c>
      <c r="F310" s="2" t="str">
        <f t="shared" si="29"/>
        <v>R</v>
      </c>
      <c r="G310" s="2" t="str">
        <f t="shared" si="30"/>
        <v>P</v>
      </c>
      <c r="H310" s="2" t="str">
        <f t="shared" si="31"/>
        <v>P</v>
      </c>
      <c r="I310" s="2" t="str">
        <f t="shared" si="32"/>
        <v>R</v>
      </c>
      <c r="J310" s="2" t="str">
        <f t="shared" si="33"/>
        <v>S</v>
      </c>
      <c r="K310" s="2" t="str">
        <f t="shared" si="34"/>
        <v>R</v>
      </c>
      <c r="M310" t="s">
        <v>2346</v>
      </c>
      <c r="N310" t="s">
        <v>3191</v>
      </c>
      <c r="O310" t="s">
        <v>2969</v>
      </c>
      <c r="P310" t="s">
        <v>3180</v>
      </c>
      <c r="R310" t="s">
        <v>877</v>
      </c>
      <c r="S310" s="2" t="s">
        <v>3175</v>
      </c>
      <c r="U310" t="s">
        <v>228</v>
      </c>
      <c r="V310" t="s">
        <v>3176</v>
      </c>
      <c r="X310" t="s">
        <v>1554</v>
      </c>
      <c r="Y310" t="s">
        <v>3174</v>
      </c>
      <c r="AA310" t="s">
        <v>742</v>
      </c>
      <c r="AB310" t="s">
        <v>3174</v>
      </c>
      <c r="AD310" t="s">
        <v>2213</v>
      </c>
      <c r="AE310" t="s">
        <v>3174</v>
      </c>
    </row>
    <row r="311" spans="2:31" ht="18" x14ac:dyDescent="0.25">
      <c r="B311" t="s">
        <v>136</v>
      </c>
      <c r="C311">
        <v>348</v>
      </c>
      <c r="D311" t="s">
        <v>137</v>
      </c>
      <c r="E311" s="2" t="str">
        <f t="shared" si="28"/>
        <v>R</v>
      </c>
      <c r="F311" s="2" t="str">
        <f t="shared" si="29"/>
        <v>R</v>
      </c>
      <c r="G311" s="2" t="str">
        <f t="shared" si="30"/>
        <v>S</v>
      </c>
      <c r="H311" s="2" t="str">
        <f t="shared" si="31"/>
        <v>S</v>
      </c>
      <c r="I311" s="2" t="str">
        <f t="shared" si="32"/>
        <v>R</v>
      </c>
      <c r="J311" s="2" t="str">
        <f t="shared" si="33"/>
        <v>R</v>
      </c>
      <c r="K311" s="2" t="str">
        <f t="shared" si="34"/>
        <v>R</v>
      </c>
      <c r="M311" t="s">
        <v>3029</v>
      </c>
      <c r="N311" t="s">
        <v>3191</v>
      </c>
      <c r="O311" t="s">
        <v>1452</v>
      </c>
      <c r="P311" t="s">
        <v>3180</v>
      </c>
      <c r="R311" t="s">
        <v>1081</v>
      </c>
      <c r="S311" s="2" t="s">
        <v>3175</v>
      </c>
      <c r="U311" t="s">
        <v>228</v>
      </c>
      <c r="V311" t="s">
        <v>3176</v>
      </c>
      <c r="X311" t="s">
        <v>2019</v>
      </c>
      <c r="Y311" t="s">
        <v>3174</v>
      </c>
      <c r="AA311" t="s">
        <v>732</v>
      </c>
      <c r="AB311" t="s">
        <v>3174</v>
      </c>
      <c r="AD311" t="s">
        <v>471</v>
      </c>
      <c r="AE311" t="s">
        <v>3174</v>
      </c>
    </row>
    <row r="312" spans="2:31" ht="18" x14ac:dyDescent="0.25">
      <c r="B312" t="s">
        <v>227</v>
      </c>
      <c r="C312">
        <v>170</v>
      </c>
      <c r="D312" t="s">
        <v>1293</v>
      </c>
      <c r="E312" s="2" t="str">
        <f t="shared" si="28"/>
        <v>S</v>
      </c>
      <c r="F312" s="2" t="str">
        <f t="shared" si="29"/>
        <v>R</v>
      </c>
      <c r="G312" s="2" t="str">
        <f t="shared" si="30"/>
        <v>P</v>
      </c>
      <c r="H312" s="2" t="str">
        <f t="shared" si="31"/>
        <v>L</v>
      </c>
      <c r="I312" s="2" t="str">
        <f t="shared" si="32"/>
        <v>R</v>
      </c>
      <c r="J312" s="2" t="str">
        <f t="shared" si="33"/>
        <v>S</v>
      </c>
      <c r="K312" s="2" t="str">
        <f t="shared" si="34"/>
        <v>R</v>
      </c>
      <c r="M312" t="s">
        <v>1924</v>
      </c>
      <c r="N312" t="s">
        <v>3186</v>
      </c>
      <c r="O312" t="s">
        <v>1222</v>
      </c>
      <c r="P312" t="s">
        <v>3180</v>
      </c>
      <c r="R312" t="s">
        <v>1081</v>
      </c>
      <c r="S312" s="2" t="s">
        <v>3175</v>
      </c>
      <c r="U312" t="s">
        <v>480</v>
      </c>
      <c r="V312" t="s">
        <v>3176</v>
      </c>
      <c r="X312" t="s">
        <v>2019</v>
      </c>
      <c r="Y312" t="s">
        <v>3174</v>
      </c>
      <c r="AA312" t="s">
        <v>243</v>
      </c>
      <c r="AB312" t="s">
        <v>3174</v>
      </c>
      <c r="AD312" t="s">
        <v>2224</v>
      </c>
      <c r="AE312" t="s">
        <v>3174</v>
      </c>
    </row>
    <row r="313" spans="2:31" ht="18" x14ac:dyDescent="0.25">
      <c r="B313" t="s">
        <v>227</v>
      </c>
      <c r="C313">
        <v>182</v>
      </c>
      <c r="D313" t="s">
        <v>228</v>
      </c>
      <c r="E313" s="2" t="str">
        <f t="shared" si="28"/>
        <v>S</v>
      </c>
      <c r="F313" s="2" t="str">
        <f t="shared" si="29"/>
        <v>R</v>
      </c>
      <c r="G313" s="2" t="str">
        <f t="shared" si="30"/>
        <v>P</v>
      </c>
      <c r="H313" s="2" t="str">
        <f t="shared" si="31"/>
        <v>P</v>
      </c>
      <c r="I313" s="2" t="str">
        <f t="shared" si="32"/>
        <v>R</v>
      </c>
      <c r="J313" s="2" t="str">
        <f t="shared" si="33"/>
        <v>S</v>
      </c>
      <c r="K313" s="2" t="str">
        <f t="shared" si="34"/>
        <v>R</v>
      </c>
      <c r="M313" t="s">
        <v>2467</v>
      </c>
      <c r="N313" t="s">
        <v>3186</v>
      </c>
      <c r="O313" t="s">
        <v>1222</v>
      </c>
      <c r="P313" t="s">
        <v>3180</v>
      </c>
      <c r="R313" t="s">
        <v>2330</v>
      </c>
      <c r="S313" s="2" t="s">
        <v>3175</v>
      </c>
      <c r="U313" t="s">
        <v>1438</v>
      </c>
      <c r="V313" t="s">
        <v>3176</v>
      </c>
      <c r="X313" t="s">
        <v>1820</v>
      </c>
      <c r="Y313" t="s">
        <v>3174</v>
      </c>
      <c r="AA313" t="s">
        <v>2712</v>
      </c>
      <c r="AB313" t="s">
        <v>3174</v>
      </c>
      <c r="AD313" t="s">
        <v>1384</v>
      </c>
      <c r="AE313" t="s">
        <v>3174</v>
      </c>
    </row>
    <row r="314" spans="2:31" ht="18" x14ac:dyDescent="0.25">
      <c r="B314" t="s">
        <v>227</v>
      </c>
      <c r="C314">
        <v>177</v>
      </c>
      <c r="D314" t="s">
        <v>228</v>
      </c>
      <c r="E314" s="2" t="str">
        <f t="shared" si="28"/>
        <v>S</v>
      </c>
      <c r="F314" s="2" t="str">
        <f t="shared" si="29"/>
        <v>R</v>
      </c>
      <c r="G314" s="2" t="str">
        <f t="shared" si="30"/>
        <v>P</v>
      </c>
      <c r="H314" s="2" t="str">
        <f t="shared" si="31"/>
        <v>P</v>
      </c>
      <c r="I314" s="2" t="str">
        <f t="shared" si="32"/>
        <v>R</v>
      </c>
      <c r="J314" s="2" t="str">
        <f t="shared" si="33"/>
        <v>S</v>
      </c>
      <c r="K314" s="2" t="str">
        <f t="shared" si="34"/>
        <v>R</v>
      </c>
      <c r="M314" t="s">
        <v>1246</v>
      </c>
      <c r="N314" t="s">
        <v>3186</v>
      </c>
      <c r="O314" t="s">
        <v>905</v>
      </c>
      <c r="P314" t="s">
        <v>3180</v>
      </c>
      <c r="R314" t="s">
        <v>1814</v>
      </c>
      <c r="S314" s="2" t="s">
        <v>3175</v>
      </c>
      <c r="U314" t="s">
        <v>975</v>
      </c>
      <c r="V314" t="s">
        <v>3176</v>
      </c>
      <c r="X314" t="s">
        <v>1820</v>
      </c>
      <c r="Y314" t="s">
        <v>3174</v>
      </c>
      <c r="AA314" t="s">
        <v>488</v>
      </c>
      <c r="AB314" t="s">
        <v>3174</v>
      </c>
      <c r="AD314" t="s">
        <v>1684</v>
      </c>
      <c r="AE314" t="s">
        <v>3174</v>
      </c>
    </row>
    <row r="315" spans="2:31" ht="18" x14ac:dyDescent="0.25">
      <c r="B315" t="s">
        <v>2304</v>
      </c>
      <c r="C315">
        <v>24</v>
      </c>
      <c r="D315" t="s">
        <v>2305</v>
      </c>
      <c r="E315" s="2" t="str">
        <f t="shared" si="28"/>
        <v>V</v>
      </c>
      <c r="F315" s="2" t="str">
        <f t="shared" si="29"/>
        <v>S</v>
      </c>
      <c r="G315" s="2" t="str">
        <f t="shared" si="30"/>
        <v>D</v>
      </c>
      <c r="H315" s="2" t="str">
        <f t="shared" si="31"/>
        <v>S</v>
      </c>
      <c r="I315" s="2" t="str">
        <f t="shared" si="32"/>
        <v>R</v>
      </c>
      <c r="J315" s="2" t="str">
        <f t="shared" si="33"/>
        <v>S</v>
      </c>
      <c r="K315" s="2" t="str">
        <f t="shared" si="34"/>
        <v>R</v>
      </c>
      <c r="M315" t="s">
        <v>1534</v>
      </c>
      <c r="N315" t="s">
        <v>3186</v>
      </c>
      <c r="O315" t="s">
        <v>3164</v>
      </c>
      <c r="P315" t="s">
        <v>3180</v>
      </c>
      <c r="R315" t="s">
        <v>835</v>
      </c>
      <c r="S315" s="2" t="s">
        <v>3175</v>
      </c>
      <c r="U315" t="s">
        <v>1027</v>
      </c>
      <c r="V315" t="s">
        <v>3176</v>
      </c>
      <c r="X315" t="s">
        <v>266</v>
      </c>
      <c r="Y315" t="s">
        <v>3174</v>
      </c>
      <c r="AA315" t="s">
        <v>3068</v>
      </c>
      <c r="AB315" t="s">
        <v>3174</v>
      </c>
      <c r="AD315" t="s">
        <v>1680</v>
      </c>
      <c r="AE315" t="s">
        <v>3174</v>
      </c>
    </row>
    <row r="316" spans="2:31" ht="18" x14ac:dyDescent="0.25">
      <c r="B316" t="s">
        <v>1434</v>
      </c>
      <c r="C316">
        <v>15</v>
      </c>
      <c r="D316" t="s">
        <v>1435</v>
      </c>
      <c r="E316" s="2" t="str">
        <f t="shared" si="28"/>
        <v>C</v>
      </c>
      <c r="F316" s="2" t="str">
        <f t="shared" si="29"/>
        <v>Y</v>
      </c>
      <c r="G316" s="2" t="str">
        <f t="shared" si="30"/>
        <v>R</v>
      </c>
      <c r="H316" s="2" t="str">
        <f t="shared" si="31"/>
        <v>T</v>
      </c>
      <c r="I316" s="2" t="str">
        <f t="shared" si="32"/>
        <v>R</v>
      </c>
      <c r="J316" s="2" t="str">
        <f t="shared" si="33"/>
        <v>R</v>
      </c>
      <c r="K316" s="2" t="str">
        <f t="shared" si="34"/>
        <v>R</v>
      </c>
      <c r="M316" t="s">
        <v>313</v>
      </c>
      <c r="N316" t="s">
        <v>3186</v>
      </c>
      <c r="O316" t="s">
        <v>2323</v>
      </c>
      <c r="P316" t="s">
        <v>3180</v>
      </c>
      <c r="R316" t="s">
        <v>932</v>
      </c>
      <c r="S316" s="2" t="s">
        <v>3175</v>
      </c>
      <c r="U316" t="s">
        <v>1774</v>
      </c>
      <c r="V316" t="s">
        <v>3176</v>
      </c>
      <c r="X316" t="s">
        <v>266</v>
      </c>
      <c r="Y316" t="s">
        <v>3174</v>
      </c>
      <c r="AA316" t="s">
        <v>3100</v>
      </c>
      <c r="AB316" t="s">
        <v>3174</v>
      </c>
      <c r="AD316" t="s">
        <v>2515</v>
      </c>
      <c r="AE316" t="s">
        <v>3174</v>
      </c>
    </row>
    <row r="317" spans="2:31" ht="18" x14ac:dyDescent="0.25">
      <c r="B317" t="s">
        <v>2120</v>
      </c>
      <c r="C317">
        <v>661</v>
      </c>
      <c r="D317" t="s">
        <v>2121</v>
      </c>
      <c r="E317" s="2" t="str">
        <f t="shared" si="28"/>
        <v>P</v>
      </c>
      <c r="F317" s="2" t="str">
        <f t="shared" si="29"/>
        <v>G</v>
      </c>
      <c r="G317" s="2" t="str">
        <f t="shared" si="30"/>
        <v>P</v>
      </c>
      <c r="H317" s="2" t="str">
        <f t="shared" si="31"/>
        <v>S</v>
      </c>
      <c r="I317" s="2" t="str">
        <f t="shared" si="32"/>
        <v>R</v>
      </c>
      <c r="J317" s="2" t="str">
        <f t="shared" si="33"/>
        <v>R</v>
      </c>
      <c r="K317" s="2" t="str">
        <f t="shared" si="34"/>
        <v>R</v>
      </c>
      <c r="M317" t="s">
        <v>567</v>
      </c>
      <c r="N317" t="s">
        <v>3186</v>
      </c>
      <c r="O317" t="s">
        <v>2260</v>
      </c>
      <c r="P317" t="s">
        <v>3180</v>
      </c>
      <c r="R317" t="s">
        <v>2414</v>
      </c>
      <c r="S317" s="2" t="s">
        <v>3175</v>
      </c>
      <c r="U317" t="s">
        <v>955</v>
      </c>
      <c r="V317" t="s">
        <v>3176</v>
      </c>
      <c r="X317" t="s">
        <v>266</v>
      </c>
      <c r="Y317" t="s">
        <v>3174</v>
      </c>
      <c r="AA317" t="s">
        <v>1892</v>
      </c>
      <c r="AB317" t="s">
        <v>3174</v>
      </c>
      <c r="AD317" t="s">
        <v>936</v>
      </c>
      <c r="AE317" t="s">
        <v>3174</v>
      </c>
    </row>
    <row r="318" spans="2:31" ht="18" x14ac:dyDescent="0.25">
      <c r="B318" t="s">
        <v>479</v>
      </c>
      <c r="C318">
        <v>270</v>
      </c>
      <c r="D318" t="s">
        <v>480</v>
      </c>
      <c r="E318" s="2" t="str">
        <f t="shared" si="28"/>
        <v>Q</v>
      </c>
      <c r="F318" s="2" t="str">
        <f t="shared" si="29"/>
        <v>E</v>
      </c>
      <c r="G318" s="2" t="str">
        <f t="shared" si="30"/>
        <v>P</v>
      </c>
      <c r="H318" s="2" t="str">
        <f t="shared" si="31"/>
        <v>P</v>
      </c>
      <c r="I318" s="2" t="str">
        <f t="shared" si="32"/>
        <v>R</v>
      </c>
      <c r="J318" s="2" t="str">
        <f t="shared" si="33"/>
        <v>R</v>
      </c>
      <c r="K318" s="2" t="str">
        <f t="shared" si="34"/>
        <v>R</v>
      </c>
      <c r="M318" t="s">
        <v>1774</v>
      </c>
      <c r="N318" t="s">
        <v>3186</v>
      </c>
      <c r="O318" t="s">
        <v>2886</v>
      </c>
      <c r="P318" t="s">
        <v>3180</v>
      </c>
      <c r="R318" t="s">
        <v>1042</v>
      </c>
      <c r="S318" s="2" t="s">
        <v>3175</v>
      </c>
      <c r="U318" t="s">
        <v>2976</v>
      </c>
      <c r="V318" t="s">
        <v>3176</v>
      </c>
      <c r="X318" t="s">
        <v>2294</v>
      </c>
      <c r="Y318" t="s">
        <v>3174</v>
      </c>
      <c r="AA318" t="s">
        <v>381</v>
      </c>
      <c r="AB318" t="s">
        <v>3174</v>
      </c>
      <c r="AD318" t="s">
        <v>664</v>
      </c>
      <c r="AE318" t="s">
        <v>3174</v>
      </c>
    </row>
    <row r="319" spans="2:31" ht="18" x14ac:dyDescent="0.25">
      <c r="B319" t="s">
        <v>539</v>
      </c>
      <c r="C319">
        <v>63</v>
      </c>
      <c r="D319" t="s">
        <v>540</v>
      </c>
      <c r="E319" s="2" t="str">
        <f t="shared" si="28"/>
        <v>S</v>
      </c>
      <c r="F319" s="2" t="str">
        <f t="shared" si="29"/>
        <v>P</v>
      </c>
      <c r="G319" s="2" t="str">
        <f t="shared" si="30"/>
        <v>M</v>
      </c>
      <c r="H319" s="2" t="str">
        <f t="shared" si="31"/>
        <v>R</v>
      </c>
      <c r="I319" s="2" t="str">
        <f t="shared" si="32"/>
        <v>R</v>
      </c>
      <c r="J319" s="2" t="str">
        <f t="shared" si="33"/>
        <v>S</v>
      </c>
      <c r="K319" s="2" t="str">
        <f t="shared" si="34"/>
        <v>R</v>
      </c>
      <c r="M319" t="s">
        <v>1142</v>
      </c>
      <c r="N319" t="s">
        <v>3186</v>
      </c>
      <c r="O319" t="s">
        <v>1626</v>
      </c>
      <c r="P319" t="s">
        <v>3180</v>
      </c>
      <c r="R319" t="s">
        <v>1485</v>
      </c>
      <c r="S319" s="2" t="s">
        <v>3175</v>
      </c>
      <c r="U319" t="s">
        <v>1142</v>
      </c>
      <c r="V319" t="s">
        <v>3176</v>
      </c>
      <c r="X319" t="s">
        <v>2078</v>
      </c>
      <c r="Y319" t="s">
        <v>3174</v>
      </c>
      <c r="AA319" t="s">
        <v>2035</v>
      </c>
      <c r="AB319" t="s">
        <v>3174</v>
      </c>
      <c r="AD319" t="s">
        <v>347</v>
      </c>
      <c r="AE319" t="s">
        <v>3174</v>
      </c>
    </row>
    <row r="320" spans="2:31" ht="18" x14ac:dyDescent="0.25">
      <c r="B320" t="s">
        <v>566</v>
      </c>
      <c r="C320">
        <v>348</v>
      </c>
      <c r="D320" t="s">
        <v>567</v>
      </c>
      <c r="E320" s="2" t="str">
        <f t="shared" si="28"/>
        <v>I</v>
      </c>
      <c r="F320" s="2" t="str">
        <f t="shared" si="29"/>
        <v>K</v>
      </c>
      <c r="G320" s="2" t="str">
        <f t="shared" si="30"/>
        <v>T</v>
      </c>
      <c r="H320" s="2" t="str">
        <f t="shared" si="31"/>
        <v>L</v>
      </c>
      <c r="I320" s="2" t="str">
        <f t="shared" si="32"/>
        <v>R</v>
      </c>
      <c r="J320" s="2" t="str">
        <f t="shared" si="33"/>
        <v>T</v>
      </c>
      <c r="K320" s="2" t="str">
        <f t="shared" si="34"/>
        <v>K</v>
      </c>
      <c r="M320" t="s">
        <v>2084</v>
      </c>
      <c r="N320" t="s">
        <v>3186</v>
      </c>
      <c r="O320" t="s">
        <v>685</v>
      </c>
      <c r="P320" t="s">
        <v>3180</v>
      </c>
      <c r="R320" t="s">
        <v>1125</v>
      </c>
      <c r="S320" s="2" t="s">
        <v>3179</v>
      </c>
      <c r="U320" t="s">
        <v>2024</v>
      </c>
      <c r="V320" t="s">
        <v>3176</v>
      </c>
      <c r="X320" t="s">
        <v>921</v>
      </c>
      <c r="Y320" t="s">
        <v>3174</v>
      </c>
      <c r="AA320" t="s">
        <v>130</v>
      </c>
      <c r="AB320" t="s">
        <v>3174</v>
      </c>
      <c r="AD320" t="s">
        <v>2058</v>
      </c>
      <c r="AE320" t="s">
        <v>3174</v>
      </c>
    </row>
    <row r="321" spans="2:31" ht="18" x14ac:dyDescent="0.25">
      <c r="B321" t="s">
        <v>1045</v>
      </c>
      <c r="C321">
        <v>415</v>
      </c>
      <c r="D321" t="s">
        <v>1046</v>
      </c>
      <c r="E321" s="2" t="str">
        <f t="shared" si="28"/>
        <v>A</v>
      </c>
      <c r="F321" s="2" t="str">
        <f t="shared" si="29"/>
        <v>D</v>
      </c>
      <c r="G321" s="2" t="str">
        <f t="shared" si="30"/>
        <v>R</v>
      </c>
      <c r="H321" s="2" t="str">
        <f t="shared" si="31"/>
        <v>R</v>
      </c>
      <c r="I321" s="2" t="str">
        <f t="shared" si="32"/>
        <v>S</v>
      </c>
      <c r="J321" s="2" t="str">
        <f t="shared" si="33"/>
        <v>R</v>
      </c>
      <c r="K321" s="2" t="str">
        <f t="shared" si="34"/>
        <v>R</v>
      </c>
      <c r="M321" t="s">
        <v>1767</v>
      </c>
      <c r="N321" t="s">
        <v>3186</v>
      </c>
      <c r="O321" t="s">
        <v>197</v>
      </c>
      <c r="P321" t="s">
        <v>3180</v>
      </c>
      <c r="R321" t="s">
        <v>2298</v>
      </c>
      <c r="S321" s="2" t="s">
        <v>3179</v>
      </c>
      <c r="U321" t="s">
        <v>1687</v>
      </c>
      <c r="V321" t="s">
        <v>3176</v>
      </c>
      <c r="X321" t="s">
        <v>2944</v>
      </c>
      <c r="Y321" t="s">
        <v>3174</v>
      </c>
      <c r="AA321" t="s">
        <v>141</v>
      </c>
      <c r="AB321" t="s">
        <v>3174</v>
      </c>
      <c r="AD321" t="s">
        <v>2363</v>
      </c>
      <c r="AE321" t="s">
        <v>3174</v>
      </c>
    </row>
    <row r="322" spans="2:31" ht="18" x14ac:dyDescent="0.25">
      <c r="B322" t="s">
        <v>1415</v>
      </c>
      <c r="C322">
        <v>43</v>
      </c>
      <c r="D322" t="s">
        <v>1419</v>
      </c>
      <c r="E322" s="2" t="str">
        <f t="shared" si="28"/>
        <v>G</v>
      </c>
      <c r="F322" s="2" t="str">
        <f t="shared" si="29"/>
        <v>G</v>
      </c>
      <c r="G322" s="2" t="str">
        <f t="shared" si="30"/>
        <v>A</v>
      </c>
      <c r="H322" s="2" t="str">
        <f t="shared" si="31"/>
        <v>S</v>
      </c>
      <c r="I322" s="2" t="str">
        <f t="shared" si="32"/>
        <v>R</v>
      </c>
      <c r="J322" s="2" t="str">
        <f t="shared" si="33"/>
        <v>L</v>
      </c>
      <c r="K322" s="2" t="str">
        <f t="shared" si="34"/>
        <v>R</v>
      </c>
      <c r="M322" t="s">
        <v>2890</v>
      </c>
      <c r="N322" t="s">
        <v>3180</v>
      </c>
      <c r="O322" t="s">
        <v>92</v>
      </c>
      <c r="P322" t="s">
        <v>3180</v>
      </c>
      <c r="R322" t="s">
        <v>540</v>
      </c>
      <c r="S322" s="2" t="s">
        <v>3179</v>
      </c>
      <c r="U322" t="s">
        <v>884</v>
      </c>
      <c r="V322" t="s">
        <v>3176</v>
      </c>
      <c r="X322" t="s">
        <v>2767</v>
      </c>
      <c r="Y322" t="s">
        <v>3174</v>
      </c>
      <c r="AA322" t="s">
        <v>292</v>
      </c>
      <c r="AB322" t="s">
        <v>3174</v>
      </c>
      <c r="AD322" t="s">
        <v>1568</v>
      </c>
      <c r="AE322" t="s">
        <v>3174</v>
      </c>
    </row>
    <row r="323" spans="2:31" ht="18" x14ac:dyDescent="0.25">
      <c r="B323" t="s">
        <v>2349</v>
      </c>
      <c r="C323">
        <v>549</v>
      </c>
      <c r="D323" t="s">
        <v>2350</v>
      </c>
      <c r="E323" s="2" t="str">
        <f t="shared" ref="E323:E386" si="35">MID($D323&amp;"",4,1)</f>
        <v>E</v>
      </c>
      <c r="F323" s="2" t="str">
        <f t="shared" ref="F323:F386" si="36">MID($D323&amp;"",6,1)</f>
        <v>A</v>
      </c>
      <c r="G323" s="2" t="str">
        <f t="shared" ref="G323:G386" si="37">MID($D323&amp;"",8,1)</f>
        <v>A</v>
      </c>
      <c r="H323" s="2" t="str">
        <f t="shared" ref="H323:H386" si="38">MID($D323&amp;"",9,1)</f>
        <v>A</v>
      </c>
      <c r="I323" s="2" t="str">
        <f t="shared" ref="I323:I386" si="39">MID($D323&amp;"",10,1)</f>
        <v>R</v>
      </c>
      <c r="J323" s="2" t="str">
        <f t="shared" ref="J323:J386" si="40">MID($D323&amp;"",12,1)</f>
        <v>K</v>
      </c>
      <c r="K323" s="2" t="str">
        <f t="shared" ref="K323:K386" si="41">MID($D323&amp;"",13,1)</f>
        <v>R</v>
      </c>
      <c r="M323" t="s">
        <v>1125</v>
      </c>
      <c r="N323" t="s">
        <v>3180</v>
      </c>
      <c r="O323" t="s">
        <v>53</v>
      </c>
      <c r="P323" t="s">
        <v>3180</v>
      </c>
      <c r="R323" t="s">
        <v>1696</v>
      </c>
      <c r="S323" s="2" t="s">
        <v>3179</v>
      </c>
      <c r="U323" t="s">
        <v>2634</v>
      </c>
      <c r="V323" t="s">
        <v>3176</v>
      </c>
      <c r="X323" t="s">
        <v>2767</v>
      </c>
      <c r="Y323" t="s">
        <v>3174</v>
      </c>
      <c r="AA323" t="s">
        <v>3112</v>
      </c>
      <c r="AB323" t="s">
        <v>3174</v>
      </c>
      <c r="AD323" t="s">
        <v>1629</v>
      </c>
      <c r="AE323" t="s">
        <v>3174</v>
      </c>
    </row>
    <row r="324" spans="2:31" ht="18" x14ac:dyDescent="0.25">
      <c r="B324" t="s">
        <v>2138</v>
      </c>
      <c r="C324">
        <v>565</v>
      </c>
      <c r="D324" t="s">
        <v>2139</v>
      </c>
      <c r="E324" s="2" t="str">
        <f t="shared" si="35"/>
        <v>E</v>
      </c>
      <c r="F324" s="2" t="str">
        <f t="shared" si="36"/>
        <v>A</v>
      </c>
      <c r="G324" s="2" t="str">
        <f t="shared" si="37"/>
        <v>Q</v>
      </c>
      <c r="H324" s="2" t="str">
        <f t="shared" si="38"/>
        <v>A</v>
      </c>
      <c r="I324" s="2" t="str">
        <f t="shared" si="39"/>
        <v>R</v>
      </c>
      <c r="J324" s="2" t="str">
        <f t="shared" si="40"/>
        <v>K</v>
      </c>
      <c r="K324" s="2" t="str">
        <f t="shared" si="41"/>
        <v>R</v>
      </c>
      <c r="M324" t="s">
        <v>1157</v>
      </c>
      <c r="N324" t="s">
        <v>3180</v>
      </c>
      <c r="O324" t="s">
        <v>206</v>
      </c>
      <c r="P324" t="s">
        <v>3180</v>
      </c>
      <c r="R324" t="s">
        <v>1965</v>
      </c>
      <c r="S324" s="2" t="s">
        <v>3179</v>
      </c>
      <c r="U324" t="s">
        <v>529</v>
      </c>
      <c r="V324" t="s">
        <v>3176</v>
      </c>
      <c r="X324" t="s">
        <v>357</v>
      </c>
      <c r="Y324" t="s">
        <v>3174</v>
      </c>
      <c r="AA324" t="s">
        <v>735</v>
      </c>
      <c r="AB324" t="s">
        <v>3174</v>
      </c>
      <c r="AD324" t="s">
        <v>1735</v>
      </c>
      <c r="AE324" t="s">
        <v>3174</v>
      </c>
    </row>
    <row r="325" spans="2:31" ht="18" x14ac:dyDescent="0.25">
      <c r="B325" t="s">
        <v>514</v>
      </c>
      <c r="C325">
        <v>565</v>
      </c>
      <c r="D325" t="s">
        <v>2139</v>
      </c>
      <c r="E325" s="2" t="str">
        <f t="shared" si="35"/>
        <v>E</v>
      </c>
      <c r="F325" s="2" t="str">
        <f t="shared" si="36"/>
        <v>A</v>
      </c>
      <c r="G325" s="2" t="str">
        <f t="shared" si="37"/>
        <v>Q</v>
      </c>
      <c r="H325" s="2" t="str">
        <f t="shared" si="38"/>
        <v>A</v>
      </c>
      <c r="I325" s="2" t="str">
        <f t="shared" si="39"/>
        <v>R</v>
      </c>
      <c r="J325" s="2" t="str">
        <f t="shared" si="40"/>
        <v>K</v>
      </c>
      <c r="K325" s="2" t="str">
        <f t="shared" si="41"/>
        <v>R</v>
      </c>
      <c r="M325" t="s">
        <v>2983</v>
      </c>
      <c r="N325" t="s">
        <v>3180</v>
      </c>
      <c r="O325" t="s">
        <v>866</v>
      </c>
      <c r="P325" t="s">
        <v>3180</v>
      </c>
      <c r="R325" t="s">
        <v>2143</v>
      </c>
      <c r="S325" s="2" t="s">
        <v>3179</v>
      </c>
      <c r="U325" t="s">
        <v>847</v>
      </c>
      <c r="V325" t="s">
        <v>3176</v>
      </c>
      <c r="X325" t="s">
        <v>2289</v>
      </c>
      <c r="Y325" t="s">
        <v>3174</v>
      </c>
      <c r="AA325" t="s">
        <v>737</v>
      </c>
      <c r="AB325" t="s">
        <v>3174</v>
      </c>
      <c r="AD325" t="s">
        <v>1851</v>
      </c>
      <c r="AE325" t="s">
        <v>3174</v>
      </c>
    </row>
    <row r="326" spans="2:31" ht="18" x14ac:dyDescent="0.25">
      <c r="B326" t="s">
        <v>2449</v>
      </c>
      <c r="C326">
        <v>558</v>
      </c>
      <c r="D326" t="s">
        <v>2139</v>
      </c>
      <c r="E326" s="2" t="str">
        <f t="shared" si="35"/>
        <v>E</v>
      </c>
      <c r="F326" s="2" t="str">
        <f t="shared" si="36"/>
        <v>A</v>
      </c>
      <c r="G326" s="2" t="str">
        <f t="shared" si="37"/>
        <v>Q</v>
      </c>
      <c r="H326" s="2" t="str">
        <f t="shared" si="38"/>
        <v>A</v>
      </c>
      <c r="I326" s="2" t="str">
        <f t="shared" si="39"/>
        <v>R</v>
      </c>
      <c r="J326" s="2" t="str">
        <f t="shared" si="40"/>
        <v>K</v>
      </c>
      <c r="K326" s="2" t="str">
        <f t="shared" si="41"/>
        <v>R</v>
      </c>
      <c r="M326" t="s">
        <v>1182</v>
      </c>
      <c r="N326" t="s">
        <v>3180</v>
      </c>
      <c r="O326" t="s">
        <v>866</v>
      </c>
      <c r="P326" t="s">
        <v>3180</v>
      </c>
      <c r="R326" t="s">
        <v>1733</v>
      </c>
      <c r="S326" s="2" t="s">
        <v>3189</v>
      </c>
      <c r="U326" t="s">
        <v>180</v>
      </c>
      <c r="V326" t="s">
        <v>3176</v>
      </c>
      <c r="X326" t="s">
        <v>428</v>
      </c>
      <c r="Y326" t="s">
        <v>3174</v>
      </c>
      <c r="AA326" t="s">
        <v>744</v>
      </c>
      <c r="AB326" t="s">
        <v>3174</v>
      </c>
      <c r="AD326" t="s">
        <v>1432</v>
      </c>
      <c r="AE326" t="s">
        <v>3174</v>
      </c>
    </row>
    <row r="327" spans="2:31" ht="18" x14ac:dyDescent="0.25">
      <c r="B327" t="s">
        <v>2870</v>
      </c>
      <c r="C327">
        <v>316</v>
      </c>
      <c r="D327" t="s">
        <v>2139</v>
      </c>
      <c r="E327" s="2" t="str">
        <f t="shared" si="35"/>
        <v>E</v>
      </c>
      <c r="F327" s="2" t="str">
        <f t="shared" si="36"/>
        <v>A</v>
      </c>
      <c r="G327" s="2" t="str">
        <f t="shared" si="37"/>
        <v>Q</v>
      </c>
      <c r="H327" s="2" t="str">
        <f t="shared" si="38"/>
        <v>A</v>
      </c>
      <c r="I327" s="2" t="str">
        <f t="shared" si="39"/>
        <v>R</v>
      </c>
      <c r="J327" s="2" t="str">
        <f t="shared" si="40"/>
        <v>K</v>
      </c>
      <c r="K327" s="2" t="str">
        <f t="shared" si="41"/>
        <v>R</v>
      </c>
      <c r="M327" t="s">
        <v>462</v>
      </c>
      <c r="N327" t="s">
        <v>3180</v>
      </c>
      <c r="O327" t="s">
        <v>866</v>
      </c>
      <c r="P327" t="s">
        <v>3180</v>
      </c>
      <c r="R327" t="s">
        <v>141</v>
      </c>
      <c r="S327" s="2" t="s">
        <v>3189</v>
      </c>
      <c r="U327" t="s">
        <v>390</v>
      </c>
      <c r="V327" t="s">
        <v>3176</v>
      </c>
      <c r="X327" t="s">
        <v>137</v>
      </c>
      <c r="Y327" t="s">
        <v>3174</v>
      </c>
      <c r="AA327" t="s">
        <v>1795</v>
      </c>
      <c r="AB327" t="s">
        <v>3174</v>
      </c>
      <c r="AD327" t="s">
        <v>2270</v>
      </c>
      <c r="AE327" t="s">
        <v>3174</v>
      </c>
    </row>
    <row r="328" spans="2:31" ht="18" x14ac:dyDescent="0.25">
      <c r="B328" t="s">
        <v>2182</v>
      </c>
      <c r="C328">
        <v>565</v>
      </c>
      <c r="D328" t="s">
        <v>2139</v>
      </c>
      <c r="E328" s="2" t="str">
        <f t="shared" si="35"/>
        <v>E</v>
      </c>
      <c r="F328" s="2" t="str">
        <f t="shared" si="36"/>
        <v>A</v>
      </c>
      <c r="G328" s="2" t="str">
        <f t="shared" si="37"/>
        <v>Q</v>
      </c>
      <c r="H328" s="2" t="str">
        <f t="shared" si="38"/>
        <v>A</v>
      </c>
      <c r="I328" s="2" t="str">
        <f t="shared" si="39"/>
        <v>R</v>
      </c>
      <c r="J328" s="2" t="str">
        <f t="shared" si="40"/>
        <v>K</v>
      </c>
      <c r="K328" s="2" t="str">
        <f t="shared" si="41"/>
        <v>R</v>
      </c>
      <c r="M328" t="s">
        <v>360</v>
      </c>
      <c r="N328" t="s">
        <v>3180</v>
      </c>
      <c r="O328" t="s">
        <v>862</v>
      </c>
      <c r="P328" t="s">
        <v>3180</v>
      </c>
      <c r="R328" t="s">
        <v>704</v>
      </c>
      <c r="S328" s="2" t="s">
        <v>3189</v>
      </c>
      <c r="U328" t="s">
        <v>2903</v>
      </c>
      <c r="V328" t="s">
        <v>3176</v>
      </c>
      <c r="X328" t="s">
        <v>1293</v>
      </c>
      <c r="Y328" t="s">
        <v>3174</v>
      </c>
      <c r="AA328" t="s">
        <v>740</v>
      </c>
      <c r="AB328" t="s">
        <v>3174</v>
      </c>
      <c r="AD328" t="s">
        <v>2309</v>
      </c>
      <c r="AE328" t="s">
        <v>3174</v>
      </c>
    </row>
    <row r="329" spans="2:31" ht="18" x14ac:dyDescent="0.25">
      <c r="B329" t="s">
        <v>2575</v>
      </c>
      <c r="C329">
        <v>91</v>
      </c>
      <c r="D329" t="s">
        <v>2576</v>
      </c>
      <c r="E329" s="2" t="str">
        <f t="shared" si="35"/>
        <v>L</v>
      </c>
      <c r="F329" s="2" t="str">
        <f t="shared" si="36"/>
        <v>R</v>
      </c>
      <c r="G329" s="2" t="str">
        <f t="shared" si="37"/>
        <v>S</v>
      </c>
      <c r="H329" s="2" t="str">
        <f t="shared" si="38"/>
        <v>R</v>
      </c>
      <c r="I329" s="2" t="str">
        <f t="shared" si="39"/>
        <v>R</v>
      </c>
      <c r="J329" s="2" t="str">
        <f t="shared" si="40"/>
        <v>R</v>
      </c>
      <c r="K329" s="2" t="str">
        <f t="shared" si="41"/>
        <v>R</v>
      </c>
      <c r="M329" t="s">
        <v>354</v>
      </c>
      <c r="N329" t="s">
        <v>3180</v>
      </c>
      <c r="O329" t="s">
        <v>334</v>
      </c>
      <c r="P329" t="s">
        <v>3180</v>
      </c>
      <c r="R329" t="s">
        <v>889</v>
      </c>
      <c r="S329" s="2" t="s">
        <v>3189</v>
      </c>
      <c r="U329" t="s">
        <v>1455</v>
      </c>
      <c r="V329" t="s">
        <v>3176</v>
      </c>
      <c r="X329" t="s">
        <v>228</v>
      </c>
      <c r="Y329" t="s">
        <v>3174</v>
      </c>
      <c r="AA329" t="s">
        <v>1227</v>
      </c>
      <c r="AB329" t="s">
        <v>3174</v>
      </c>
      <c r="AD329" t="s">
        <v>1275</v>
      </c>
      <c r="AE329" t="s">
        <v>3174</v>
      </c>
    </row>
    <row r="330" spans="2:31" ht="18" x14ac:dyDescent="0.25">
      <c r="B330" t="s">
        <v>2749</v>
      </c>
      <c r="C330">
        <v>31</v>
      </c>
      <c r="D330" t="s">
        <v>2750</v>
      </c>
      <c r="E330" s="2" t="str">
        <f t="shared" si="35"/>
        <v>S</v>
      </c>
      <c r="F330" s="2" t="str">
        <f t="shared" si="36"/>
        <v>R</v>
      </c>
      <c r="G330" s="2" t="str">
        <f t="shared" si="37"/>
        <v>W</v>
      </c>
      <c r="H330" s="2" t="str">
        <f t="shared" si="38"/>
        <v>G</v>
      </c>
      <c r="I330" s="2" t="str">
        <f t="shared" si="39"/>
        <v>R</v>
      </c>
      <c r="J330" s="2" t="str">
        <f t="shared" si="40"/>
        <v>R</v>
      </c>
      <c r="K330" s="2" t="str">
        <f t="shared" si="41"/>
        <v>K</v>
      </c>
      <c r="M330" t="s">
        <v>299</v>
      </c>
      <c r="N330" t="s">
        <v>3180</v>
      </c>
      <c r="O330" t="s">
        <v>212</v>
      </c>
      <c r="P330" t="s">
        <v>3180</v>
      </c>
      <c r="R330" t="s">
        <v>387</v>
      </c>
      <c r="S330" s="2" t="s">
        <v>3189</v>
      </c>
      <c r="U330" t="s">
        <v>1455</v>
      </c>
      <c r="V330" t="s">
        <v>3176</v>
      </c>
      <c r="X330" t="s">
        <v>228</v>
      </c>
      <c r="Y330" t="s">
        <v>3174</v>
      </c>
      <c r="AA330" t="s">
        <v>3119</v>
      </c>
      <c r="AB330" t="s">
        <v>3174</v>
      </c>
      <c r="AD330" t="s">
        <v>1498</v>
      </c>
      <c r="AE330" t="s">
        <v>3174</v>
      </c>
    </row>
    <row r="331" spans="2:31" ht="18" x14ac:dyDescent="0.25">
      <c r="B331" t="s">
        <v>777</v>
      </c>
      <c r="C331">
        <v>31</v>
      </c>
      <c r="D331" t="s">
        <v>2750</v>
      </c>
      <c r="E331" s="2" t="str">
        <f t="shared" si="35"/>
        <v>S</v>
      </c>
      <c r="F331" s="2" t="str">
        <f t="shared" si="36"/>
        <v>R</v>
      </c>
      <c r="G331" s="2" t="str">
        <f t="shared" si="37"/>
        <v>W</v>
      </c>
      <c r="H331" s="2" t="str">
        <f t="shared" si="38"/>
        <v>G</v>
      </c>
      <c r="I331" s="2" t="str">
        <f t="shared" si="39"/>
        <v>R</v>
      </c>
      <c r="J331" s="2" t="str">
        <f t="shared" si="40"/>
        <v>R</v>
      </c>
      <c r="K331" s="2" t="str">
        <f t="shared" si="41"/>
        <v>K</v>
      </c>
      <c r="M331" t="s">
        <v>299</v>
      </c>
      <c r="N331" t="s">
        <v>3180</v>
      </c>
      <c r="O331" t="s">
        <v>214</v>
      </c>
      <c r="P331" t="s">
        <v>3180</v>
      </c>
      <c r="R331" t="s">
        <v>2276</v>
      </c>
      <c r="S331" s="2" t="s">
        <v>3189</v>
      </c>
      <c r="U331" t="s">
        <v>1205</v>
      </c>
      <c r="V331" t="s">
        <v>3176</v>
      </c>
      <c r="X331" t="s">
        <v>2305</v>
      </c>
      <c r="Y331" t="s">
        <v>3174</v>
      </c>
      <c r="AA331" t="s">
        <v>1782</v>
      </c>
      <c r="AB331" t="s">
        <v>3174</v>
      </c>
      <c r="AD331" t="s">
        <v>1514</v>
      </c>
      <c r="AE331" t="s">
        <v>3174</v>
      </c>
    </row>
    <row r="332" spans="2:31" ht="18" x14ac:dyDescent="0.25">
      <c r="B332" t="s">
        <v>2832</v>
      </c>
      <c r="C332">
        <v>711</v>
      </c>
      <c r="D332" t="s">
        <v>2833</v>
      </c>
      <c r="E332" s="2" t="str">
        <f t="shared" si="35"/>
        <v>A</v>
      </c>
      <c r="F332" s="2" t="str">
        <f t="shared" si="36"/>
        <v>R</v>
      </c>
      <c r="G332" s="2" t="str">
        <f t="shared" si="37"/>
        <v>L</v>
      </c>
      <c r="H332" s="2" t="str">
        <f t="shared" si="38"/>
        <v>R</v>
      </c>
      <c r="I332" s="2" t="str">
        <f t="shared" si="39"/>
        <v>R</v>
      </c>
      <c r="J332" s="2" t="str">
        <f t="shared" si="40"/>
        <v>R</v>
      </c>
      <c r="K332" s="2" t="str">
        <f t="shared" si="41"/>
        <v>R</v>
      </c>
      <c r="M332" t="s">
        <v>299</v>
      </c>
      <c r="N332" t="s">
        <v>3180</v>
      </c>
      <c r="O332" t="s">
        <v>200</v>
      </c>
      <c r="P332" t="s">
        <v>3180</v>
      </c>
      <c r="R332" t="s">
        <v>747</v>
      </c>
      <c r="S332" s="2" t="s">
        <v>3189</v>
      </c>
      <c r="U332" t="s">
        <v>2504</v>
      </c>
      <c r="V332" t="s">
        <v>3176</v>
      </c>
      <c r="X332" t="s">
        <v>1435</v>
      </c>
      <c r="Y332" t="s">
        <v>3174</v>
      </c>
      <c r="AA332" t="s">
        <v>2012</v>
      </c>
      <c r="AB332" t="s">
        <v>3174</v>
      </c>
      <c r="AD332" t="s">
        <v>657</v>
      </c>
      <c r="AE332" t="s">
        <v>3174</v>
      </c>
    </row>
    <row r="333" spans="2:31" ht="18" x14ac:dyDescent="0.25">
      <c r="B333" t="s">
        <v>1752</v>
      </c>
      <c r="C333">
        <v>474</v>
      </c>
      <c r="D333" t="s">
        <v>1753</v>
      </c>
      <c r="E333" s="2" t="str">
        <f t="shared" si="35"/>
        <v>D</v>
      </c>
      <c r="F333" s="2" t="str">
        <f t="shared" si="36"/>
        <v>H</v>
      </c>
      <c r="G333" s="2" t="str">
        <f t="shared" si="37"/>
        <v>G</v>
      </c>
      <c r="H333" s="2" t="str">
        <f t="shared" si="38"/>
        <v>H</v>
      </c>
      <c r="I333" s="2" t="str">
        <f t="shared" si="39"/>
        <v>R</v>
      </c>
      <c r="J333" s="2" t="str">
        <f t="shared" si="40"/>
        <v>R</v>
      </c>
      <c r="K333" s="2" t="str">
        <f t="shared" si="41"/>
        <v>R</v>
      </c>
      <c r="M333" t="s">
        <v>299</v>
      </c>
      <c r="N333" t="s">
        <v>3180</v>
      </c>
      <c r="O333" t="s">
        <v>209</v>
      </c>
      <c r="P333" t="s">
        <v>3180</v>
      </c>
      <c r="R333" t="s">
        <v>949</v>
      </c>
      <c r="S333" s="2" t="s">
        <v>3189</v>
      </c>
      <c r="U333" t="s">
        <v>285</v>
      </c>
      <c r="V333" t="s">
        <v>3176</v>
      </c>
      <c r="X333" t="s">
        <v>2121</v>
      </c>
      <c r="Y333" t="s">
        <v>3174</v>
      </c>
      <c r="AA333" t="s">
        <v>972</v>
      </c>
      <c r="AB333" t="s">
        <v>3174</v>
      </c>
      <c r="AD333" t="s">
        <v>1924</v>
      </c>
      <c r="AE333" t="s">
        <v>3174</v>
      </c>
    </row>
    <row r="334" spans="2:31" ht="18" x14ac:dyDescent="0.25">
      <c r="B334" t="s">
        <v>2175</v>
      </c>
      <c r="C334">
        <v>301</v>
      </c>
      <c r="D334" t="s">
        <v>2176</v>
      </c>
      <c r="E334" s="2" t="str">
        <f t="shared" si="35"/>
        <v>V</v>
      </c>
      <c r="F334" s="2" t="str">
        <f t="shared" si="36"/>
        <v>Q</v>
      </c>
      <c r="G334" s="2" t="str">
        <f t="shared" si="37"/>
        <v>R</v>
      </c>
      <c r="H334" s="2" t="str">
        <f t="shared" si="38"/>
        <v>S</v>
      </c>
      <c r="I334" s="2" t="str">
        <f t="shared" si="39"/>
        <v>R</v>
      </c>
      <c r="J334" s="2" t="str">
        <f t="shared" si="40"/>
        <v>R</v>
      </c>
      <c r="K334" s="2" t="str">
        <f t="shared" si="41"/>
        <v>R</v>
      </c>
      <c r="M334" t="s">
        <v>2843</v>
      </c>
      <c r="N334" t="s">
        <v>3180</v>
      </c>
      <c r="O334" t="s">
        <v>203</v>
      </c>
      <c r="P334" t="s">
        <v>3180</v>
      </c>
      <c r="R334" t="s">
        <v>1731</v>
      </c>
      <c r="S334" s="2" t="s">
        <v>3189</v>
      </c>
      <c r="U334" t="s">
        <v>2907</v>
      </c>
      <c r="V334" t="s">
        <v>3176</v>
      </c>
      <c r="X334" t="s">
        <v>480</v>
      </c>
      <c r="Y334" t="s">
        <v>3174</v>
      </c>
      <c r="AA334" t="s">
        <v>582</v>
      </c>
      <c r="AB334" t="s">
        <v>3174</v>
      </c>
      <c r="AD334" t="s">
        <v>2657</v>
      </c>
      <c r="AE334" t="s">
        <v>3174</v>
      </c>
    </row>
    <row r="335" spans="2:31" ht="18" x14ac:dyDescent="0.25">
      <c r="B335" t="s">
        <v>1695</v>
      </c>
      <c r="C335">
        <v>125</v>
      </c>
      <c r="D335" t="s">
        <v>1696</v>
      </c>
      <c r="E335" s="2" t="str">
        <f t="shared" si="35"/>
        <v>S</v>
      </c>
      <c r="F335" s="2" t="str">
        <f t="shared" si="36"/>
        <v>W</v>
      </c>
      <c r="G335" s="2" t="str">
        <f t="shared" si="37"/>
        <v>M</v>
      </c>
      <c r="H335" s="2" t="str">
        <f t="shared" si="38"/>
        <v>A</v>
      </c>
      <c r="I335" s="2" t="str">
        <f t="shared" si="39"/>
        <v>R</v>
      </c>
      <c r="J335" s="2" t="str">
        <f t="shared" si="40"/>
        <v>R</v>
      </c>
      <c r="K335" s="2" t="str">
        <f t="shared" si="41"/>
        <v>R</v>
      </c>
      <c r="M335" t="s">
        <v>3122</v>
      </c>
      <c r="N335" t="s">
        <v>3180</v>
      </c>
      <c r="O335" t="s">
        <v>3048</v>
      </c>
      <c r="P335" t="s">
        <v>3180</v>
      </c>
      <c r="R335" t="s">
        <v>2807</v>
      </c>
      <c r="S335" s="2" t="s">
        <v>3189</v>
      </c>
      <c r="U335" t="s">
        <v>1542</v>
      </c>
      <c r="V335" t="s">
        <v>3176</v>
      </c>
      <c r="X335" t="s">
        <v>540</v>
      </c>
      <c r="Y335" t="s">
        <v>3174</v>
      </c>
      <c r="AA335" t="s">
        <v>2653</v>
      </c>
      <c r="AB335" t="s">
        <v>3174</v>
      </c>
      <c r="AD335" t="s">
        <v>2087</v>
      </c>
      <c r="AE335" t="s">
        <v>3174</v>
      </c>
    </row>
    <row r="336" spans="2:31" ht="18" x14ac:dyDescent="0.25">
      <c r="B336" t="s">
        <v>2707</v>
      </c>
      <c r="C336">
        <v>353</v>
      </c>
      <c r="D336" t="s">
        <v>2708</v>
      </c>
      <c r="E336" s="2" t="str">
        <f t="shared" si="35"/>
        <v>A</v>
      </c>
      <c r="F336" s="2" t="str">
        <f t="shared" si="36"/>
        <v>Q</v>
      </c>
      <c r="G336" s="2" t="str">
        <f t="shared" si="37"/>
        <v>R</v>
      </c>
      <c r="H336" s="2" t="str">
        <f t="shared" si="38"/>
        <v>R</v>
      </c>
      <c r="I336" s="2" t="str">
        <f t="shared" si="39"/>
        <v>S</v>
      </c>
      <c r="J336" s="2" t="str">
        <f t="shared" si="40"/>
        <v>V</v>
      </c>
      <c r="K336" s="2" t="str">
        <f t="shared" si="41"/>
        <v>R</v>
      </c>
      <c r="M336" t="s">
        <v>1554</v>
      </c>
      <c r="N336" t="s">
        <v>3180</v>
      </c>
      <c r="O336" t="s">
        <v>2418</v>
      </c>
      <c r="P336" t="s">
        <v>3180</v>
      </c>
      <c r="R336" t="s">
        <v>1339</v>
      </c>
      <c r="S336" s="2" t="s">
        <v>3189</v>
      </c>
      <c r="U336" t="s">
        <v>282</v>
      </c>
      <c r="V336" t="s">
        <v>3176</v>
      </c>
      <c r="X336" t="s">
        <v>567</v>
      </c>
      <c r="Y336" t="s">
        <v>3174</v>
      </c>
      <c r="AA336" t="s">
        <v>2653</v>
      </c>
      <c r="AB336" t="s">
        <v>3174</v>
      </c>
      <c r="AD336" t="s">
        <v>1936</v>
      </c>
      <c r="AE336" t="s">
        <v>3174</v>
      </c>
    </row>
    <row r="337" spans="2:31" ht="18" x14ac:dyDescent="0.25">
      <c r="B337" t="s">
        <v>547</v>
      </c>
      <c r="C337">
        <v>269</v>
      </c>
      <c r="D337" t="s">
        <v>548</v>
      </c>
      <c r="E337" s="2" t="str">
        <f t="shared" si="35"/>
        <v>V</v>
      </c>
      <c r="F337" s="2" t="str">
        <f t="shared" si="36"/>
        <v>R</v>
      </c>
      <c r="G337" s="2" t="str">
        <f t="shared" si="37"/>
        <v>W</v>
      </c>
      <c r="H337" s="2" t="str">
        <f t="shared" si="38"/>
        <v>R</v>
      </c>
      <c r="I337" s="2" t="str">
        <f t="shared" si="39"/>
        <v>R</v>
      </c>
      <c r="J337" s="2" t="str">
        <f t="shared" si="40"/>
        <v>R</v>
      </c>
      <c r="K337" s="2" t="str">
        <f t="shared" si="41"/>
        <v>R</v>
      </c>
      <c r="M337" t="s">
        <v>2294</v>
      </c>
      <c r="N337" t="s">
        <v>3180</v>
      </c>
      <c r="O337" t="s">
        <v>216</v>
      </c>
      <c r="P337" t="s">
        <v>3180</v>
      </c>
      <c r="R337" t="s">
        <v>1603</v>
      </c>
      <c r="S337" s="2" t="s">
        <v>3189</v>
      </c>
      <c r="U337" t="s">
        <v>2125</v>
      </c>
      <c r="V337" t="s">
        <v>3176</v>
      </c>
      <c r="X337" t="s">
        <v>1419</v>
      </c>
      <c r="Y337" t="s">
        <v>3174</v>
      </c>
      <c r="AA337" t="s">
        <v>889</v>
      </c>
      <c r="AB337" t="s">
        <v>3174</v>
      </c>
      <c r="AD337" t="s">
        <v>2301</v>
      </c>
      <c r="AE337" t="s">
        <v>3174</v>
      </c>
    </row>
    <row r="338" spans="2:31" ht="18" x14ac:dyDescent="0.25">
      <c r="B338" t="s">
        <v>1550</v>
      </c>
      <c r="C338">
        <v>365</v>
      </c>
      <c r="D338" t="s">
        <v>1551</v>
      </c>
      <c r="E338" s="2" t="str">
        <f t="shared" si="35"/>
        <v>A</v>
      </c>
      <c r="F338" s="2" t="str">
        <f t="shared" si="36"/>
        <v>A</v>
      </c>
      <c r="G338" s="2" t="str">
        <f t="shared" si="37"/>
        <v>P</v>
      </c>
      <c r="H338" s="2" t="str">
        <f t="shared" si="38"/>
        <v>K</v>
      </c>
      <c r="I338" s="2" t="str">
        <f t="shared" si="39"/>
        <v>R</v>
      </c>
      <c r="J338" s="2" t="str">
        <f t="shared" si="40"/>
        <v>K</v>
      </c>
      <c r="K338" s="2" t="str">
        <f t="shared" si="41"/>
        <v>K</v>
      </c>
      <c r="M338" t="s">
        <v>852</v>
      </c>
      <c r="N338" t="s">
        <v>3180</v>
      </c>
      <c r="O338" t="s">
        <v>1098</v>
      </c>
      <c r="P338" t="s">
        <v>3180</v>
      </c>
      <c r="R338" t="s">
        <v>247</v>
      </c>
      <c r="S338" s="2" t="s">
        <v>3189</v>
      </c>
      <c r="U338" t="s">
        <v>2125</v>
      </c>
      <c r="V338" t="s">
        <v>3176</v>
      </c>
      <c r="X338" t="s">
        <v>2350</v>
      </c>
      <c r="Y338" t="s">
        <v>3174</v>
      </c>
      <c r="AA338" t="s">
        <v>893</v>
      </c>
      <c r="AB338" t="s">
        <v>3174</v>
      </c>
      <c r="AD338" t="s">
        <v>1336</v>
      </c>
      <c r="AE338" t="s">
        <v>3174</v>
      </c>
    </row>
    <row r="339" spans="2:31" ht="18" x14ac:dyDescent="0.25">
      <c r="B339" t="s">
        <v>1290</v>
      </c>
      <c r="C339">
        <v>366</v>
      </c>
      <c r="D339" t="s">
        <v>1291</v>
      </c>
      <c r="E339" s="2" t="str">
        <f t="shared" si="35"/>
        <v>H</v>
      </c>
      <c r="F339" s="2" t="str">
        <f t="shared" si="36"/>
        <v>A</v>
      </c>
      <c r="G339" s="2" t="str">
        <f t="shared" si="37"/>
        <v>P</v>
      </c>
      <c r="H339" s="2" t="str">
        <f t="shared" si="38"/>
        <v>K</v>
      </c>
      <c r="I339" s="2" t="str">
        <f t="shared" si="39"/>
        <v>R</v>
      </c>
      <c r="J339" s="2" t="str">
        <f t="shared" si="40"/>
        <v>K</v>
      </c>
      <c r="K339" s="2" t="str">
        <f t="shared" si="41"/>
        <v>K</v>
      </c>
      <c r="M339" t="s">
        <v>2043</v>
      </c>
      <c r="N339" t="s">
        <v>3180</v>
      </c>
      <c r="O339" t="s">
        <v>2990</v>
      </c>
      <c r="P339" t="s">
        <v>3180</v>
      </c>
      <c r="R339" t="s">
        <v>2591</v>
      </c>
      <c r="S339" s="2" t="s">
        <v>3189</v>
      </c>
      <c r="U339" t="s">
        <v>3015</v>
      </c>
      <c r="V339" t="s">
        <v>3176</v>
      </c>
      <c r="X339" t="s">
        <v>2139</v>
      </c>
      <c r="Y339" t="s">
        <v>3174</v>
      </c>
      <c r="AA339" t="s">
        <v>383</v>
      </c>
      <c r="AB339" t="s">
        <v>3174</v>
      </c>
      <c r="AD339" t="s">
        <v>114</v>
      </c>
      <c r="AE339" t="s">
        <v>3174</v>
      </c>
    </row>
    <row r="340" spans="2:31" ht="18" x14ac:dyDescent="0.25">
      <c r="B340" t="s">
        <v>1494</v>
      </c>
      <c r="C340">
        <v>366</v>
      </c>
      <c r="D340" t="s">
        <v>1495</v>
      </c>
      <c r="E340" s="2" t="str">
        <f t="shared" si="35"/>
        <v>Q</v>
      </c>
      <c r="F340" s="2" t="str">
        <f t="shared" si="36"/>
        <v>A</v>
      </c>
      <c r="G340" s="2" t="str">
        <f t="shared" si="37"/>
        <v>P</v>
      </c>
      <c r="H340" s="2" t="str">
        <f t="shared" si="38"/>
        <v>R</v>
      </c>
      <c r="I340" s="2" t="str">
        <f t="shared" si="39"/>
        <v>R</v>
      </c>
      <c r="J340" s="2" t="str">
        <f t="shared" si="40"/>
        <v>R</v>
      </c>
      <c r="K340" s="2" t="str">
        <f t="shared" si="41"/>
        <v>R</v>
      </c>
      <c r="M340" t="s">
        <v>536</v>
      </c>
      <c r="N340" t="s">
        <v>3180</v>
      </c>
      <c r="O340" t="s">
        <v>1498</v>
      </c>
      <c r="P340" t="s">
        <v>3175</v>
      </c>
      <c r="R340" t="s">
        <v>1235</v>
      </c>
      <c r="S340" s="2" t="s">
        <v>3189</v>
      </c>
      <c r="U340" t="s">
        <v>2785</v>
      </c>
      <c r="V340" t="s">
        <v>3176</v>
      </c>
      <c r="X340" t="s">
        <v>2139</v>
      </c>
      <c r="Y340" t="s">
        <v>3174</v>
      </c>
      <c r="AA340" t="s">
        <v>387</v>
      </c>
      <c r="AB340" t="s">
        <v>3174</v>
      </c>
      <c r="AD340" t="s">
        <v>110</v>
      </c>
      <c r="AE340" t="s">
        <v>3174</v>
      </c>
    </row>
    <row r="341" spans="2:31" ht="18" x14ac:dyDescent="0.25">
      <c r="B341" t="s">
        <v>2193</v>
      </c>
      <c r="C341">
        <v>30</v>
      </c>
      <c r="D341" t="s">
        <v>2194</v>
      </c>
      <c r="E341" s="2" t="str">
        <f t="shared" si="35"/>
        <v>R</v>
      </c>
      <c r="F341" s="2" t="str">
        <f t="shared" si="36"/>
        <v>R</v>
      </c>
      <c r="G341" s="2" t="str">
        <f t="shared" si="37"/>
        <v>P</v>
      </c>
      <c r="H341" s="2" t="str">
        <f t="shared" si="38"/>
        <v>R</v>
      </c>
      <c r="I341" s="2" t="str">
        <f t="shared" si="39"/>
        <v>R</v>
      </c>
      <c r="J341" s="2" t="str">
        <f t="shared" si="40"/>
        <v>R</v>
      </c>
      <c r="K341" s="2" t="str">
        <f t="shared" si="41"/>
        <v>R</v>
      </c>
      <c r="M341" t="s">
        <v>1711</v>
      </c>
      <c r="N341" t="s">
        <v>3180</v>
      </c>
      <c r="O341" t="s">
        <v>2983</v>
      </c>
      <c r="P341" t="s">
        <v>3175</v>
      </c>
      <c r="R341" t="s">
        <v>1235</v>
      </c>
      <c r="S341" s="2" t="s">
        <v>3189</v>
      </c>
      <c r="U341" t="s">
        <v>1538</v>
      </c>
      <c r="V341" t="s">
        <v>3176</v>
      </c>
      <c r="X341" t="s">
        <v>2139</v>
      </c>
      <c r="Y341" t="s">
        <v>3174</v>
      </c>
      <c r="AA341" t="s">
        <v>925</v>
      </c>
      <c r="AB341" t="s">
        <v>3174</v>
      </c>
      <c r="AD341" t="s">
        <v>2818</v>
      </c>
      <c r="AE341" t="s">
        <v>3174</v>
      </c>
    </row>
    <row r="342" spans="2:31" ht="18" x14ac:dyDescent="0.25">
      <c r="B342" t="s">
        <v>2238</v>
      </c>
      <c r="C342">
        <v>364</v>
      </c>
      <c r="D342" t="s">
        <v>2239</v>
      </c>
      <c r="E342" s="2" t="str">
        <f t="shared" si="35"/>
        <v>V</v>
      </c>
      <c r="F342" s="2" t="str">
        <f t="shared" si="36"/>
        <v>A</v>
      </c>
      <c r="G342" s="2" t="str">
        <f t="shared" si="37"/>
        <v>P</v>
      </c>
      <c r="H342" s="2" t="str">
        <f t="shared" si="38"/>
        <v>K</v>
      </c>
      <c r="I342" s="2" t="str">
        <f t="shared" si="39"/>
        <v>R</v>
      </c>
      <c r="J342" s="2" t="str">
        <f t="shared" si="40"/>
        <v>R</v>
      </c>
      <c r="K342" s="2" t="str">
        <f t="shared" si="41"/>
        <v>K</v>
      </c>
      <c r="M342" t="s">
        <v>1616</v>
      </c>
      <c r="N342" t="s">
        <v>3180</v>
      </c>
      <c r="O342" t="s">
        <v>2956</v>
      </c>
      <c r="P342" t="s">
        <v>3175</v>
      </c>
      <c r="R342" t="s">
        <v>2282</v>
      </c>
      <c r="S342" s="2" t="s">
        <v>3189</v>
      </c>
      <c r="U342" t="s">
        <v>435</v>
      </c>
      <c r="V342" t="s">
        <v>3176</v>
      </c>
      <c r="X342" t="s">
        <v>2139</v>
      </c>
      <c r="Y342" t="s">
        <v>3174</v>
      </c>
      <c r="AA342" t="s">
        <v>296</v>
      </c>
      <c r="AB342" t="s">
        <v>3174</v>
      </c>
      <c r="AD342" t="s">
        <v>1920</v>
      </c>
      <c r="AE342" t="s">
        <v>3174</v>
      </c>
    </row>
    <row r="343" spans="2:31" ht="18" x14ac:dyDescent="0.25">
      <c r="B343" t="s">
        <v>2319</v>
      </c>
      <c r="C343">
        <v>362</v>
      </c>
      <c r="D343" t="s">
        <v>2320</v>
      </c>
      <c r="E343" s="2" t="str">
        <f t="shared" si="35"/>
        <v>V</v>
      </c>
      <c r="F343" s="2" t="str">
        <f t="shared" si="36"/>
        <v>A</v>
      </c>
      <c r="G343" s="2" t="str">
        <f t="shared" si="37"/>
        <v>P</v>
      </c>
      <c r="H343" s="2" t="str">
        <f t="shared" si="38"/>
        <v>K</v>
      </c>
      <c r="I343" s="2" t="str">
        <f t="shared" si="39"/>
        <v>R</v>
      </c>
      <c r="J343" s="2" t="str">
        <f t="shared" si="40"/>
        <v>R</v>
      </c>
      <c r="K343" s="2" t="str">
        <f t="shared" si="41"/>
        <v>K</v>
      </c>
      <c r="M343" t="s">
        <v>1425</v>
      </c>
      <c r="N343" t="s">
        <v>3180</v>
      </c>
      <c r="O343" t="s">
        <v>1962</v>
      </c>
      <c r="P343" t="s">
        <v>3175</v>
      </c>
      <c r="R343" t="s">
        <v>2279</v>
      </c>
      <c r="S343" s="2" t="s">
        <v>3189</v>
      </c>
      <c r="U343" t="s">
        <v>1343</v>
      </c>
      <c r="V343" t="s">
        <v>3176</v>
      </c>
      <c r="X343" t="s">
        <v>2139</v>
      </c>
      <c r="Y343" t="s">
        <v>3174</v>
      </c>
      <c r="AA343" t="s">
        <v>1806</v>
      </c>
      <c r="AB343" t="s">
        <v>3174</v>
      </c>
      <c r="AD343" t="s">
        <v>1854</v>
      </c>
      <c r="AE343" t="s">
        <v>3174</v>
      </c>
    </row>
    <row r="344" spans="2:31" ht="18" x14ac:dyDescent="0.25">
      <c r="B344" t="s">
        <v>1756</v>
      </c>
      <c r="C344">
        <v>25</v>
      </c>
      <c r="D344" t="s">
        <v>1757</v>
      </c>
      <c r="E344" s="2" t="str">
        <f t="shared" si="35"/>
        <v>R</v>
      </c>
      <c r="F344" s="2" t="str">
        <f t="shared" si="36"/>
        <v>S</v>
      </c>
      <c r="G344" s="2" t="str">
        <f t="shared" si="37"/>
        <v>R</v>
      </c>
      <c r="H344" s="2" t="str">
        <f t="shared" si="38"/>
        <v>S</v>
      </c>
      <c r="I344" s="2" t="str">
        <f t="shared" si="39"/>
        <v>S</v>
      </c>
      <c r="J344" s="2" t="str">
        <f t="shared" si="40"/>
        <v>S</v>
      </c>
      <c r="K344" s="2" t="str">
        <f t="shared" si="41"/>
        <v>R</v>
      </c>
      <c r="M344" t="s">
        <v>1933</v>
      </c>
      <c r="N344" t="s">
        <v>3180</v>
      </c>
      <c r="O344" t="s">
        <v>2667</v>
      </c>
      <c r="P344" t="s">
        <v>3175</v>
      </c>
      <c r="R344" t="s">
        <v>3072</v>
      </c>
      <c r="S344" s="2" t="s">
        <v>3189</v>
      </c>
      <c r="U344" t="s">
        <v>1690</v>
      </c>
      <c r="V344" t="s">
        <v>3176</v>
      </c>
      <c r="X344" t="s">
        <v>2576</v>
      </c>
      <c r="Y344" t="s">
        <v>3174</v>
      </c>
      <c r="AA344" t="s">
        <v>921</v>
      </c>
      <c r="AB344" t="s">
        <v>3174</v>
      </c>
      <c r="AD344" t="s">
        <v>3082</v>
      </c>
      <c r="AE344" t="s">
        <v>3174</v>
      </c>
    </row>
    <row r="345" spans="2:31" ht="18" x14ac:dyDescent="0.25">
      <c r="B345" t="s">
        <v>1679</v>
      </c>
      <c r="C345">
        <v>25</v>
      </c>
      <c r="D345" t="s">
        <v>1757</v>
      </c>
      <c r="E345" s="2" t="str">
        <f t="shared" si="35"/>
        <v>R</v>
      </c>
      <c r="F345" s="2" t="str">
        <f t="shared" si="36"/>
        <v>S</v>
      </c>
      <c r="G345" s="2" t="str">
        <f t="shared" si="37"/>
        <v>R</v>
      </c>
      <c r="H345" s="2" t="str">
        <f t="shared" si="38"/>
        <v>S</v>
      </c>
      <c r="I345" s="2" t="str">
        <f t="shared" si="39"/>
        <v>S</v>
      </c>
      <c r="J345" s="2" t="str">
        <f t="shared" si="40"/>
        <v>S</v>
      </c>
      <c r="K345" s="2" t="str">
        <f t="shared" si="41"/>
        <v>R</v>
      </c>
      <c r="M345" t="s">
        <v>2979</v>
      </c>
      <c r="N345" t="s">
        <v>3180</v>
      </c>
      <c r="O345" t="s">
        <v>243</v>
      </c>
      <c r="P345" t="s">
        <v>3175</v>
      </c>
      <c r="R345" t="s">
        <v>1237</v>
      </c>
      <c r="S345" s="2" t="s">
        <v>3189</v>
      </c>
      <c r="U345" t="s">
        <v>1690</v>
      </c>
      <c r="V345" t="s">
        <v>3176</v>
      </c>
      <c r="X345" t="s">
        <v>2750</v>
      </c>
      <c r="Y345" t="s">
        <v>3174</v>
      </c>
      <c r="AA345" t="s">
        <v>2944</v>
      </c>
      <c r="AB345" t="s">
        <v>3174</v>
      </c>
      <c r="AD345" t="s">
        <v>917</v>
      </c>
      <c r="AE345" t="s">
        <v>3174</v>
      </c>
    </row>
    <row r="346" spans="2:31" ht="18" x14ac:dyDescent="0.25">
      <c r="B346" t="s">
        <v>171</v>
      </c>
      <c r="C346">
        <v>827</v>
      </c>
      <c r="D346" t="s">
        <v>172</v>
      </c>
      <c r="E346" s="2" t="str">
        <f t="shared" si="35"/>
        <v>Y</v>
      </c>
      <c r="F346" s="2" t="str">
        <f t="shared" si="36"/>
        <v>E</v>
      </c>
      <c r="G346" s="2" t="str">
        <f t="shared" si="37"/>
        <v>L</v>
      </c>
      <c r="H346" s="2" t="str">
        <f t="shared" si="38"/>
        <v>R</v>
      </c>
      <c r="I346" s="2" t="str">
        <f t="shared" si="39"/>
        <v>R</v>
      </c>
      <c r="J346" s="2" t="str">
        <f t="shared" si="40"/>
        <v>K</v>
      </c>
      <c r="K346" s="2" t="str">
        <f t="shared" si="41"/>
        <v>R</v>
      </c>
      <c r="M346" t="s">
        <v>1530</v>
      </c>
      <c r="N346" t="s">
        <v>3180</v>
      </c>
      <c r="O346" t="s">
        <v>488</v>
      </c>
      <c r="P346" t="s">
        <v>3175</v>
      </c>
      <c r="R346" t="s">
        <v>106</v>
      </c>
      <c r="S346" s="2" t="s">
        <v>3189</v>
      </c>
      <c r="U346" t="s">
        <v>2497</v>
      </c>
      <c r="V346" t="s">
        <v>3176</v>
      </c>
      <c r="X346" t="s">
        <v>2750</v>
      </c>
      <c r="Y346" t="s">
        <v>3174</v>
      </c>
      <c r="AA346" t="s">
        <v>2767</v>
      </c>
      <c r="AB346" t="s">
        <v>3174</v>
      </c>
      <c r="AD346" t="s">
        <v>1986</v>
      </c>
      <c r="AE346" t="s">
        <v>3174</v>
      </c>
    </row>
    <row r="347" spans="2:31" ht="18" x14ac:dyDescent="0.25">
      <c r="B347" t="s">
        <v>366</v>
      </c>
      <c r="C347">
        <v>776</v>
      </c>
      <c r="D347" t="s">
        <v>367</v>
      </c>
      <c r="E347" s="2" t="str">
        <f t="shared" si="35"/>
        <v>Y</v>
      </c>
      <c r="F347" s="2" t="str">
        <f t="shared" si="36"/>
        <v>E</v>
      </c>
      <c r="G347" s="2" t="str">
        <f t="shared" si="37"/>
        <v>L</v>
      </c>
      <c r="H347" s="2" t="str">
        <f t="shared" si="38"/>
        <v>R</v>
      </c>
      <c r="I347" s="2" t="str">
        <f t="shared" si="39"/>
        <v>R</v>
      </c>
      <c r="J347" s="2" t="str">
        <f t="shared" si="40"/>
        <v>R</v>
      </c>
      <c r="K347" s="2" t="str">
        <f t="shared" si="41"/>
        <v>R</v>
      </c>
      <c r="M347" t="s">
        <v>1810</v>
      </c>
      <c r="N347" t="s">
        <v>3180</v>
      </c>
      <c r="O347" t="s">
        <v>381</v>
      </c>
      <c r="P347" t="s">
        <v>3175</v>
      </c>
      <c r="R347" t="s">
        <v>2695</v>
      </c>
      <c r="S347" s="2" t="s">
        <v>3189</v>
      </c>
      <c r="U347" t="s">
        <v>681</v>
      </c>
      <c r="V347" t="s">
        <v>3176</v>
      </c>
      <c r="X347" t="s">
        <v>2833</v>
      </c>
      <c r="Y347" t="s">
        <v>3174</v>
      </c>
      <c r="AA347" t="s">
        <v>2767</v>
      </c>
      <c r="AB347" t="s">
        <v>3174</v>
      </c>
      <c r="AD347" t="s">
        <v>2671</v>
      </c>
      <c r="AE347" t="s">
        <v>3174</v>
      </c>
    </row>
    <row r="348" spans="2:31" ht="18" x14ac:dyDescent="0.25">
      <c r="B348" t="s">
        <v>370</v>
      </c>
      <c r="C348">
        <v>789</v>
      </c>
      <c r="D348" t="s">
        <v>367</v>
      </c>
      <c r="E348" s="2" t="str">
        <f t="shared" si="35"/>
        <v>Y</v>
      </c>
      <c r="F348" s="2" t="str">
        <f t="shared" si="36"/>
        <v>E</v>
      </c>
      <c r="G348" s="2" t="str">
        <f t="shared" si="37"/>
        <v>L</v>
      </c>
      <c r="H348" s="2" t="str">
        <f t="shared" si="38"/>
        <v>R</v>
      </c>
      <c r="I348" s="2" t="str">
        <f t="shared" si="39"/>
        <v>R</v>
      </c>
      <c r="J348" s="2" t="str">
        <f t="shared" si="40"/>
        <v>R</v>
      </c>
      <c r="K348" s="2" t="str">
        <f t="shared" si="41"/>
        <v>R</v>
      </c>
      <c r="M348" t="s">
        <v>751</v>
      </c>
      <c r="N348" t="s">
        <v>3180</v>
      </c>
      <c r="O348" t="s">
        <v>296</v>
      </c>
      <c r="P348" t="s">
        <v>3175</v>
      </c>
      <c r="R348" t="s">
        <v>2412</v>
      </c>
      <c r="S348" s="2" t="s">
        <v>3189</v>
      </c>
      <c r="U348" t="s">
        <v>2687</v>
      </c>
      <c r="V348" t="s">
        <v>3176</v>
      </c>
      <c r="X348" t="s">
        <v>1753</v>
      </c>
      <c r="Y348" t="s">
        <v>3174</v>
      </c>
      <c r="AA348" t="s">
        <v>2289</v>
      </c>
      <c r="AB348" t="s">
        <v>3174</v>
      </c>
      <c r="AD348" t="s">
        <v>1644</v>
      </c>
      <c r="AE348" t="s">
        <v>3174</v>
      </c>
    </row>
    <row r="349" spans="2:31" ht="18" x14ac:dyDescent="0.25">
      <c r="B349" t="s">
        <v>2149</v>
      </c>
      <c r="C349">
        <v>95</v>
      </c>
      <c r="D349" t="s">
        <v>2150</v>
      </c>
      <c r="E349" s="2" t="str">
        <f t="shared" si="35"/>
        <v>S</v>
      </c>
      <c r="F349" s="2" t="str">
        <f t="shared" si="36"/>
        <v>G</v>
      </c>
      <c r="G349" s="2" t="str">
        <f t="shared" si="37"/>
        <v>A</v>
      </c>
      <c r="H349" s="2" t="str">
        <f t="shared" si="38"/>
        <v>S</v>
      </c>
      <c r="I349" s="2" t="str">
        <f t="shared" si="39"/>
        <v>R</v>
      </c>
      <c r="J349" s="2" t="str">
        <f t="shared" si="40"/>
        <v>V</v>
      </c>
      <c r="K349" s="2" t="str">
        <f t="shared" si="41"/>
        <v>R</v>
      </c>
      <c r="M349" t="s">
        <v>1830</v>
      </c>
      <c r="N349" t="s">
        <v>3180</v>
      </c>
      <c r="O349" t="s">
        <v>2201</v>
      </c>
      <c r="P349" t="s">
        <v>3175</v>
      </c>
      <c r="R349" t="s">
        <v>1269</v>
      </c>
      <c r="S349" s="2" t="s">
        <v>3189</v>
      </c>
      <c r="U349" t="s">
        <v>525</v>
      </c>
      <c r="V349" t="s">
        <v>3176</v>
      </c>
      <c r="X349" t="s">
        <v>2176</v>
      </c>
      <c r="Y349" t="s">
        <v>3174</v>
      </c>
      <c r="AA349" t="s">
        <v>137</v>
      </c>
      <c r="AB349" t="s">
        <v>3174</v>
      </c>
      <c r="AD349" t="s">
        <v>2910</v>
      </c>
      <c r="AE349" t="s">
        <v>3174</v>
      </c>
    </row>
    <row r="350" spans="2:31" ht="18" x14ac:dyDescent="0.25">
      <c r="B350" t="s">
        <v>2753</v>
      </c>
      <c r="C350">
        <v>105</v>
      </c>
      <c r="D350" t="s">
        <v>2754</v>
      </c>
      <c r="E350" s="2" t="str">
        <f t="shared" si="35"/>
        <v>T</v>
      </c>
      <c r="F350" s="2" t="str">
        <f t="shared" si="36"/>
        <v>L</v>
      </c>
      <c r="G350" s="2" t="str">
        <f t="shared" si="37"/>
        <v>G</v>
      </c>
      <c r="H350" s="2" t="str">
        <f t="shared" si="38"/>
        <v>T</v>
      </c>
      <c r="I350" s="2" t="str">
        <f t="shared" si="39"/>
        <v>R</v>
      </c>
      <c r="J350" s="2" t="str">
        <f t="shared" si="40"/>
        <v>T</v>
      </c>
      <c r="K350" s="2" t="str">
        <f t="shared" si="41"/>
        <v>R</v>
      </c>
      <c r="M350" t="s">
        <v>2046</v>
      </c>
      <c r="N350" t="s">
        <v>3180</v>
      </c>
      <c r="O350" t="s">
        <v>2754</v>
      </c>
      <c r="P350" t="s">
        <v>3175</v>
      </c>
      <c r="R350" t="s">
        <v>1107</v>
      </c>
      <c r="S350" s="2" t="s">
        <v>3189</v>
      </c>
      <c r="U350" t="s">
        <v>1767</v>
      </c>
      <c r="V350" t="s">
        <v>3176</v>
      </c>
      <c r="X350" t="s">
        <v>1696</v>
      </c>
      <c r="Y350" t="s">
        <v>3174</v>
      </c>
      <c r="AA350" t="s">
        <v>1435</v>
      </c>
      <c r="AB350" t="s">
        <v>3174</v>
      </c>
      <c r="AD350" t="s">
        <v>2664</v>
      </c>
      <c r="AE350" t="s">
        <v>3174</v>
      </c>
    </row>
    <row r="351" spans="2:31" ht="18" x14ac:dyDescent="0.25">
      <c r="B351" t="s">
        <v>2936</v>
      </c>
      <c r="C351">
        <v>190</v>
      </c>
      <c r="D351" t="s">
        <v>2937</v>
      </c>
      <c r="E351" s="2" t="str">
        <f t="shared" si="35"/>
        <v>L</v>
      </c>
      <c r="F351" s="2" t="str">
        <f t="shared" si="36"/>
        <v>L</v>
      </c>
      <c r="G351" s="2" t="str">
        <f t="shared" si="37"/>
        <v>K</v>
      </c>
      <c r="H351" s="2" t="str">
        <f t="shared" si="38"/>
        <v>S</v>
      </c>
      <c r="I351" s="2" t="str">
        <f t="shared" si="39"/>
        <v>R</v>
      </c>
      <c r="J351" s="2" t="str">
        <f t="shared" si="40"/>
        <v>R</v>
      </c>
      <c r="K351" s="2" t="str">
        <f t="shared" si="41"/>
        <v>R</v>
      </c>
      <c r="M351" t="s">
        <v>484</v>
      </c>
      <c r="N351" t="s">
        <v>3180</v>
      </c>
      <c r="O351" t="s">
        <v>2937</v>
      </c>
      <c r="P351" t="s">
        <v>3175</v>
      </c>
      <c r="R351" t="s">
        <v>3025</v>
      </c>
      <c r="S351" s="2" t="s">
        <v>3189</v>
      </c>
      <c r="U351" t="s">
        <v>1623</v>
      </c>
      <c r="V351" t="s">
        <v>3176</v>
      </c>
      <c r="X351" t="s">
        <v>548</v>
      </c>
      <c r="Y351" t="s">
        <v>3174</v>
      </c>
      <c r="AA351" t="s">
        <v>2121</v>
      </c>
      <c r="AB351" t="s">
        <v>3174</v>
      </c>
      <c r="AD351" t="s">
        <v>2579</v>
      </c>
      <c r="AE351" t="s">
        <v>3174</v>
      </c>
    </row>
    <row r="352" spans="2:31" ht="18" x14ac:dyDescent="0.25">
      <c r="B352" t="s">
        <v>812</v>
      </c>
      <c r="C352">
        <v>401</v>
      </c>
      <c r="D352" t="s">
        <v>818</v>
      </c>
      <c r="E352" s="2" t="str">
        <f t="shared" si="35"/>
        <v>L</v>
      </c>
      <c r="F352" s="2" t="str">
        <f t="shared" si="36"/>
        <v>T</v>
      </c>
      <c r="G352" s="2" t="str">
        <f t="shared" si="37"/>
        <v>R</v>
      </c>
      <c r="H352" s="2" t="str">
        <f t="shared" si="38"/>
        <v>K</v>
      </c>
      <c r="I352" s="2" t="str">
        <f t="shared" si="39"/>
        <v>R</v>
      </c>
      <c r="J352" s="2" t="str">
        <f t="shared" si="40"/>
        <v>R</v>
      </c>
      <c r="K352" s="2" t="str">
        <f t="shared" si="41"/>
        <v>K</v>
      </c>
      <c r="M352" t="s">
        <v>726</v>
      </c>
      <c r="N352" t="s">
        <v>3180</v>
      </c>
      <c r="O352" t="s">
        <v>1618</v>
      </c>
      <c r="P352" t="s">
        <v>3175</v>
      </c>
      <c r="R352" t="s">
        <v>2444</v>
      </c>
      <c r="S352" s="2" t="s">
        <v>3176</v>
      </c>
      <c r="U352" t="s">
        <v>1350</v>
      </c>
      <c r="V352" t="s">
        <v>3176</v>
      </c>
      <c r="X352" t="s">
        <v>1551</v>
      </c>
      <c r="Y352" t="s">
        <v>3174</v>
      </c>
      <c r="AA352" t="s">
        <v>480</v>
      </c>
      <c r="AB352" t="s">
        <v>3174</v>
      </c>
      <c r="AD352" t="s">
        <v>2581</v>
      </c>
      <c r="AE352" t="s">
        <v>3174</v>
      </c>
    </row>
    <row r="353" spans="2:31" ht="18" x14ac:dyDescent="0.25">
      <c r="B353" t="s">
        <v>2532</v>
      </c>
      <c r="C353">
        <v>237</v>
      </c>
      <c r="D353" t="s">
        <v>2533</v>
      </c>
      <c r="E353" s="2" t="str">
        <f t="shared" si="35"/>
        <v>F</v>
      </c>
      <c r="F353" s="2" t="str">
        <f t="shared" si="36"/>
        <v>Q</v>
      </c>
      <c r="G353" s="2" t="str">
        <f t="shared" si="37"/>
        <v>A</v>
      </c>
      <c r="H353" s="2" t="str">
        <f t="shared" si="38"/>
        <v>R</v>
      </c>
      <c r="I353" s="2" t="str">
        <f t="shared" si="39"/>
        <v>S</v>
      </c>
      <c r="J353" s="2" t="str">
        <f t="shared" si="40"/>
        <v>R</v>
      </c>
      <c r="K353" s="2" t="str">
        <f t="shared" si="41"/>
        <v>K</v>
      </c>
      <c r="M353" t="s">
        <v>726</v>
      </c>
      <c r="N353" t="s">
        <v>3180</v>
      </c>
      <c r="O353" t="s">
        <v>1711</v>
      </c>
      <c r="P353" t="s">
        <v>3175</v>
      </c>
      <c r="R353" t="s">
        <v>2610</v>
      </c>
      <c r="S353" s="2" t="s">
        <v>3176</v>
      </c>
      <c r="U353" t="s">
        <v>1350</v>
      </c>
      <c r="V353" t="s">
        <v>3176</v>
      </c>
      <c r="X353" t="s">
        <v>1291</v>
      </c>
      <c r="Y353" t="s">
        <v>3174</v>
      </c>
      <c r="AA353" t="s">
        <v>1046</v>
      </c>
      <c r="AB353" t="s">
        <v>3174</v>
      </c>
      <c r="AD353" t="s">
        <v>720</v>
      </c>
      <c r="AE353" t="s">
        <v>3174</v>
      </c>
    </row>
    <row r="354" spans="2:31" ht="18" x14ac:dyDescent="0.25">
      <c r="B354" t="s">
        <v>2459</v>
      </c>
      <c r="C354">
        <v>237</v>
      </c>
      <c r="D354" t="s">
        <v>2460</v>
      </c>
      <c r="E354" s="2" t="str">
        <f t="shared" si="35"/>
        <v>F</v>
      </c>
      <c r="F354" s="2" t="str">
        <f t="shared" si="36"/>
        <v>Q</v>
      </c>
      <c r="G354" s="2" t="str">
        <f t="shared" si="37"/>
        <v>A</v>
      </c>
      <c r="H354" s="2" t="str">
        <f t="shared" si="38"/>
        <v>R</v>
      </c>
      <c r="I354" s="2" t="str">
        <f t="shared" si="39"/>
        <v>S</v>
      </c>
      <c r="J354" s="2" t="str">
        <f t="shared" si="40"/>
        <v>R</v>
      </c>
      <c r="K354" s="2" t="str">
        <f t="shared" si="41"/>
        <v>K</v>
      </c>
      <c r="M354" t="s">
        <v>184</v>
      </c>
      <c r="N354" t="s">
        <v>3180</v>
      </c>
      <c r="O354" t="s">
        <v>1616</v>
      </c>
      <c r="P354" t="s">
        <v>3175</v>
      </c>
      <c r="R354" t="s">
        <v>2526</v>
      </c>
      <c r="S354" s="2" t="s">
        <v>3176</v>
      </c>
      <c r="U354" t="s">
        <v>445</v>
      </c>
      <c r="V354" t="s">
        <v>3176</v>
      </c>
      <c r="X354" t="s">
        <v>1495</v>
      </c>
      <c r="Y354" t="s">
        <v>3174</v>
      </c>
      <c r="AA354" t="s">
        <v>2576</v>
      </c>
      <c r="AB354" t="s">
        <v>3174</v>
      </c>
      <c r="AD354" t="s">
        <v>1571</v>
      </c>
      <c r="AE354" t="s">
        <v>3174</v>
      </c>
    </row>
    <row r="355" spans="2:31" ht="18" x14ac:dyDescent="0.25">
      <c r="B355" t="s">
        <v>2463</v>
      </c>
      <c r="C355">
        <v>237</v>
      </c>
      <c r="D355" t="s">
        <v>2460</v>
      </c>
      <c r="E355" s="2" t="str">
        <f t="shared" si="35"/>
        <v>F</v>
      </c>
      <c r="F355" s="2" t="str">
        <f t="shared" si="36"/>
        <v>Q</v>
      </c>
      <c r="G355" s="2" t="str">
        <f t="shared" si="37"/>
        <v>A</v>
      </c>
      <c r="H355" s="2" t="str">
        <f t="shared" si="38"/>
        <v>R</v>
      </c>
      <c r="I355" s="2" t="str">
        <f t="shared" si="39"/>
        <v>S</v>
      </c>
      <c r="J355" s="2" t="str">
        <f t="shared" si="40"/>
        <v>R</v>
      </c>
      <c r="K355" s="2" t="str">
        <f t="shared" si="41"/>
        <v>K</v>
      </c>
      <c r="M355" t="s">
        <v>696</v>
      </c>
      <c r="N355" t="s">
        <v>3180</v>
      </c>
      <c r="O355" t="s">
        <v>1425</v>
      </c>
      <c r="P355" t="s">
        <v>3175</v>
      </c>
      <c r="R355" t="s">
        <v>1275</v>
      </c>
      <c r="S355" s="2" t="s">
        <v>3176</v>
      </c>
      <c r="U355" t="s">
        <v>803</v>
      </c>
      <c r="V355" t="s">
        <v>3176</v>
      </c>
      <c r="X355" t="s">
        <v>2194</v>
      </c>
      <c r="Y355" t="s">
        <v>3174</v>
      </c>
      <c r="AA355" t="s">
        <v>2750</v>
      </c>
      <c r="AB355" t="s">
        <v>3174</v>
      </c>
      <c r="AD355" t="s">
        <v>1388</v>
      </c>
      <c r="AE355" t="s">
        <v>3174</v>
      </c>
    </row>
    <row r="356" spans="2:31" ht="18" x14ac:dyDescent="0.25">
      <c r="B356" t="s">
        <v>2986</v>
      </c>
      <c r="C356">
        <v>237</v>
      </c>
      <c r="D356" t="s">
        <v>2460</v>
      </c>
      <c r="E356" s="2" t="str">
        <f t="shared" si="35"/>
        <v>F</v>
      </c>
      <c r="F356" s="2" t="str">
        <f t="shared" si="36"/>
        <v>Q</v>
      </c>
      <c r="G356" s="2" t="str">
        <f t="shared" si="37"/>
        <v>A</v>
      </c>
      <c r="H356" s="2" t="str">
        <f t="shared" si="38"/>
        <v>R</v>
      </c>
      <c r="I356" s="2" t="str">
        <f t="shared" si="39"/>
        <v>S</v>
      </c>
      <c r="J356" s="2" t="str">
        <f t="shared" si="40"/>
        <v>R</v>
      </c>
      <c r="K356" s="2" t="str">
        <f t="shared" si="41"/>
        <v>K</v>
      </c>
      <c r="M356" t="s">
        <v>2572</v>
      </c>
      <c r="N356" t="s">
        <v>3180</v>
      </c>
      <c r="O356" t="s">
        <v>1714</v>
      </c>
      <c r="P356" t="s">
        <v>3175</v>
      </c>
      <c r="R356" t="s">
        <v>1498</v>
      </c>
      <c r="S356" s="2" t="s">
        <v>3176</v>
      </c>
      <c r="U356" t="s">
        <v>803</v>
      </c>
      <c r="V356" t="s">
        <v>3176</v>
      </c>
      <c r="X356" t="s">
        <v>2239</v>
      </c>
      <c r="Y356" t="s">
        <v>3174</v>
      </c>
      <c r="AA356" t="s">
        <v>2750</v>
      </c>
      <c r="AB356" t="s">
        <v>3174</v>
      </c>
      <c r="AD356" t="s">
        <v>2758</v>
      </c>
      <c r="AE356" t="s">
        <v>3174</v>
      </c>
    </row>
    <row r="357" spans="2:31" ht="18" x14ac:dyDescent="0.25">
      <c r="B357" t="s">
        <v>1501</v>
      </c>
      <c r="C357">
        <v>702</v>
      </c>
      <c r="D357" t="s">
        <v>1502</v>
      </c>
      <c r="E357" s="2" t="str">
        <f t="shared" si="35"/>
        <v>P</v>
      </c>
      <c r="F357" s="2" t="str">
        <f t="shared" si="36"/>
        <v>D</v>
      </c>
      <c r="G357" s="2" t="str">
        <f t="shared" si="37"/>
        <v>S</v>
      </c>
      <c r="H357" s="2" t="str">
        <f t="shared" si="38"/>
        <v>K</v>
      </c>
      <c r="I357" s="2" t="str">
        <f t="shared" si="39"/>
        <v>S</v>
      </c>
      <c r="J357" s="2" t="str">
        <f t="shared" si="40"/>
        <v>K</v>
      </c>
      <c r="K357" s="2" t="str">
        <f t="shared" si="41"/>
        <v>R</v>
      </c>
      <c r="M357" t="s">
        <v>2159</v>
      </c>
      <c r="N357" t="s">
        <v>3180</v>
      </c>
      <c r="O357" t="s">
        <v>1466</v>
      </c>
      <c r="P357" t="s">
        <v>3175</v>
      </c>
      <c r="R357" t="s">
        <v>1986</v>
      </c>
      <c r="S357" s="2" t="s">
        <v>3176</v>
      </c>
      <c r="U357" t="s">
        <v>803</v>
      </c>
      <c r="V357" t="s">
        <v>3176</v>
      </c>
      <c r="X357" t="s">
        <v>2320</v>
      </c>
      <c r="Y357" t="s">
        <v>3174</v>
      </c>
      <c r="AA357" t="s">
        <v>2833</v>
      </c>
      <c r="AB357" t="s">
        <v>3174</v>
      </c>
      <c r="AD357" t="s">
        <v>1087</v>
      </c>
      <c r="AE357" t="s">
        <v>3174</v>
      </c>
    </row>
    <row r="358" spans="2:31" ht="18" x14ac:dyDescent="0.25">
      <c r="B358" t="s">
        <v>2456</v>
      </c>
      <c r="C358">
        <v>237</v>
      </c>
      <c r="D358" t="s">
        <v>2457</v>
      </c>
      <c r="E358" s="2" t="str">
        <f t="shared" si="35"/>
        <v>F</v>
      </c>
      <c r="F358" s="2" t="str">
        <f t="shared" si="36"/>
        <v>Q</v>
      </c>
      <c r="G358" s="2" t="str">
        <f t="shared" si="37"/>
        <v>A</v>
      </c>
      <c r="H358" s="2" t="str">
        <f t="shared" si="38"/>
        <v>R</v>
      </c>
      <c r="I358" s="2" t="str">
        <f t="shared" si="39"/>
        <v>S</v>
      </c>
      <c r="J358" s="2" t="str">
        <f t="shared" si="40"/>
        <v>R</v>
      </c>
      <c r="K358" s="2" t="str">
        <f t="shared" si="41"/>
        <v>K</v>
      </c>
      <c r="M358" t="s">
        <v>839</v>
      </c>
      <c r="N358" t="s">
        <v>3180</v>
      </c>
      <c r="O358" t="s">
        <v>1933</v>
      </c>
      <c r="P358" t="s">
        <v>3175</v>
      </c>
      <c r="R358" t="s">
        <v>2477</v>
      </c>
      <c r="S358" s="2" t="s">
        <v>3176</v>
      </c>
      <c r="U358" t="s">
        <v>803</v>
      </c>
      <c r="V358" t="s">
        <v>3176</v>
      </c>
      <c r="X358" t="s">
        <v>172</v>
      </c>
      <c r="Y358" t="s">
        <v>3174</v>
      </c>
      <c r="AA358" t="s">
        <v>1753</v>
      </c>
      <c r="AB358" t="s">
        <v>3174</v>
      </c>
      <c r="AD358" t="s">
        <v>3094</v>
      </c>
      <c r="AE358" t="s">
        <v>3174</v>
      </c>
    </row>
    <row r="359" spans="2:31" ht="18" x14ac:dyDescent="0.25">
      <c r="B359" t="s">
        <v>1149</v>
      </c>
      <c r="C359">
        <v>237</v>
      </c>
      <c r="D359" t="s">
        <v>1150</v>
      </c>
      <c r="E359" s="2" t="str">
        <f t="shared" si="35"/>
        <v>F</v>
      </c>
      <c r="F359" s="2" t="str">
        <f t="shared" si="36"/>
        <v>Q</v>
      </c>
      <c r="G359" s="2" t="str">
        <f t="shared" si="37"/>
        <v>A</v>
      </c>
      <c r="H359" s="2" t="str">
        <f t="shared" si="38"/>
        <v>R</v>
      </c>
      <c r="I359" s="2" t="str">
        <f t="shared" si="39"/>
        <v>S</v>
      </c>
      <c r="J359" s="2" t="str">
        <f t="shared" si="40"/>
        <v>R</v>
      </c>
      <c r="K359" s="2" t="str">
        <f t="shared" si="41"/>
        <v>K</v>
      </c>
      <c r="M359" t="s">
        <v>3143</v>
      </c>
      <c r="N359" t="s">
        <v>3180</v>
      </c>
      <c r="O359" t="s">
        <v>1676</v>
      </c>
      <c r="P359" t="s">
        <v>3175</v>
      </c>
      <c r="R359" t="s">
        <v>2474</v>
      </c>
      <c r="S359" s="2" t="s">
        <v>3176</v>
      </c>
      <c r="U359" t="s">
        <v>442</v>
      </c>
      <c r="V359" t="s">
        <v>3176</v>
      </c>
      <c r="X359" t="s">
        <v>367</v>
      </c>
      <c r="Y359" t="s">
        <v>3174</v>
      </c>
      <c r="AA359" t="s">
        <v>2176</v>
      </c>
      <c r="AB359" t="s">
        <v>3174</v>
      </c>
      <c r="AD359" t="s">
        <v>2326</v>
      </c>
      <c r="AE359" t="s">
        <v>3174</v>
      </c>
    </row>
    <row r="360" spans="2:31" ht="18" x14ac:dyDescent="0.25">
      <c r="B360" t="s">
        <v>2557</v>
      </c>
      <c r="C360">
        <v>237</v>
      </c>
      <c r="D360" t="s">
        <v>1150</v>
      </c>
      <c r="E360" s="2" t="str">
        <f t="shared" si="35"/>
        <v>F</v>
      </c>
      <c r="F360" s="2" t="str">
        <f t="shared" si="36"/>
        <v>Q</v>
      </c>
      <c r="G360" s="2" t="str">
        <f t="shared" si="37"/>
        <v>A</v>
      </c>
      <c r="H360" s="2" t="str">
        <f t="shared" si="38"/>
        <v>R</v>
      </c>
      <c r="I360" s="2" t="str">
        <f t="shared" si="39"/>
        <v>S</v>
      </c>
      <c r="J360" s="2" t="str">
        <f t="shared" si="40"/>
        <v>R</v>
      </c>
      <c r="K360" s="2" t="str">
        <f t="shared" si="41"/>
        <v>K</v>
      </c>
      <c r="M360" t="s">
        <v>3139</v>
      </c>
      <c r="N360" t="s">
        <v>3180</v>
      </c>
      <c r="O360" t="s">
        <v>2117</v>
      </c>
      <c r="P360" t="s">
        <v>3175</v>
      </c>
      <c r="R360" t="s">
        <v>2480</v>
      </c>
      <c r="S360" s="2" t="s">
        <v>3176</v>
      </c>
      <c r="U360" t="s">
        <v>258</v>
      </c>
      <c r="V360" t="s">
        <v>3176</v>
      </c>
      <c r="X360" t="s">
        <v>367</v>
      </c>
      <c r="Y360" t="s">
        <v>3174</v>
      </c>
      <c r="AA360" t="s">
        <v>1696</v>
      </c>
      <c r="AB360" t="s">
        <v>3174</v>
      </c>
      <c r="AD360" t="s">
        <v>415</v>
      </c>
      <c r="AE360" t="s">
        <v>3174</v>
      </c>
    </row>
    <row r="361" spans="2:31" ht="18" x14ac:dyDescent="0.25">
      <c r="B361" t="s">
        <v>2559</v>
      </c>
      <c r="C361">
        <v>237</v>
      </c>
      <c r="D361" t="s">
        <v>1150</v>
      </c>
      <c r="E361" s="2" t="str">
        <f t="shared" si="35"/>
        <v>F</v>
      </c>
      <c r="F361" s="2" t="str">
        <f t="shared" si="36"/>
        <v>Q</v>
      </c>
      <c r="G361" s="2" t="str">
        <f t="shared" si="37"/>
        <v>A</v>
      </c>
      <c r="H361" s="2" t="str">
        <f t="shared" si="38"/>
        <v>R</v>
      </c>
      <c r="I361" s="2" t="str">
        <f t="shared" si="39"/>
        <v>S</v>
      </c>
      <c r="J361" s="2" t="str">
        <f t="shared" si="40"/>
        <v>R</v>
      </c>
      <c r="K361" s="2" t="str">
        <f t="shared" si="41"/>
        <v>K</v>
      </c>
      <c r="M361" t="s">
        <v>563</v>
      </c>
      <c r="N361" t="s">
        <v>3180</v>
      </c>
      <c r="O361" t="s">
        <v>1339</v>
      </c>
      <c r="P361" t="s">
        <v>3175</v>
      </c>
      <c r="R361" t="s">
        <v>1296</v>
      </c>
      <c r="S361" s="2" t="s">
        <v>3176</v>
      </c>
      <c r="U361" t="s">
        <v>258</v>
      </c>
      <c r="V361" t="s">
        <v>3176</v>
      </c>
      <c r="X361" t="s">
        <v>2150</v>
      </c>
      <c r="Y361" t="s">
        <v>3174</v>
      </c>
      <c r="AA361" t="s">
        <v>548</v>
      </c>
      <c r="AB361" t="s">
        <v>3174</v>
      </c>
      <c r="AD361" t="s">
        <v>411</v>
      </c>
      <c r="AE361" t="s">
        <v>3174</v>
      </c>
    </row>
    <row r="362" spans="2:31" ht="18" x14ac:dyDescent="0.25">
      <c r="B362" t="s">
        <v>2561</v>
      </c>
      <c r="C362">
        <v>237</v>
      </c>
      <c r="D362" t="s">
        <v>1150</v>
      </c>
      <c r="E362" s="2" t="str">
        <f t="shared" si="35"/>
        <v>F</v>
      </c>
      <c r="F362" s="2" t="str">
        <f t="shared" si="36"/>
        <v>Q</v>
      </c>
      <c r="G362" s="2" t="str">
        <f t="shared" si="37"/>
        <v>A</v>
      </c>
      <c r="H362" s="2" t="str">
        <f t="shared" si="38"/>
        <v>R</v>
      </c>
      <c r="I362" s="2" t="str">
        <f t="shared" si="39"/>
        <v>S</v>
      </c>
      <c r="J362" s="2" t="str">
        <f t="shared" si="40"/>
        <v>R</v>
      </c>
      <c r="K362" s="2" t="str">
        <f t="shared" si="41"/>
        <v>K</v>
      </c>
      <c r="M362" t="s">
        <v>2894</v>
      </c>
      <c r="N362" t="s">
        <v>3180</v>
      </c>
      <c r="O362" t="s">
        <v>3042</v>
      </c>
      <c r="P362" t="s">
        <v>3175</v>
      </c>
      <c r="R362" t="s">
        <v>438</v>
      </c>
      <c r="S362" s="2" t="s">
        <v>3176</v>
      </c>
      <c r="U362" t="s">
        <v>258</v>
      </c>
      <c r="V362" t="s">
        <v>3176</v>
      </c>
      <c r="X362" t="s">
        <v>2754</v>
      </c>
      <c r="Y362" t="s">
        <v>3174</v>
      </c>
      <c r="AA362" t="s">
        <v>1495</v>
      </c>
      <c r="AB362" t="s">
        <v>3174</v>
      </c>
      <c r="AD362" t="s">
        <v>1669</v>
      </c>
      <c r="AE362" t="s">
        <v>3174</v>
      </c>
    </row>
    <row r="363" spans="2:31" ht="18" x14ac:dyDescent="0.25">
      <c r="B363" t="s">
        <v>2387</v>
      </c>
      <c r="C363">
        <v>237</v>
      </c>
      <c r="D363" t="s">
        <v>2388</v>
      </c>
      <c r="E363" s="2" t="str">
        <f t="shared" si="35"/>
        <v>F</v>
      </c>
      <c r="F363" s="2" t="str">
        <f t="shared" si="36"/>
        <v>Q</v>
      </c>
      <c r="G363" s="2" t="str">
        <f t="shared" si="37"/>
        <v>A</v>
      </c>
      <c r="H363" s="2" t="str">
        <f t="shared" si="38"/>
        <v>R</v>
      </c>
      <c r="I363" s="2" t="str">
        <f t="shared" si="39"/>
        <v>S</v>
      </c>
      <c r="J363" s="2" t="str">
        <f t="shared" si="40"/>
        <v>R</v>
      </c>
      <c r="K363" s="2" t="str">
        <f t="shared" si="41"/>
        <v>K</v>
      </c>
      <c r="M363" t="s">
        <v>1269</v>
      </c>
      <c r="N363" t="s">
        <v>3180</v>
      </c>
      <c r="O363" t="s">
        <v>3042</v>
      </c>
      <c r="P363" t="s">
        <v>3175</v>
      </c>
      <c r="R363" t="s">
        <v>432</v>
      </c>
      <c r="S363" s="2" t="s">
        <v>3176</v>
      </c>
      <c r="U363" t="s">
        <v>1259</v>
      </c>
      <c r="V363" t="s">
        <v>3176</v>
      </c>
      <c r="X363" t="s">
        <v>2937</v>
      </c>
      <c r="Y363" t="s">
        <v>3174</v>
      </c>
      <c r="AA363" t="s">
        <v>2194</v>
      </c>
      <c r="AB363" t="s">
        <v>3174</v>
      </c>
      <c r="AD363" t="s">
        <v>700</v>
      </c>
      <c r="AE363" t="s">
        <v>3174</v>
      </c>
    </row>
    <row r="364" spans="2:31" ht="18" x14ac:dyDescent="0.25">
      <c r="B364" t="s">
        <v>2391</v>
      </c>
      <c r="C364">
        <v>237</v>
      </c>
      <c r="D364" t="s">
        <v>2388</v>
      </c>
      <c r="E364" s="2" t="str">
        <f t="shared" si="35"/>
        <v>F</v>
      </c>
      <c r="F364" s="2" t="str">
        <f t="shared" si="36"/>
        <v>Q</v>
      </c>
      <c r="G364" s="2" t="str">
        <f t="shared" si="37"/>
        <v>A</v>
      </c>
      <c r="H364" s="2" t="str">
        <f t="shared" si="38"/>
        <v>R</v>
      </c>
      <c r="I364" s="2" t="str">
        <f t="shared" si="39"/>
        <v>S</v>
      </c>
      <c r="J364" s="2" t="str">
        <f t="shared" si="40"/>
        <v>R</v>
      </c>
      <c r="K364" s="2" t="str">
        <f t="shared" si="41"/>
        <v>K</v>
      </c>
      <c r="M364" t="s">
        <v>1824</v>
      </c>
      <c r="N364" t="s">
        <v>3180</v>
      </c>
      <c r="O364" t="s">
        <v>3146</v>
      </c>
      <c r="P364" t="s">
        <v>3175</v>
      </c>
      <c r="R364" t="s">
        <v>2440</v>
      </c>
      <c r="S364" s="2" t="s">
        <v>3176</v>
      </c>
      <c r="U364" t="s">
        <v>2217</v>
      </c>
      <c r="V364" t="s">
        <v>3174</v>
      </c>
      <c r="X364" t="s">
        <v>818</v>
      </c>
      <c r="Y364" t="s">
        <v>3174</v>
      </c>
      <c r="AA364" t="s">
        <v>2239</v>
      </c>
      <c r="AB364" t="s">
        <v>3174</v>
      </c>
      <c r="AD364" t="s">
        <v>2477</v>
      </c>
      <c r="AE364" t="s">
        <v>3174</v>
      </c>
    </row>
    <row r="365" spans="2:31" ht="18" x14ac:dyDescent="0.25">
      <c r="B365" t="s">
        <v>2968</v>
      </c>
      <c r="C365">
        <v>524</v>
      </c>
      <c r="D365" t="s">
        <v>2969</v>
      </c>
      <c r="E365" s="2" t="str">
        <f t="shared" si="35"/>
        <v>E</v>
      </c>
      <c r="F365" s="2" t="str">
        <f t="shared" si="36"/>
        <v>K</v>
      </c>
      <c r="G365" s="2" t="str">
        <f t="shared" si="37"/>
        <v>F</v>
      </c>
      <c r="H365" s="2" t="str">
        <f t="shared" si="38"/>
        <v>R</v>
      </c>
      <c r="I365" s="2" t="str">
        <f t="shared" si="39"/>
        <v>K</v>
      </c>
      <c r="J365" s="2" t="str">
        <f t="shared" si="40"/>
        <v>S</v>
      </c>
      <c r="K365" s="2" t="str">
        <f t="shared" si="41"/>
        <v>K</v>
      </c>
      <c r="M365" t="s">
        <v>3097</v>
      </c>
      <c r="N365" t="s">
        <v>3180</v>
      </c>
      <c r="O365" t="s">
        <v>2330</v>
      </c>
      <c r="P365" t="s">
        <v>3175</v>
      </c>
      <c r="R365" t="s">
        <v>2607</v>
      </c>
      <c r="S365" s="2" t="s">
        <v>3176</v>
      </c>
      <c r="U365" t="s">
        <v>2209</v>
      </c>
      <c r="V365" t="s">
        <v>3174</v>
      </c>
      <c r="X365" t="s">
        <v>2243</v>
      </c>
      <c r="Y365" t="s">
        <v>3174</v>
      </c>
      <c r="AA365" t="s">
        <v>2320</v>
      </c>
      <c r="AB365" t="s">
        <v>3174</v>
      </c>
      <c r="AD365" t="s">
        <v>2471</v>
      </c>
      <c r="AE365" t="s">
        <v>3174</v>
      </c>
    </row>
    <row r="366" spans="2:31" ht="18" x14ac:dyDescent="0.25">
      <c r="B366" t="s">
        <v>2394</v>
      </c>
      <c r="C366">
        <v>237</v>
      </c>
      <c r="D366" t="s">
        <v>2395</v>
      </c>
      <c r="E366" s="2" t="str">
        <f t="shared" si="35"/>
        <v>F</v>
      </c>
      <c r="F366" s="2" t="str">
        <f t="shared" si="36"/>
        <v>Q</v>
      </c>
      <c r="G366" s="2" t="str">
        <f t="shared" si="37"/>
        <v>A</v>
      </c>
      <c r="H366" s="2" t="str">
        <f t="shared" si="38"/>
        <v>R</v>
      </c>
      <c r="I366" s="2" t="str">
        <f t="shared" si="39"/>
        <v>S</v>
      </c>
      <c r="J366" s="2" t="str">
        <f t="shared" si="40"/>
        <v>R</v>
      </c>
      <c r="K366" s="2" t="str">
        <f t="shared" si="41"/>
        <v>K</v>
      </c>
      <c r="M366" t="s">
        <v>2723</v>
      </c>
      <c r="N366" t="s">
        <v>3175</v>
      </c>
      <c r="O366" t="s">
        <v>273</v>
      </c>
      <c r="P366" t="s">
        <v>3175</v>
      </c>
      <c r="R366" t="s">
        <v>2234</v>
      </c>
      <c r="S366" s="2" t="s">
        <v>3176</v>
      </c>
      <c r="U366" t="s">
        <v>363</v>
      </c>
      <c r="V366" t="s">
        <v>3174</v>
      </c>
      <c r="X366" t="s">
        <v>1578</v>
      </c>
      <c r="Y366" t="s">
        <v>3174</v>
      </c>
      <c r="AA366" t="s">
        <v>367</v>
      </c>
      <c r="AB366" t="s">
        <v>3174</v>
      </c>
      <c r="AD366" t="s">
        <v>2701</v>
      </c>
      <c r="AE366" t="s">
        <v>3174</v>
      </c>
    </row>
    <row r="367" spans="2:31" ht="18" x14ac:dyDescent="0.25">
      <c r="B367" t="s">
        <v>312</v>
      </c>
      <c r="C367">
        <v>116</v>
      </c>
      <c r="D367" t="s">
        <v>1452</v>
      </c>
      <c r="E367" s="2" t="str">
        <f t="shared" si="35"/>
        <v>E</v>
      </c>
      <c r="F367" s="2" t="str">
        <f t="shared" si="36"/>
        <v>K</v>
      </c>
      <c r="G367" s="2" t="str">
        <f t="shared" si="37"/>
        <v>Q</v>
      </c>
      <c r="H367" s="2" t="str">
        <f t="shared" si="38"/>
        <v>K</v>
      </c>
      <c r="I367" s="2" t="str">
        <f t="shared" si="39"/>
        <v>S</v>
      </c>
      <c r="J367" s="2" t="str">
        <f t="shared" si="40"/>
        <v>K</v>
      </c>
      <c r="K367" s="2" t="str">
        <f t="shared" si="41"/>
        <v>R</v>
      </c>
      <c r="M367" t="s">
        <v>1799</v>
      </c>
      <c r="N367" t="s">
        <v>3175</v>
      </c>
      <c r="O367" t="s">
        <v>722</v>
      </c>
      <c r="P367" t="s">
        <v>3175</v>
      </c>
      <c r="R367" t="s">
        <v>3060</v>
      </c>
      <c r="S367" s="2" t="s">
        <v>3176</v>
      </c>
      <c r="U367" t="s">
        <v>161</v>
      </c>
      <c r="V367" t="s">
        <v>3174</v>
      </c>
      <c r="X367" t="s">
        <v>117</v>
      </c>
      <c r="Y367" t="s">
        <v>3174</v>
      </c>
      <c r="AA367" t="s">
        <v>367</v>
      </c>
      <c r="AB367" t="s">
        <v>3174</v>
      </c>
      <c r="AD367" t="s">
        <v>1473</v>
      </c>
      <c r="AE367" t="s">
        <v>3174</v>
      </c>
    </row>
    <row r="368" spans="2:31" ht="18" x14ac:dyDescent="0.25">
      <c r="B368" t="s">
        <v>2242</v>
      </c>
      <c r="C368">
        <v>74</v>
      </c>
      <c r="D368" t="s">
        <v>2243</v>
      </c>
      <c r="E368" s="2" t="str">
        <f t="shared" si="35"/>
        <v>T</v>
      </c>
      <c r="F368" s="2" t="str">
        <f t="shared" si="36"/>
        <v>G</v>
      </c>
      <c r="G368" s="2" t="str">
        <f t="shared" si="37"/>
        <v>L</v>
      </c>
      <c r="H368" s="2" t="str">
        <f t="shared" si="38"/>
        <v>S</v>
      </c>
      <c r="I368" s="2" t="str">
        <f t="shared" si="39"/>
        <v>R</v>
      </c>
      <c r="J368" s="2" t="str">
        <f t="shared" si="40"/>
        <v>T</v>
      </c>
      <c r="K368" s="2" t="str">
        <f t="shared" si="41"/>
        <v>R</v>
      </c>
      <c r="M368" t="s">
        <v>1256</v>
      </c>
      <c r="N368" t="s">
        <v>3175</v>
      </c>
      <c r="O368" t="s">
        <v>2769</v>
      </c>
      <c r="P368" t="s">
        <v>3175</v>
      </c>
      <c r="R368" t="s">
        <v>2843</v>
      </c>
      <c r="S368" s="2" t="s">
        <v>3176</v>
      </c>
      <c r="U368" t="s">
        <v>2723</v>
      </c>
      <c r="V368" t="s">
        <v>3174</v>
      </c>
      <c r="X368" t="s">
        <v>1005</v>
      </c>
      <c r="Y368" t="s">
        <v>3174</v>
      </c>
      <c r="AA368" t="s">
        <v>2937</v>
      </c>
      <c r="AB368" t="s">
        <v>3174</v>
      </c>
      <c r="AD368" t="s">
        <v>1473</v>
      </c>
      <c r="AE368" t="s">
        <v>3174</v>
      </c>
    </row>
    <row r="369" spans="2:31" ht="18" x14ac:dyDescent="0.25">
      <c r="B369" t="s">
        <v>1741</v>
      </c>
      <c r="C369">
        <v>2286</v>
      </c>
      <c r="D369" t="s">
        <v>1750</v>
      </c>
      <c r="E369" s="2" t="str">
        <f t="shared" si="35"/>
        <v>P</v>
      </c>
      <c r="F369" s="2" t="str">
        <f t="shared" si="36"/>
        <v>A</v>
      </c>
      <c r="G369" s="2" t="str">
        <f t="shared" si="37"/>
        <v>S</v>
      </c>
      <c r="H369" s="2" t="str">
        <f t="shared" si="38"/>
        <v>K</v>
      </c>
      <c r="I369" s="2" t="str">
        <f t="shared" si="39"/>
        <v>S</v>
      </c>
      <c r="J369" s="2" t="str">
        <f t="shared" si="40"/>
        <v>K</v>
      </c>
      <c r="K369" s="2" t="str">
        <f t="shared" si="41"/>
        <v>R</v>
      </c>
      <c r="M369" t="s">
        <v>1709</v>
      </c>
      <c r="N369" t="s">
        <v>3175</v>
      </c>
      <c r="O369" t="s">
        <v>3015</v>
      </c>
      <c r="P369" t="s">
        <v>3175</v>
      </c>
      <c r="R369" t="s">
        <v>2028</v>
      </c>
      <c r="S369" s="2" t="s">
        <v>3176</v>
      </c>
      <c r="U369" t="s">
        <v>1263</v>
      </c>
      <c r="V369" t="s">
        <v>3174</v>
      </c>
      <c r="X369" t="s">
        <v>2105</v>
      </c>
      <c r="Y369" t="s">
        <v>3174</v>
      </c>
      <c r="AA369" t="s">
        <v>818</v>
      </c>
      <c r="AB369" t="s">
        <v>3174</v>
      </c>
      <c r="AD369" t="s">
        <v>2474</v>
      </c>
      <c r="AE369" t="s">
        <v>3174</v>
      </c>
    </row>
    <row r="370" spans="2:31" ht="18" x14ac:dyDescent="0.25">
      <c r="B370" t="s">
        <v>1501</v>
      </c>
      <c r="C370">
        <v>1216</v>
      </c>
      <c r="D370" t="s">
        <v>2276</v>
      </c>
      <c r="E370" s="2" t="str">
        <f t="shared" si="35"/>
        <v>P</v>
      </c>
      <c r="F370" s="2" t="str">
        <f t="shared" si="36"/>
        <v>E</v>
      </c>
      <c r="G370" s="2" t="str">
        <f t="shared" si="37"/>
        <v>N</v>
      </c>
      <c r="H370" s="2" t="str">
        <f t="shared" si="38"/>
        <v>K</v>
      </c>
      <c r="I370" s="2" t="str">
        <f t="shared" si="39"/>
        <v>S</v>
      </c>
      <c r="J370" s="2" t="str">
        <f t="shared" si="40"/>
        <v>K</v>
      </c>
      <c r="K370" s="2" t="str">
        <f t="shared" si="41"/>
        <v>R</v>
      </c>
      <c r="M370" t="s">
        <v>1817</v>
      </c>
      <c r="N370" t="s">
        <v>3175</v>
      </c>
      <c r="O370" t="s">
        <v>2263</v>
      </c>
      <c r="P370" t="s">
        <v>3175</v>
      </c>
      <c r="R370" t="s">
        <v>1795</v>
      </c>
      <c r="S370" s="2" t="s">
        <v>3176</v>
      </c>
      <c r="U370" t="s">
        <v>873</v>
      </c>
      <c r="V370" t="s">
        <v>3174</v>
      </c>
      <c r="X370" t="s">
        <v>2039</v>
      </c>
      <c r="Y370" t="s">
        <v>3174</v>
      </c>
      <c r="AA370" t="s">
        <v>2533</v>
      </c>
      <c r="AB370" t="s">
        <v>3174</v>
      </c>
      <c r="AD370" t="s">
        <v>2480</v>
      </c>
      <c r="AE370" t="s">
        <v>3174</v>
      </c>
    </row>
    <row r="371" spans="2:31" ht="18" x14ac:dyDescent="0.25">
      <c r="B371" t="s">
        <v>1501</v>
      </c>
      <c r="C371">
        <v>701</v>
      </c>
      <c r="D371" t="s">
        <v>2273</v>
      </c>
      <c r="E371" s="2" t="str">
        <f t="shared" si="35"/>
        <v>P</v>
      </c>
      <c r="F371" s="2" t="str">
        <f t="shared" si="36"/>
        <v>E</v>
      </c>
      <c r="G371" s="2" t="str">
        <f t="shared" si="37"/>
        <v>T</v>
      </c>
      <c r="H371" s="2" t="str">
        <f t="shared" si="38"/>
        <v>K</v>
      </c>
      <c r="I371" s="2" t="str">
        <f t="shared" si="39"/>
        <v>S</v>
      </c>
      <c r="J371" s="2" t="str">
        <f t="shared" si="40"/>
        <v>K</v>
      </c>
      <c r="K371" s="2" t="str">
        <f t="shared" si="41"/>
        <v>R</v>
      </c>
      <c r="M371" t="s">
        <v>1989</v>
      </c>
      <c r="N371" t="s">
        <v>3175</v>
      </c>
      <c r="O371" t="s">
        <v>932</v>
      </c>
      <c r="P371" t="s">
        <v>3175</v>
      </c>
      <c r="R371" t="s">
        <v>1704</v>
      </c>
      <c r="S371" s="2" t="s">
        <v>3176</v>
      </c>
      <c r="U371" t="s">
        <v>1799</v>
      </c>
      <c r="V371" t="s">
        <v>3174</v>
      </c>
      <c r="X371" t="s">
        <v>816</v>
      </c>
      <c r="Y371" t="s">
        <v>3174</v>
      </c>
      <c r="AA371" t="s">
        <v>2460</v>
      </c>
      <c r="AB371" t="s">
        <v>3174</v>
      </c>
      <c r="AD371" t="s">
        <v>103</v>
      </c>
      <c r="AE371" t="s">
        <v>3174</v>
      </c>
    </row>
    <row r="372" spans="2:31" ht="18" x14ac:dyDescent="0.25">
      <c r="B372" t="s">
        <v>3037</v>
      </c>
      <c r="C372">
        <v>52</v>
      </c>
      <c r="D372" t="s">
        <v>3038</v>
      </c>
      <c r="E372" s="2" t="str">
        <f t="shared" si="35"/>
        <v>Q</v>
      </c>
      <c r="F372" s="2" t="str">
        <f t="shared" si="36"/>
        <v>E</v>
      </c>
      <c r="G372" s="2" t="str">
        <f t="shared" si="37"/>
        <v>A</v>
      </c>
      <c r="H372" s="2" t="str">
        <f t="shared" si="38"/>
        <v>S</v>
      </c>
      <c r="I372" s="2" t="str">
        <f t="shared" si="39"/>
        <v>K</v>
      </c>
      <c r="J372" s="2" t="str">
        <f t="shared" si="40"/>
        <v>R</v>
      </c>
      <c r="K372" s="2" t="str">
        <f t="shared" si="41"/>
        <v>K</v>
      </c>
      <c r="M372" t="s">
        <v>2628</v>
      </c>
      <c r="N372" t="s">
        <v>3175</v>
      </c>
      <c r="O372" t="s">
        <v>1042</v>
      </c>
      <c r="P372" t="s">
        <v>3175</v>
      </c>
      <c r="R372" t="s">
        <v>1704</v>
      </c>
      <c r="S372" s="2" t="s">
        <v>3176</v>
      </c>
      <c r="U372" t="s">
        <v>194</v>
      </c>
      <c r="V372" t="s">
        <v>3174</v>
      </c>
      <c r="X372" t="s">
        <v>1908</v>
      </c>
      <c r="Y372" t="s">
        <v>3174</v>
      </c>
      <c r="AA372" t="s">
        <v>2460</v>
      </c>
      <c r="AB372" t="s">
        <v>3174</v>
      </c>
      <c r="AD372" t="s">
        <v>1649</v>
      </c>
      <c r="AE372" t="s">
        <v>3174</v>
      </c>
    </row>
    <row r="373" spans="2:31" ht="18" x14ac:dyDescent="0.25">
      <c r="B373" t="s">
        <v>1577</v>
      </c>
      <c r="C373">
        <v>642</v>
      </c>
      <c r="D373" t="s">
        <v>1578</v>
      </c>
      <c r="E373" s="2" t="str">
        <f t="shared" si="35"/>
        <v>F</v>
      </c>
      <c r="F373" s="2" t="str">
        <f t="shared" si="36"/>
        <v>A</v>
      </c>
      <c r="G373" s="2" t="str">
        <f t="shared" si="37"/>
        <v>R</v>
      </c>
      <c r="H373" s="2" t="str">
        <f t="shared" si="38"/>
        <v>R</v>
      </c>
      <c r="I373" s="2" t="str">
        <f t="shared" si="39"/>
        <v>R</v>
      </c>
      <c r="J373" s="2" t="str">
        <f t="shared" si="40"/>
        <v>R</v>
      </c>
      <c r="K373" s="2" t="str">
        <f t="shared" si="41"/>
        <v>R</v>
      </c>
      <c r="M373" t="s">
        <v>2657</v>
      </c>
      <c r="N373" t="s">
        <v>3175</v>
      </c>
      <c r="O373" t="s">
        <v>2099</v>
      </c>
      <c r="P373" t="s">
        <v>3175</v>
      </c>
      <c r="R373" t="s">
        <v>428</v>
      </c>
      <c r="S373" s="2" t="s">
        <v>3176</v>
      </c>
      <c r="U373" t="s">
        <v>2220</v>
      </c>
      <c r="V373" t="s">
        <v>3174</v>
      </c>
      <c r="X373" t="s">
        <v>1910</v>
      </c>
      <c r="Y373" t="s">
        <v>3174</v>
      </c>
      <c r="AA373" t="s">
        <v>2460</v>
      </c>
      <c r="AB373" t="s">
        <v>3174</v>
      </c>
      <c r="AD373" t="s">
        <v>1671</v>
      </c>
      <c r="AE373" t="s">
        <v>3174</v>
      </c>
    </row>
    <row r="374" spans="2:31" ht="18" x14ac:dyDescent="0.25">
      <c r="B374" t="s">
        <v>116</v>
      </c>
      <c r="C374">
        <v>718</v>
      </c>
      <c r="D374" t="s">
        <v>117</v>
      </c>
      <c r="E374" s="2" t="str">
        <f t="shared" si="35"/>
        <v>Y</v>
      </c>
      <c r="F374" s="2" t="str">
        <f t="shared" si="36"/>
        <v>A</v>
      </c>
      <c r="G374" s="2" t="str">
        <f t="shared" si="37"/>
        <v>R</v>
      </c>
      <c r="H374" s="2" t="str">
        <f t="shared" si="38"/>
        <v>R</v>
      </c>
      <c r="I374" s="2" t="str">
        <f t="shared" si="39"/>
        <v>R</v>
      </c>
      <c r="J374" s="2" t="str">
        <f t="shared" si="40"/>
        <v>R</v>
      </c>
      <c r="K374" s="2" t="str">
        <f t="shared" si="41"/>
        <v>R</v>
      </c>
      <c r="M374" t="s">
        <v>114</v>
      </c>
      <c r="N374" t="s">
        <v>3175</v>
      </c>
      <c r="O374" t="s">
        <v>1138</v>
      </c>
      <c r="P374" t="s">
        <v>3175</v>
      </c>
      <c r="R374" t="s">
        <v>1293</v>
      </c>
      <c r="S374" s="2" t="s">
        <v>3176</v>
      </c>
      <c r="U374" t="s">
        <v>1975</v>
      </c>
      <c r="V374" t="s">
        <v>3174</v>
      </c>
      <c r="X374" t="s">
        <v>821</v>
      </c>
      <c r="Y374" t="s">
        <v>3174</v>
      </c>
      <c r="AA374" t="s">
        <v>2457</v>
      </c>
      <c r="AB374" t="s">
        <v>3174</v>
      </c>
      <c r="AD374" t="s">
        <v>1861</v>
      </c>
      <c r="AE374" t="s">
        <v>3174</v>
      </c>
    </row>
    <row r="375" spans="2:31" ht="18" x14ac:dyDescent="0.25">
      <c r="B375" t="s">
        <v>1004</v>
      </c>
      <c r="C375">
        <v>676</v>
      </c>
      <c r="D375" t="s">
        <v>1005</v>
      </c>
      <c r="E375" s="2" t="str">
        <f t="shared" si="35"/>
        <v>A</v>
      </c>
      <c r="F375" s="2" t="str">
        <f t="shared" si="36"/>
        <v>A</v>
      </c>
      <c r="G375" s="2" t="str">
        <f t="shared" si="37"/>
        <v>R</v>
      </c>
      <c r="H375" s="2" t="str">
        <f t="shared" si="38"/>
        <v>R</v>
      </c>
      <c r="I375" s="2" t="str">
        <f t="shared" si="39"/>
        <v>R</v>
      </c>
      <c r="J375" s="2" t="str">
        <f t="shared" si="40"/>
        <v>R</v>
      </c>
      <c r="K375" s="2" t="str">
        <f t="shared" si="41"/>
        <v>R</v>
      </c>
      <c r="M375" t="s">
        <v>110</v>
      </c>
      <c r="N375" t="s">
        <v>3175</v>
      </c>
      <c r="O375" t="s">
        <v>2539</v>
      </c>
      <c r="P375" t="s">
        <v>3175</v>
      </c>
      <c r="R375" t="s">
        <v>228</v>
      </c>
      <c r="S375" s="2" t="s">
        <v>3176</v>
      </c>
      <c r="U375" t="s">
        <v>421</v>
      </c>
      <c r="V375" t="s">
        <v>3174</v>
      </c>
      <c r="X375" t="s">
        <v>1847</v>
      </c>
      <c r="Y375" t="s">
        <v>3174</v>
      </c>
      <c r="AA375" t="s">
        <v>1150</v>
      </c>
      <c r="AB375" t="s">
        <v>3174</v>
      </c>
      <c r="AD375" t="s">
        <v>1296</v>
      </c>
      <c r="AE375" t="s">
        <v>3174</v>
      </c>
    </row>
    <row r="376" spans="2:31" ht="18" x14ac:dyDescent="0.25">
      <c r="B376" t="s">
        <v>912</v>
      </c>
      <c r="C376">
        <v>394</v>
      </c>
      <c r="D376" t="s">
        <v>913</v>
      </c>
      <c r="E376" s="2" t="str">
        <f t="shared" si="35"/>
        <v>R</v>
      </c>
      <c r="F376" s="2" t="str">
        <f t="shared" si="36"/>
        <v>P</v>
      </c>
      <c r="G376" s="2" t="str">
        <f t="shared" si="37"/>
        <v>Q</v>
      </c>
      <c r="H376" s="2" t="str">
        <f t="shared" si="38"/>
        <v>K</v>
      </c>
      <c r="I376" s="2" t="str">
        <f t="shared" si="39"/>
        <v>K</v>
      </c>
      <c r="J376" s="2" t="str">
        <f t="shared" si="40"/>
        <v>T</v>
      </c>
      <c r="K376" s="2" t="str">
        <f t="shared" si="41"/>
        <v>R</v>
      </c>
      <c r="M376" t="s">
        <v>2910</v>
      </c>
      <c r="N376" t="s">
        <v>3175</v>
      </c>
      <c r="O376" t="s">
        <v>1514</v>
      </c>
      <c r="P376" t="s">
        <v>3179</v>
      </c>
      <c r="R376" t="s">
        <v>228</v>
      </c>
      <c r="S376" s="2" t="s">
        <v>3176</v>
      </c>
      <c r="U376" t="s">
        <v>2428</v>
      </c>
      <c r="V376" t="s">
        <v>3174</v>
      </c>
      <c r="X376" t="s">
        <v>763</v>
      </c>
      <c r="Y376" t="s">
        <v>3174</v>
      </c>
      <c r="AA376" t="s">
        <v>1150</v>
      </c>
      <c r="AB376" t="s">
        <v>3174</v>
      </c>
      <c r="AD376" t="s">
        <v>438</v>
      </c>
      <c r="AE376" t="s">
        <v>3174</v>
      </c>
    </row>
    <row r="377" spans="2:31" ht="18" x14ac:dyDescent="0.25">
      <c r="B377" t="s">
        <v>2104</v>
      </c>
      <c r="C377">
        <v>197</v>
      </c>
      <c r="D377" t="s">
        <v>2105</v>
      </c>
      <c r="E377" s="2" t="str">
        <f t="shared" si="35"/>
        <v>W</v>
      </c>
      <c r="F377" s="2" t="str">
        <f t="shared" si="36"/>
        <v>R</v>
      </c>
      <c r="G377" s="2" t="str">
        <f t="shared" si="37"/>
        <v>R</v>
      </c>
      <c r="H377" s="2" t="str">
        <f t="shared" si="38"/>
        <v>R</v>
      </c>
      <c r="I377" s="2" t="str">
        <f t="shared" si="39"/>
        <v>R</v>
      </c>
      <c r="J377" s="2" t="str">
        <f t="shared" si="40"/>
        <v>K</v>
      </c>
      <c r="K377" s="2" t="str">
        <f t="shared" si="41"/>
        <v>R</v>
      </c>
      <c r="M377" t="s">
        <v>2500</v>
      </c>
      <c r="N377" t="s">
        <v>3175</v>
      </c>
      <c r="O377" t="s">
        <v>1924</v>
      </c>
      <c r="P377" t="s">
        <v>3179</v>
      </c>
      <c r="R377" t="s">
        <v>2121</v>
      </c>
      <c r="S377" s="2" t="s">
        <v>3176</v>
      </c>
      <c r="U377" t="s">
        <v>2213</v>
      </c>
      <c r="V377" t="s">
        <v>3174</v>
      </c>
      <c r="X377" t="s">
        <v>763</v>
      </c>
      <c r="Y377" t="s">
        <v>3174</v>
      </c>
      <c r="AA377" t="s">
        <v>1150</v>
      </c>
      <c r="AB377" t="s">
        <v>3174</v>
      </c>
      <c r="AD377" t="s">
        <v>432</v>
      </c>
      <c r="AE377" t="s">
        <v>3174</v>
      </c>
    </row>
    <row r="378" spans="2:31" ht="18" x14ac:dyDescent="0.25">
      <c r="B378" t="s">
        <v>2038</v>
      </c>
      <c r="C378">
        <v>188</v>
      </c>
      <c r="D378" t="s">
        <v>2039</v>
      </c>
      <c r="E378" s="2" t="str">
        <f t="shared" si="35"/>
        <v>L</v>
      </c>
      <c r="F378" s="2" t="str">
        <f t="shared" si="36"/>
        <v>Q</v>
      </c>
      <c r="G378" s="2" t="str">
        <f t="shared" si="37"/>
        <v>R</v>
      </c>
      <c r="H378" s="2" t="str">
        <f t="shared" si="38"/>
        <v>R</v>
      </c>
      <c r="I378" s="2" t="str">
        <f t="shared" si="39"/>
        <v>R</v>
      </c>
      <c r="J378" s="2" t="str">
        <f t="shared" si="40"/>
        <v>K</v>
      </c>
      <c r="K378" s="2" t="str">
        <f t="shared" si="41"/>
        <v>R</v>
      </c>
      <c r="M378" t="s">
        <v>2997</v>
      </c>
      <c r="N378" t="s">
        <v>3175</v>
      </c>
      <c r="O378" t="s">
        <v>2657</v>
      </c>
      <c r="P378" t="s">
        <v>3179</v>
      </c>
      <c r="R378" t="s">
        <v>480</v>
      </c>
      <c r="S378" s="2" t="s">
        <v>3176</v>
      </c>
      <c r="U378" t="s">
        <v>2224</v>
      </c>
      <c r="V378" t="s">
        <v>3174</v>
      </c>
      <c r="X378" t="s">
        <v>763</v>
      </c>
      <c r="Y378" t="s">
        <v>3174</v>
      </c>
      <c r="AA378" t="s">
        <v>1150</v>
      </c>
      <c r="AB378" t="s">
        <v>3174</v>
      </c>
      <c r="AD378" t="s">
        <v>2928</v>
      </c>
      <c r="AE378" t="s">
        <v>3174</v>
      </c>
    </row>
    <row r="379" spans="2:31" ht="18" x14ac:dyDescent="0.25">
      <c r="B379" t="s">
        <v>312</v>
      </c>
      <c r="C379">
        <v>1548</v>
      </c>
      <c r="D379" t="s">
        <v>1826</v>
      </c>
      <c r="E379" s="2" t="str">
        <f t="shared" si="35"/>
        <v>L</v>
      </c>
      <c r="F379" s="2" t="str">
        <f t="shared" si="36"/>
        <v>T</v>
      </c>
      <c r="G379" s="2" t="str">
        <f t="shared" si="37"/>
        <v>V</v>
      </c>
      <c r="H379" s="2" t="str">
        <f t="shared" si="38"/>
        <v>K</v>
      </c>
      <c r="I379" s="2" t="str">
        <f t="shared" si="39"/>
        <v>S</v>
      </c>
      <c r="J379" s="2" t="str">
        <f t="shared" si="40"/>
        <v>R</v>
      </c>
      <c r="K379" s="2" t="str">
        <f t="shared" si="41"/>
        <v>K</v>
      </c>
      <c r="M379" t="s">
        <v>2035</v>
      </c>
      <c r="N379" t="s">
        <v>3175</v>
      </c>
      <c r="O379" t="s">
        <v>2301</v>
      </c>
      <c r="P379" t="s">
        <v>3179</v>
      </c>
      <c r="R379" t="s">
        <v>1551</v>
      </c>
      <c r="S379" s="2" t="s">
        <v>3176</v>
      </c>
      <c r="U379" t="s">
        <v>1384</v>
      </c>
      <c r="V379" t="s">
        <v>3174</v>
      </c>
      <c r="X379" t="s">
        <v>763</v>
      </c>
      <c r="Y379" t="s">
        <v>3174</v>
      </c>
      <c r="AA379" t="s">
        <v>2388</v>
      </c>
      <c r="AB379" t="s">
        <v>3174</v>
      </c>
      <c r="AD379" t="s">
        <v>1069</v>
      </c>
      <c r="AE379" t="s">
        <v>3174</v>
      </c>
    </row>
    <row r="380" spans="2:31" ht="18" x14ac:dyDescent="0.25">
      <c r="B380" t="s">
        <v>838</v>
      </c>
      <c r="C380">
        <v>72</v>
      </c>
      <c r="D380" t="s">
        <v>852</v>
      </c>
      <c r="E380" s="2" t="str">
        <f t="shared" si="35"/>
        <v>K</v>
      </c>
      <c r="F380" s="2" t="str">
        <f t="shared" si="36"/>
        <v>E</v>
      </c>
      <c r="G380" s="2" t="str">
        <f t="shared" si="37"/>
        <v>E</v>
      </c>
      <c r="H380" s="2" t="str">
        <f t="shared" si="38"/>
        <v>R</v>
      </c>
      <c r="I380" s="2" t="str">
        <f t="shared" si="39"/>
        <v>K</v>
      </c>
      <c r="J380" s="2" t="str">
        <f t="shared" si="40"/>
        <v>R</v>
      </c>
      <c r="K380" s="2" t="str">
        <f t="shared" si="41"/>
        <v>K</v>
      </c>
      <c r="M380" t="s">
        <v>2653</v>
      </c>
      <c r="N380" t="s">
        <v>3175</v>
      </c>
      <c r="O380" t="s">
        <v>1336</v>
      </c>
      <c r="P380" t="s">
        <v>3179</v>
      </c>
      <c r="R380" t="s">
        <v>1291</v>
      </c>
      <c r="S380" s="2" t="s">
        <v>3176</v>
      </c>
      <c r="U380" t="s">
        <v>1684</v>
      </c>
      <c r="V380" t="s">
        <v>3174</v>
      </c>
      <c r="X380" t="s">
        <v>1095</v>
      </c>
      <c r="Y380" t="s">
        <v>3174</v>
      </c>
      <c r="AA380" t="s">
        <v>2388</v>
      </c>
      <c r="AB380" t="s">
        <v>3174</v>
      </c>
      <c r="AD380" t="s">
        <v>2180</v>
      </c>
      <c r="AE380" t="s">
        <v>3174</v>
      </c>
    </row>
    <row r="381" spans="2:31" ht="18" x14ac:dyDescent="0.25">
      <c r="B381" t="s">
        <v>386</v>
      </c>
      <c r="C381">
        <v>2246</v>
      </c>
      <c r="D381" t="s">
        <v>3032</v>
      </c>
      <c r="E381" s="2" t="str">
        <f t="shared" si="35"/>
        <v>P</v>
      </c>
      <c r="F381" s="2" t="str">
        <f t="shared" si="36"/>
        <v>T</v>
      </c>
      <c r="G381" s="2" t="str">
        <f t="shared" si="37"/>
        <v>S</v>
      </c>
      <c r="H381" s="2" t="str">
        <f t="shared" si="38"/>
        <v>G</v>
      </c>
      <c r="I381" s="2" t="str">
        <f t="shared" si="39"/>
        <v>G</v>
      </c>
      <c r="J381" s="2" t="str">
        <f t="shared" si="40"/>
        <v>K</v>
      </c>
      <c r="K381" s="2" t="str">
        <f t="shared" si="41"/>
        <v>K</v>
      </c>
      <c r="M381" t="s">
        <v>2653</v>
      </c>
      <c r="N381" t="s">
        <v>3175</v>
      </c>
      <c r="O381" t="s">
        <v>114</v>
      </c>
      <c r="P381" t="s">
        <v>3179</v>
      </c>
      <c r="R381" t="s">
        <v>1495</v>
      </c>
      <c r="S381" s="2" t="s">
        <v>3176</v>
      </c>
      <c r="U381" t="s">
        <v>1680</v>
      </c>
      <c r="V381" t="s">
        <v>3174</v>
      </c>
      <c r="X381" t="s">
        <v>2374</v>
      </c>
      <c r="Y381" t="s">
        <v>3174</v>
      </c>
      <c r="AA381" t="s">
        <v>2395</v>
      </c>
      <c r="AB381" t="s">
        <v>3174</v>
      </c>
      <c r="AD381" t="s">
        <v>928</v>
      </c>
      <c r="AE381" t="s">
        <v>3174</v>
      </c>
    </row>
    <row r="382" spans="2:31" ht="18" x14ac:dyDescent="0.25">
      <c r="B382" t="s">
        <v>386</v>
      </c>
      <c r="C382">
        <v>1971</v>
      </c>
      <c r="D382" t="s">
        <v>3032</v>
      </c>
      <c r="E382" s="2" t="str">
        <f t="shared" si="35"/>
        <v>P</v>
      </c>
      <c r="F382" s="2" t="str">
        <f t="shared" si="36"/>
        <v>T</v>
      </c>
      <c r="G382" s="2" t="str">
        <f t="shared" si="37"/>
        <v>S</v>
      </c>
      <c r="H382" s="2" t="str">
        <f t="shared" si="38"/>
        <v>G</v>
      </c>
      <c r="I382" s="2" t="str">
        <f t="shared" si="39"/>
        <v>G</v>
      </c>
      <c r="J382" s="2" t="str">
        <f t="shared" si="40"/>
        <v>K</v>
      </c>
      <c r="K382" s="2" t="str">
        <f t="shared" si="41"/>
        <v>K</v>
      </c>
      <c r="M382" t="s">
        <v>1639</v>
      </c>
      <c r="N382" t="s">
        <v>3175</v>
      </c>
      <c r="O382" t="s">
        <v>2953</v>
      </c>
      <c r="P382" t="s">
        <v>3179</v>
      </c>
      <c r="R382" t="s">
        <v>2194</v>
      </c>
      <c r="S382" s="2" t="s">
        <v>3176</v>
      </c>
      <c r="U382" t="s">
        <v>2515</v>
      </c>
      <c r="V382" t="s">
        <v>3174</v>
      </c>
      <c r="X382" t="s">
        <v>813</v>
      </c>
      <c r="Y382" t="s">
        <v>3174</v>
      </c>
      <c r="AA382" t="s">
        <v>3038</v>
      </c>
      <c r="AB382" t="s">
        <v>3174</v>
      </c>
      <c r="AD382" t="s">
        <v>1896</v>
      </c>
      <c r="AE382" t="s">
        <v>3174</v>
      </c>
    </row>
    <row r="383" spans="2:31" ht="18" x14ac:dyDescent="0.25">
      <c r="B383" t="s">
        <v>812</v>
      </c>
      <c r="C383">
        <v>401</v>
      </c>
      <c r="D383" t="s">
        <v>816</v>
      </c>
      <c r="E383" s="2" t="str">
        <f t="shared" si="35"/>
        <v>L</v>
      </c>
      <c r="F383" s="2" t="str">
        <f t="shared" si="36"/>
        <v>T</v>
      </c>
      <c r="G383" s="2" t="str">
        <f t="shared" si="37"/>
        <v>R</v>
      </c>
      <c r="H383" s="2" t="str">
        <f t="shared" si="38"/>
        <v>K</v>
      </c>
      <c r="I383" s="2" t="str">
        <f t="shared" si="39"/>
        <v>R</v>
      </c>
      <c r="J383" s="2" t="str">
        <f t="shared" si="40"/>
        <v>R</v>
      </c>
      <c r="K383" s="2" t="str">
        <f t="shared" si="41"/>
        <v>K</v>
      </c>
      <c r="M383" t="s">
        <v>168</v>
      </c>
      <c r="N383" t="s">
        <v>3175</v>
      </c>
      <c r="O383" t="s">
        <v>672</v>
      </c>
      <c r="P383" t="s">
        <v>3179</v>
      </c>
      <c r="R383" t="s">
        <v>2239</v>
      </c>
      <c r="S383" s="2" t="s">
        <v>3176</v>
      </c>
      <c r="U383" t="s">
        <v>936</v>
      </c>
      <c r="V383" t="s">
        <v>3174</v>
      </c>
      <c r="X383" t="s">
        <v>2719</v>
      </c>
      <c r="Y383" t="s">
        <v>3174</v>
      </c>
      <c r="AA383" t="s">
        <v>1578</v>
      </c>
      <c r="AB383" t="s">
        <v>3174</v>
      </c>
      <c r="AD383" t="s">
        <v>1526</v>
      </c>
      <c r="AE383" t="s">
        <v>3174</v>
      </c>
    </row>
    <row r="384" spans="2:31" ht="18" x14ac:dyDescent="0.25">
      <c r="B384" t="s">
        <v>1907</v>
      </c>
      <c r="C384">
        <v>93</v>
      </c>
      <c r="D384" t="s">
        <v>1908</v>
      </c>
      <c r="E384" s="2" t="str">
        <f t="shared" si="35"/>
        <v>L</v>
      </c>
      <c r="F384" s="2" t="str">
        <f t="shared" si="36"/>
        <v>T</v>
      </c>
      <c r="G384" s="2" t="str">
        <f t="shared" si="37"/>
        <v>R</v>
      </c>
      <c r="H384" s="2" t="str">
        <f t="shared" si="38"/>
        <v>K</v>
      </c>
      <c r="I384" s="2" t="str">
        <f t="shared" si="39"/>
        <v>R</v>
      </c>
      <c r="J384" s="2" t="str">
        <f t="shared" si="40"/>
        <v>Q</v>
      </c>
      <c r="K384" s="2" t="str">
        <f t="shared" si="41"/>
        <v>K</v>
      </c>
      <c r="M384" t="s">
        <v>1820</v>
      </c>
      <c r="N384" t="s">
        <v>3175</v>
      </c>
      <c r="O384" t="s">
        <v>1879</v>
      </c>
      <c r="P384" t="s">
        <v>3179</v>
      </c>
      <c r="R384" t="s">
        <v>2320</v>
      </c>
      <c r="S384" s="2" t="s">
        <v>3176</v>
      </c>
      <c r="U384" t="s">
        <v>2309</v>
      </c>
      <c r="V384" t="s">
        <v>3174</v>
      </c>
      <c r="X384" t="s">
        <v>232</v>
      </c>
      <c r="Y384" t="s">
        <v>3174</v>
      </c>
      <c r="AA384" t="s">
        <v>117</v>
      </c>
      <c r="AB384" t="s">
        <v>3174</v>
      </c>
      <c r="AD384" t="s">
        <v>1449</v>
      </c>
      <c r="AE384" t="s">
        <v>3174</v>
      </c>
    </row>
    <row r="385" spans="2:31" ht="18" x14ac:dyDescent="0.25">
      <c r="B385" t="s">
        <v>812</v>
      </c>
      <c r="C385">
        <v>401</v>
      </c>
      <c r="D385" t="s">
        <v>1910</v>
      </c>
      <c r="E385" s="2" t="str">
        <f t="shared" si="35"/>
        <v>L</v>
      </c>
      <c r="F385" s="2" t="str">
        <f t="shared" si="36"/>
        <v>T</v>
      </c>
      <c r="G385" s="2" t="str">
        <f t="shared" si="37"/>
        <v>R</v>
      </c>
      <c r="H385" s="2" t="str">
        <f t="shared" si="38"/>
        <v>K</v>
      </c>
      <c r="I385" s="2" t="str">
        <f t="shared" si="39"/>
        <v>R</v>
      </c>
      <c r="J385" s="2" t="str">
        <f t="shared" si="40"/>
        <v>Q</v>
      </c>
      <c r="K385" s="2" t="str">
        <f t="shared" si="41"/>
        <v>K</v>
      </c>
      <c r="M385" t="s">
        <v>1820</v>
      </c>
      <c r="N385" t="s">
        <v>3175</v>
      </c>
      <c r="O385" t="s">
        <v>262</v>
      </c>
      <c r="P385" t="s">
        <v>3189</v>
      </c>
      <c r="R385" t="s">
        <v>1095</v>
      </c>
      <c r="S385" s="2" t="s">
        <v>3176</v>
      </c>
      <c r="U385" t="s">
        <v>1514</v>
      </c>
      <c r="V385" t="s">
        <v>3174</v>
      </c>
      <c r="X385" t="s">
        <v>1676</v>
      </c>
      <c r="Y385" t="s">
        <v>3174</v>
      </c>
      <c r="AA385" t="s">
        <v>1005</v>
      </c>
      <c r="AB385" t="s">
        <v>3174</v>
      </c>
      <c r="AD385" t="s">
        <v>824</v>
      </c>
      <c r="AE385" t="s">
        <v>3174</v>
      </c>
    </row>
    <row r="386" spans="2:31" ht="18" x14ac:dyDescent="0.25">
      <c r="B386" t="s">
        <v>820</v>
      </c>
      <c r="C386">
        <v>297</v>
      </c>
      <c r="D386" t="s">
        <v>821</v>
      </c>
      <c r="E386" s="2" t="str">
        <f t="shared" si="35"/>
        <v>L</v>
      </c>
      <c r="F386" s="2" t="str">
        <f t="shared" si="36"/>
        <v>T</v>
      </c>
      <c r="G386" s="2" t="str">
        <f t="shared" si="37"/>
        <v>R</v>
      </c>
      <c r="H386" s="2" t="str">
        <f t="shared" si="38"/>
        <v>K</v>
      </c>
      <c r="I386" s="2" t="str">
        <f t="shared" si="39"/>
        <v>R</v>
      </c>
      <c r="J386" s="2" t="str">
        <f t="shared" si="40"/>
        <v>R</v>
      </c>
      <c r="K386" s="2" t="str">
        <f t="shared" si="41"/>
        <v>K</v>
      </c>
      <c r="M386" t="s">
        <v>2078</v>
      </c>
      <c r="N386" t="s">
        <v>3175</v>
      </c>
      <c r="O386" t="s">
        <v>2477</v>
      </c>
      <c r="P386" t="s">
        <v>3189</v>
      </c>
      <c r="R386" t="s">
        <v>1676</v>
      </c>
      <c r="S386" s="2" t="s">
        <v>3176</v>
      </c>
      <c r="U386" t="s">
        <v>657</v>
      </c>
      <c r="V386" t="s">
        <v>3174</v>
      </c>
      <c r="X386" t="s">
        <v>2899</v>
      </c>
      <c r="Y386" t="s">
        <v>3174</v>
      </c>
      <c r="AA386" t="s">
        <v>1826</v>
      </c>
      <c r="AB386" t="s">
        <v>3174</v>
      </c>
      <c r="AD386" t="s">
        <v>600</v>
      </c>
      <c r="AE386" t="s">
        <v>3174</v>
      </c>
    </row>
    <row r="387" spans="2:31" ht="18" x14ac:dyDescent="0.25">
      <c r="B387" t="s">
        <v>1846</v>
      </c>
      <c r="C387">
        <v>469</v>
      </c>
      <c r="D387" t="s">
        <v>1847</v>
      </c>
      <c r="E387" s="2" t="str">
        <f t="shared" ref="E387:E450" si="42">MID($D387&amp;"",4,1)</f>
        <v>R</v>
      </c>
      <c r="F387" s="2" t="str">
        <f t="shared" ref="F387:F450" si="43">MID($D387&amp;"",6,1)</f>
        <v>S</v>
      </c>
      <c r="G387" s="2" t="str">
        <f t="shared" ref="G387:G450" si="44">MID($D387&amp;"",8,1)</f>
        <v>R</v>
      </c>
      <c r="H387" s="2" t="str">
        <f t="shared" ref="H387:H450" si="45">MID($D387&amp;"",9,1)</f>
        <v>R</v>
      </c>
      <c r="I387" s="2" t="str">
        <f t="shared" ref="I387:I450" si="46">MID($D387&amp;"",10,1)</f>
        <v>R</v>
      </c>
      <c r="J387" s="2" t="str">
        <f t="shared" ref="J387:J450" si="47">MID($D387&amp;"",12,1)</f>
        <v>R</v>
      </c>
      <c r="K387" s="2" t="str">
        <f t="shared" ref="K387:K450" si="48">MID($D387&amp;"",13,1)</f>
        <v>R</v>
      </c>
      <c r="M387" t="s">
        <v>2576</v>
      </c>
      <c r="N387" t="s">
        <v>3175</v>
      </c>
      <c r="O387" t="s">
        <v>2480</v>
      </c>
      <c r="P387" t="s">
        <v>3189</v>
      </c>
      <c r="R387" t="s">
        <v>1972</v>
      </c>
      <c r="S387" s="2" t="s">
        <v>3176</v>
      </c>
      <c r="U387" t="s">
        <v>1924</v>
      </c>
      <c r="V387" t="s">
        <v>3174</v>
      </c>
      <c r="X387" t="s">
        <v>377</v>
      </c>
      <c r="Y387" t="s">
        <v>3174</v>
      </c>
      <c r="AA387" t="s">
        <v>852</v>
      </c>
      <c r="AB387" t="s">
        <v>3174</v>
      </c>
      <c r="AD387" t="s">
        <v>398</v>
      </c>
      <c r="AE387" t="s">
        <v>3174</v>
      </c>
    </row>
    <row r="388" spans="2:31" ht="18" x14ac:dyDescent="0.25">
      <c r="B388" t="s">
        <v>762</v>
      </c>
      <c r="C388">
        <v>672</v>
      </c>
      <c r="D388" t="s">
        <v>763</v>
      </c>
      <c r="E388" s="2" t="str">
        <f t="shared" si="42"/>
        <v>A</v>
      </c>
      <c r="F388" s="2" t="str">
        <f t="shared" si="43"/>
        <v>A</v>
      </c>
      <c r="G388" s="2" t="str">
        <f t="shared" si="44"/>
        <v>R</v>
      </c>
      <c r="H388" s="2" t="str">
        <f t="shared" si="45"/>
        <v>R</v>
      </c>
      <c r="I388" s="2" t="str">
        <f t="shared" si="46"/>
        <v>R</v>
      </c>
      <c r="J388" s="2" t="str">
        <f t="shared" si="47"/>
        <v>R</v>
      </c>
      <c r="K388" s="2" t="str">
        <f t="shared" si="48"/>
        <v>R</v>
      </c>
      <c r="M388" t="s">
        <v>2937</v>
      </c>
      <c r="N388" t="s">
        <v>3175</v>
      </c>
      <c r="O388" t="s">
        <v>2440</v>
      </c>
      <c r="P388" t="s">
        <v>3189</v>
      </c>
      <c r="R388" t="s">
        <v>1281</v>
      </c>
      <c r="S388" s="2" t="s">
        <v>3176</v>
      </c>
      <c r="U388" t="s">
        <v>2657</v>
      </c>
      <c r="V388" t="s">
        <v>3174</v>
      </c>
      <c r="X388" t="s">
        <v>1202</v>
      </c>
      <c r="Y388" t="s">
        <v>3174</v>
      </c>
      <c r="AA388" t="s">
        <v>816</v>
      </c>
      <c r="AB388" t="s">
        <v>3174</v>
      </c>
      <c r="AD388" t="s">
        <v>1422</v>
      </c>
      <c r="AE388" t="s">
        <v>3174</v>
      </c>
    </row>
    <row r="389" spans="2:31" ht="18" x14ac:dyDescent="0.25">
      <c r="B389" t="s">
        <v>766</v>
      </c>
      <c r="C389">
        <v>672</v>
      </c>
      <c r="D389" t="s">
        <v>763</v>
      </c>
      <c r="E389" s="2" t="str">
        <f t="shared" si="42"/>
        <v>A</v>
      </c>
      <c r="F389" s="2" t="str">
        <f t="shared" si="43"/>
        <v>A</v>
      </c>
      <c r="G389" s="2" t="str">
        <f t="shared" si="44"/>
        <v>R</v>
      </c>
      <c r="H389" s="2" t="str">
        <f t="shared" si="45"/>
        <v>R</v>
      </c>
      <c r="I389" s="2" t="str">
        <f t="shared" si="46"/>
        <v>R</v>
      </c>
      <c r="J389" s="2" t="str">
        <f t="shared" si="47"/>
        <v>R</v>
      </c>
      <c r="K389" s="2" t="str">
        <f t="shared" si="48"/>
        <v>R</v>
      </c>
      <c r="M389" t="s">
        <v>818</v>
      </c>
      <c r="N389" t="s">
        <v>3175</v>
      </c>
      <c r="O389" t="s">
        <v>2838</v>
      </c>
      <c r="P389" t="s">
        <v>3189</v>
      </c>
      <c r="R389" t="s">
        <v>2595</v>
      </c>
      <c r="S389" s="2" t="s">
        <v>3176</v>
      </c>
      <c r="U389" t="s">
        <v>2087</v>
      </c>
      <c r="V389" t="s">
        <v>3174</v>
      </c>
      <c r="X389" t="s">
        <v>1073</v>
      </c>
      <c r="Y389" t="s">
        <v>3174</v>
      </c>
      <c r="AA389" t="s">
        <v>821</v>
      </c>
      <c r="AB389" t="s">
        <v>3174</v>
      </c>
      <c r="AD389" t="s">
        <v>3003</v>
      </c>
      <c r="AE389" t="s">
        <v>3174</v>
      </c>
    </row>
    <row r="390" spans="2:31" ht="18" x14ac:dyDescent="0.25">
      <c r="B390" t="s">
        <v>777</v>
      </c>
      <c r="C390">
        <v>672</v>
      </c>
      <c r="D390" t="s">
        <v>763</v>
      </c>
      <c r="E390" s="2" t="str">
        <f t="shared" si="42"/>
        <v>A</v>
      </c>
      <c r="F390" s="2" t="str">
        <f t="shared" si="43"/>
        <v>A</v>
      </c>
      <c r="G390" s="2" t="str">
        <f t="shared" si="44"/>
        <v>R</v>
      </c>
      <c r="H390" s="2" t="str">
        <f t="shared" si="45"/>
        <v>R</v>
      </c>
      <c r="I390" s="2" t="str">
        <f t="shared" si="46"/>
        <v>R</v>
      </c>
      <c r="J390" s="2" t="str">
        <f t="shared" si="47"/>
        <v>R</v>
      </c>
      <c r="K390" s="2" t="str">
        <f t="shared" si="48"/>
        <v>R</v>
      </c>
      <c r="M390" t="s">
        <v>2039</v>
      </c>
      <c r="N390" t="s">
        <v>3175</v>
      </c>
      <c r="O390" t="s">
        <v>360</v>
      </c>
      <c r="P390" t="s">
        <v>3189</v>
      </c>
      <c r="R390" t="s">
        <v>1161</v>
      </c>
      <c r="S390" s="2" t="s">
        <v>3176</v>
      </c>
      <c r="U390" t="s">
        <v>1936</v>
      </c>
      <c r="V390" t="s">
        <v>3174</v>
      </c>
      <c r="X390" t="s">
        <v>28</v>
      </c>
      <c r="Y390" t="s">
        <v>3174</v>
      </c>
      <c r="AA390" t="s">
        <v>1847</v>
      </c>
      <c r="AB390" t="s">
        <v>3174</v>
      </c>
      <c r="AD390" t="s">
        <v>85</v>
      </c>
      <c r="AE390" t="s">
        <v>3174</v>
      </c>
    </row>
    <row r="391" spans="2:31" ht="18" x14ac:dyDescent="0.25">
      <c r="B391" t="s">
        <v>777</v>
      </c>
      <c r="C391">
        <v>672</v>
      </c>
      <c r="D391" t="s">
        <v>763</v>
      </c>
      <c r="E391" s="2" t="str">
        <f t="shared" si="42"/>
        <v>A</v>
      </c>
      <c r="F391" s="2" t="str">
        <f t="shared" si="43"/>
        <v>A</v>
      </c>
      <c r="G391" s="2" t="str">
        <f t="shared" si="44"/>
        <v>R</v>
      </c>
      <c r="H391" s="2" t="str">
        <f t="shared" si="45"/>
        <v>R</v>
      </c>
      <c r="I391" s="2" t="str">
        <f t="shared" si="46"/>
        <v>R</v>
      </c>
      <c r="J391" s="2" t="str">
        <f t="shared" si="47"/>
        <v>R</v>
      </c>
      <c r="K391" s="2" t="str">
        <f t="shared" si="48"/>
        <v>R</v>
      </c>
      <c r="M391" t="s">
        <v>1826</v>
      </c>
      <c r="N391" t="s">
        <v>3175</v>
      </c>
      <c r="O391" t="s">
        <v>759</v>
      </c>
      <c r="P391" t="s">
        <v>3189</v>
      </c>
      <c r="R391" t="s">
        <v>2677</v>
      </c>
      <c r="S391" s="2" t="s">
        <v>3176</v>
      </c>
      <c r="U391" t="s">
        <v>2301</v>
      </c>
      <c r="V391" t="s">
        <v>3174</v>
      </c>
      <c r="X391" t="s">
        <v>28</v>
      </c>
      <c r="Y391" t="s">
        <v>3174</v>
      </c>
      <c r="AA391" t="s">
        <v>763</v>
      </c>
      <c r="AB391" t="s">
        <v>3174</v>
      </c>
      <c r="AD391" t="s">
        <v>3163</v>
      </c>
      <c r="AE391" t="s">
        <v>3174</v>
      </c>
    </row>
    <row r="392" spans="2:31" ht="18" x14ac:dyDescent="0.25">
      <c r="B392" t="s">
        <v>699</v>
      </c>
      <c r="C392">
        <v>509</v>
      </c>
      <c r="D392" t="s">
        <v>2113</v>
      </c>
      <c r="E392" s="2" t="str">
        <f t="shared" si="42"/>
        <v>A</v>
      </c>
      <c r="F392" s="2" t="str">
        <f t="shared" si="43"/>
        <v>S</v>
      </c>
      <c r="G392" s="2" t="str">
        <f t="shared" si="44"/>
        <v>G</v>
      </c>
      <c r="H392" s="2" t="str">
        <f t="shared" si="45"/>
        <v>S</v>
      </c>
      <c r="I392" s="2" t="str">
        <f t="shared" si="46"/>
        <v>K</v>
      </c>
      <c r="J392" s="2" t="str">
        <f t="shared" si="47"/>
        <v>T</v>
      </c>
      <c r="K392" s="2" t="str">
        <f t="shared" si="48"/>
        <v>R</v>
      </c>
      <c r="M392" t="s">
        <v>816</v>
      </c>
      <c r="N392" t="s">
        <v>3175</v>
      </c>
      <c r="O392" t="s">
        <v>1021</v>
      </c>
      <c r="P392" t="s">
        <v>3189</v>
      </c>
      <c r="R392" t="s">
        <v>2681</v>
      </c>
      <c r="S392" s="2" t="s">
        <v>3176</v>
      </c>
      <c r="U392" t="s">
        <v>1336</v>
      </c>
      <c r="V392" t="s">
        <v>3174</v>
      </c>
      <c r="X392" t="s">
        <v>350</v>
      </c>
      <c r="Y392" t="s">
        <v>3174</v>
      </c>
      <c r="AA392" t="s">
        <v>763</v>
      </c>
      <c r="AB392" t="s">
        <v>3174</v>
      </c>
      <c r="AD392" t="s">
        <v>2547</v>
      </c>
      <c r="AE392" t="s">
        <v>3174</v>
      </c>
    </row>
    <row r="393" spans="2:31" ht="18" x14ac:dyDescent="0.25">
      <c r="B393" t="s">
        <v>3053</v>
      </c>
      <c r="C393">
        <v>933</v>
      </c>
      <c r="D393" t="s">
        <v>3054</v>
      </c>
      <c r="E393" s="2" t="str">
        <f t="shared" si="42"/>
        <v>E</v>
      </c>
      <c r="F393" s="2" t="str">
        <f t="shared" si="43"/>
        <v>E</v>
      </c>
      <c r="G393" s="2" t="str">
        <f t="shared" si="44"/>
        <v>K</v>
      </c>
      <c r="H393" s="2" t="str">
        <f t="shared" si="45"/>
        <v>G</v>
      </c>
      <c r="I393" s="2" t="str">
        <f t="shared" si="46"/>
        <v>S</v>
      </c>
      <c r="J393" s="2" t="str">
        <f t="shared" si="47"/>
        <v>S</v>
      </c>
      <c r="K393" s="2" t="str">
        <f t="shared" si="48"/>
        <v>R</v>
      </c>
      <c r="M393" t="s">
        <v>1908</v>
      </c>
      <c r="N393" t="s">
        <v>3175</v>
      </c>
      <c r="O393" t="s">
        <v>1700</v>
      </c>
      <c r="P393" t="s">
        <v>3189</v>
      </c>
      <c r="R393" t="s">
        <v>1530</v>
      </c>
      <c r="S393" s="2" t="s">
        <v>3176</v>
      </c>
      <c r="U393" t="s">
        <v>114</v>
      </c>
      <c r="V393" t="s">
        <v>3174</v>
      </c>
      <c r="X393" t="s">
        <v>303</v>
      </c>
      <c r="Y393" t="s">
        <v>3174</v>
      </c>
      <c r="AA393" t="s">
        <v>763</v>
      </c>
      <c r="AB393" t="s">
        <v>3174</v>
      </c>
      <c r="AD393" t="s">
        <v>989</v>
      </c>
      <c r="AE393" t="s">
        <v>3174</v>
      </c>
    </row>
    <row r="394" spans="2:31" ht="18" x14ac:dyDescent="0.25">
      <c r="B394" t="s">
        <v>1094</v>
      </c>
      <c r="C394">
        <v>716</v>
      </c>
      <c r="D394" t="s">
        <v>1095</v>
      </c>
      <c r="E394" s="2" t="str">
        <f t="shared" si="42"/>
        <v>E</v>
      </c>
      <c r="F394" s="2" t="str">
        <f t="shared" si="43"/>
        <v>A</v>
      </c>
      <c r="G394" s="2" t="str">
        <f t="shared" si="44"/>
        <v>P</v>
      </c>
      <c r="H394" s="2" t="str">
        <f t="shared" si="45"/>
        <v>T</v>
      </c>
      <c r="I394" s="2" t="str">
        <f t="shared" si="46"/>
        <v>R</v>
      </c>
      <c r="J394" s="2" t="str">
        <f t="shared" si="47"/>
        <v>R</v>
      </c>
      <c r="K394" s="2" t="str">
        <f t="shared" si="48"/>
        <v>R</v>
      </c>
      <c r="M394" t="s">
        <v>1910</v>
      </c>
      <c r="N394" t="s">
        <v>3175</v>
      </c>
      <c r="O394" t="s">
        <v>1904</v>
      </c>
      <c r="P394" t="s">
        <v>3189</v>
      </c>
      <c r="R394" t="s">
        <v>955</v>
      </c>
      <c r="S394" s="2" t="s">
        <v>3176</v>
      </c>
      <c r="U394" t="s">
        <v>110</v>
      </c>
      <c r="V394" t="s">
        <v>3174</v>
      </c>
      <c r="X394" t="s">
        <v>1731</v>
      </c>
      <c r="Y394" t="s">
        <v>3174</v>
      </c>
      <c r="AA394" t="s">
        <v>763</v>
      </c>
      <c r="AB394" t="s">
        <v>3174</v>
      </c>
      <c r="AD394" t="s">
        <v>2607</v>
      </c>
      <c r="AE394" t="s">
        <v>3174</v>
      </c>
    </row>
    <row r="395" spans="2:31" ht="18" x14ac:dyDescent="0.25">
      <c r="B395" t="s">
        <v>1221</v>
      </c>
      <c r="C395">
        <v>408</v>
      </c>
      <c r="D395" t="s">
        <v>1222</v>
      </c>
      <c r="E395" s="2" t="str">
        <f t="shared" si="42"/>
        <v>E</v>
      </c>
      <c r="F395" s="2" t="str">
        <f t="shared" si="43"/>
        <v>K</v>
      </c>
      <c r="G395" s="2" t="str">
        <f t="shared" si="44"/>
        <v>S</v>
      </c>
      <c r="H395" s="2" t="str">
        <f t="shared" si="45"/>
        <v>S</v>
      </c>
      <c r="I395" s="2" t="str">
        <f t="shared" si="46"/>
        <v>K</v>
      </c>
      <c r="J395" s="2" t="str">
        <f t="shared" si="47"/>
        <v>S</v>
      </c>
      <c r="K395" s="2" t="str">
        <f t="shared" si="48"/>
        <v>R</v>
      </c>
      <c r="M395" t="s">
        <v>821</v>
      </c>
      <c r="N395" t="s">
        <v>3175</v>
      </c>
      <c r="O395" t="s">
        <v>3112</v>
      </c>
      <c r="P395" t="s">
        <v>3189</v>
      </c>
      <c r="R395" t="s">
        <v>2841</v>
      </c>
      <c r="S395" s="2" t="s">
        <v>3176</v>
      </c>
      <c r="U395" t="s">
        <v>1854</v>
      </c>
      <c r="V395" t="s">
        <v>3174</v>
      </c>
      <c r="X395" t="s">
        <v>1965</v>
      </c>
      <c r="Y395" t="s">
        <v>3174</v>
      </c>
      <c r="AA395" t="s">
        <v>1095</v>
      </c>
      <c r="AB395" t="s">
        <v>3174</v>
      </c>
      <c r="AD395" t="s">
        <v>1266</v>
      </c>
      <c r="AE395" t="s">
        <v>3174</v>
      </c>
    </row>
    <row r="396" spans="2:31" ht="18" x14ac:dyDescent="0.25">
      <c r="B396" t="s">
        <v>1221</v>
      </c>
      <c r="C396">
        <v>286</v>
      </c>
      <c r="D396" t="s">
        <v>1222</v>
      </c>
      <c r="E396" s="2" t="str">
        <f t="shared" si="42"/>
        <v>E</v>
      </c>
      <c r="F396" s="2" t="str">
        <f t="shared" si="43"/>
        <v>K</v>
      </c>
      <c r="G396" s="2" t="str">
        <f t="shared" si="44"/>
        <v>S</v>
      </c>
      <c r="H396" s="2" t="str">
        <f t="shared" si="45"/>
        <v>S</v>
      </c>
      <c r="I396" s="2" t="str">
        <f t="shared" si="46"/>
        <v>K</v>
      </c>
      <c r="J396" s="2" t="str">
        <f t="shared" si="47"/>
        <v>S</v>
      </c>
      <c r="K396" s="2" t="str">
        <f t="shared" si="48"/>
        <v>R</v>
      </c>
      <c r="M396" t="s">
        <v>905</v>
      </c>
      <c r="N396" t="s">
        <v>3175</v>
      </c>
      <c r="O396" t="s">
        <v>383</v>
      </c>
      <c r="P396" t="s">
        <v>3189</v>
      </c>
      <c r="R396" t="s">
        <v>316</v>
      </c>
      <c r="S396" s="2" t="s">
        <v>3176</v>
      </c>
      <c r="U396" t="s">
        <v>2910</v>
      </c>
      <c r="V396" t="s">
        <v>3174</v>
      </c>
      <c r="X396" t="s">
        <v>975</v>
      </c>
      <c r="Y396" t="s">
        <v>3174</v>
      </c>
      <c r="AA396" t="s">
        <v>2043</v>
      </c>
      <c r="AB396" t="s">
        <v>3174</v>
      </c>
      <c r="AD396" t="s">
        <v>2956</v>
      </c>
      <c r="AE396" t="s">
        <v>3174</v>
      </c>
    </row>
    <row r="397" spans="2:31" ht="18" x14ac:dyDescent="0.25">
      <c r="B397" t="s">
        <v>2042</v>
      </c>
      <c r="C397">
        <v>167</v>
      </c>
      <c r="D397" t="s">
        <v>2043</v>
      </c>
      <c r="E397" s="2" t="str">
        <f t="shared" si="42"/>
        <v>K</v>
      </c>
      <c r="F397" s="2" t="str">
        <f t="shared" si="43"/>
        <v>S</v>
      </c>
      <c r="G397" s="2" t="str">
        <f t="shared" si="44"/>
        <v>K</v>
      </c>
      <c r="H397" s="2" t="str">
        <f t="shared" si="45"/>
        <v>H</v>
      </c>
      <c r="I397" s="2" t="str">
        <f t="shared" si="46"/>
        <v>S</v>
      </c>
      <c r="J397" s="2" t="str">
        <f t="shared" si="47"/>
        <v>R</v>
      </c>
      <c r="K397" s="2" t="str">
        <f t="shared" si="48"/>
        <v>K</v>
      </c>
      <c r="M397" t="s">
        <v>942</v>
      </c>
      <c r="N397" t="s">
        <v>3175</v>
      </c>
      <c r="O397" t="s">
        <v>316</v>
      </c>
      <c r="P397" t="s">
        <v>3189</v>
      </c>
      <c r="R397" t="s">
        <v>316</v>
      </c>
      <c r="S397" s="2" t="s">
        <v>3176</v>
      </c>
      <c r="U397" t="s">
        <v>1571</v>
      </c>
      <c r="V397" t="s">
        <v>3174</v>
      </c>
      <c r="X397" t="s">
        <v>2616</v>
      </c>
      <c r="Y397" t="s">
        <v>3174</v>
      </c>
      <c r="AA397" t="s">
        <v>813</v>
      </c>
      <c r="AB397" t="s">
        <v>3174</v>
      </c>
      <c r="AD397" t="s">
        <v>2403</v>
      </c>
      <c r="AE397" t="s">
        <v>3174</v>
      </c>
    </row>
    <row r="398" spans="2:31" ht="18" x14ac:dyDescent="0.25">
      <c r="B398" t="s">
        <v>535</v>
      </c>
      <c r="C398">
        <v>42</v>
      </c>
      <c r="D398" t="s">
        <v>536</v>
      </c>
      <c r="E398" s="2" t="str">
        <f t="shared" si="42"/>
        <v>K</v>
      </c>
      <c r="F398" s="2" t="str">
        <f t="shared" si="43"/>
        <v>V</v>
      </c>
      <c r="G398" s="2" t="str">
        <f t="shared" si="44"/>
        <v>K</v>
      </c>
      <c r="H398" s="2" t="str">
        <f t="shared" si="45"/>
        <v>K</v>
      </c>
      <c r="I398" s="2" t="str">
        <f t="shared" si="46"/>
        <v>S</v>
      </c>
      <c r="J398" s="2" t="str">
        <f t="shared" si="47"/>
        <v>K</v>
      </c>
      <c r="K398" s="2" t="str">
        <f t="shared" si="48"/>
        <v>K</v>
      </c>
      <c r="M398" t="s">
        <v>949</v>
      </c>
      <c r="N398" t="s">
        <v>3175</v>
      </c>
      <c r="O398" t="s">
        <v>316</v>
      </c>
      <c r="P398" t="s">
        <v>3189</v>
      </c>
      <c r="R398" t="s">
        <v>316</v>
      </c>
      <c r="S398" s="2" t="s">
        <v>3176</v>
      </c>
      <c r="U398" t="s">
        <v>1388</v>
      </c>
      <c r="V398" t="s">
        <v>3174</v>
      </c>
      <c r="X398" t="s">
        <v>1607</v>
      </c>
      <c r="Y398" t="s">
        <v>3174</v>
      </c>
      <c r="AA398" t="s">
        <v>1843</v>
      </c>
      <c r="AB398" t="s">
        <v>3174</v>
      </c>
      <c r="AD398" t="s">
        <v>586</v>
      </c>
      <c r="AE398" t="s">
        <v>3174</v>
      </c>
    </row>
    <row r="399" spans="2:31" ht="18" x14ac:dyDescent="0.25">
      <c r="B399" t="s">
        <v>901</v>
      </c>
      <c r="C399">
        <v>729</v>
      </c>
      <c r="D399" t="s">
        <v>905</v>
      </c>
      <c r="E399" s="2" t="str">
        <f t="shared" si="42"/>
        <v>L</v>
      </c>
      <c r="F399" s="2" t="str">
        <f t="shared" si="43"/>
        <v>K</v>
      </c>
      <c r="G399" s="2" t="str">
        <f t="shared" si="44"/>
        <v>E</v>
      </c>
      <c r="H399" s="2" t="str">
        <f t="shared" si="45"/>
        <v>R</v>
      </c>
      <c r="I399" s="2" t="str">
        <f t="shared" si="46"/>
        <v>S</v>
      </c>
      <c r="J399" s="2" t="str">
        <f t="shared" si="47"/>
        <v>K</v>
      </c>
      <c r="K399" s="2" t="str">
        <f t="shared" si="48"/>
        <v>K</v>
      </c>
      <c r="M399" t="s">
        <v>1285</v>
      </c>
      <c r="N399" t="s">
        <v>3175</v>
      </c>
      <c r="O399" t="s">
        <v>316</v>
      </c>
      <c r="P399" t="s">
        <v>3189</v>
      </c>
      <c r="R399" t="s">
        <v>316</v>
      </c>
      <c r="S399" s="2" t="s">
        <v>3176</v>
      </c>
      <c r="U399" t="s">
        <v>3094</v>
      </c>
      <c r="V399" t="s">
        <v>3174</v>
      </c>
      <c r="X399" t="s">
        <v>1611</v>
      </c>
      <c r="Y399" t="s">
        <v>3174</v>
      </c>
      <c r="AA399" t="s">
        <v>2719</v>
      </c>
      <c r="AB399" t="s">
        <v>3174</v>
      </c>
      <c r="AD399" t="s">
        <v>1314</v>
      </c>
      <c r="AE399" t="s">
        <v>3174</v>
      </c>
    </row>
    <row r="400" spans="2:31" ht="18" x14ac:dyDescent="0.25">
      <c r="B400" t="s">
        <v>2373</v>
      </c>
      <c r="C400">
        <v>167</v>
      </c>
      <c r="D400" t="s">
        <v>2374</v>
      </c>
      <c r="E400" s="2" t="str">
        <f t="shared" si="42"/>
        <v>V</v>
      </c>
      <c r="F400" s="2" t="str">
        <f t="shared" si="43"/>
        <v>P</v>
      </c>
      <c r="G400" s="2" t="str">
        <f t="shared" si="44"/>
        <v>H</v>
      </c>
      <c r="H400" s="2" t="str">
        <f t="shared" si="45"/>
        <v>S</v>
      </c>
      <c r="I400" s="2" t="str">
        <f t="shared" si="46"/>
        <v>R</v>
      </c>
      <c r="J400" s="2" t="str">
        <f t="shared" si="47"/>
        <v>S</v>
      </c>
      <c r="K400" s="2" t="str">
        <f t="shared" si="48"/>
        <v>K</v>
      </c>
      <c r="M400" t="s">
        <v>2048</v>
      </c>
      <c r="N400" t="s">
        <v>3175</v>
      </c>
      <c r="O400" t="s">
        <v>316</v>
      </c>
      <c r="P400" t="s">
        <v>3189</v>
      </c>
      <c r="R400" t="s">
        <v>640</v>
      </c>
      <c r="S400" s="2" t="s">
        <v>3176</v>
      </c>
      <c r="U400" t="s">
        <v>1669</v>
      </c>
      <c r="V400" t="s">
        <v>3174</v>
      </c>
      <c r="X400" t="s">
        <v>2595</v>
      </c>
      <c r="Y400" t="s">
        <v>3174</v>
      </c>
      <c r="AA400" t="s">
        <v>232</v>
      </c>
      <c r="AB400" t="s">
        <v>3174</v>
      </c>
      <c r="AD400" t="s">
        <v>462</v>
      </c>
      <c r="AE400" t="s">
        <v>3174</v>
      </c>
    </row>
    <row r="401" spans="2:31" ht="18" x14ac:dyDescent="0.25">
      <c r="B401" t="s">
        <v>901</v>
      </c>
      <c r="C401">
        <v>697</v>
      </c>
      <c r="D401" t="s">
        <v>1618</v>
      </c>
      <c r="E401" s="2" t="str">
        <f t="shared" si="42"/>
        <v>E</v>
      </c>
      <c r="F401" s="2" t="str">
        <f t="shared" si="43"/>
        <v>L</v>
      </c>
      <c r="G401" s="2" t="str">
        <f t="shared" si="44"/>
        <v>E</v>
      </c>
      <c r="H401" s="2" t="str">
        <f t="shared" si="45"/>
        <v>R</v>
      </c>
      <c r="I401" s="2" t="str">
        <f t="shared" si="46"/>
        <v>S</v>
      </c>
      <c r="J401" s="2" t="str">
        <f t="shared" si="47"/>
        <v>K</v>
      </c>
      <c r="K401" s="2" t="str">
        <f t="shared" si="48"/>
        <v>K</v>
      </c>
      <c r="M401" t="s">
        <v>945</v>
      </c>
      <c r="N401" t="s">
        <v>3175</v>
      </c>
      <c r="O401" t="s">
        <v>640</v>
      </c>
      <c r="P401" t="s">
        <v>3189</v>
      </c>
      <c r="R401" t="s">
        <v>640</v>
      </c>
      <c r="S401" s="2" t="s">
        <v>3176</v>
      </c>
      <c r="U401" t="s">
        <v>2477</v>
      </c>
      <c r="V401" t="s">
        <v>3174</v>
      </c>
      <c r="X401" t="s">
        <v>2153</v>
      </c>
      <c r="Y401" t="s">
        <v>3174</v>
      </c>
      <c r="AA401" t="s">
        <v>1438</v>
      </c>
      <c r="AB401" t="s">
        <v>3174</v>
      </c>
      <c r="AD401" t="s">
        <v>1134</v>
      </c>
      <c r="AE401" t="s">
        <v>3174</v>
      </c>
    </row>
    <row r="402" spans="2:31" ht="18" x14ac:dyDescent="0.25">
      <c r="B402" t="s">
        <v>901</v>
      </c>
      <c r="C402">
        <v>722</v>
      </c>
      <c r="D402" t="s">
        <v>1711</v>
      </c>
      <c r="E402" s="2" t="str">
        <f t="shared" si="42"/>
        <v>K</v>
      </c>
      <c r="F402" s="2" t="str">
        <f t="shared" si="43"/>
        <v>L</v>
      </c>
      <c r="G402" s="2" t="str">
        <f t="shared" si="44"/>
        <v>D</v>
      </c>
      <c r="H402" s="2" t="str">
        <f t="shared" si="45"/>
        <v>K</v>
      </c>
      <c r="I402" s="2" t="str">
        <f t="shared" si="46"/>
        <v>K</v>
      </c>
      <c r="J402" s="2" t="str">
        <f t="shared" si="47"/>
        <v>T</v>
      </c>
      <c r="K402" s="2" t="str">
        <f t="shared" si="48"/>
        <v>K</v>
      </c>
      <c r="M402" t="s">
        <v>1965</v>
      </c>
      <c r="N402" t="s">
        <v>3175</v>
      </c>
      <c r="O402" t="s">
        <v>640</v>
      </c>
      <c r="P402" t="s">
        <v>3189</v>
      </c>
      <c r="R402" t="s">
        <v>1248</v>
      </c>
      <c r="S402" s="2" t="s">
        <v>3176</v>
      </c>
      <c r="U402" t="s">
        <v>2471</v>
      </c>
      <c r="V402" t="s">
        <v>3174</v>
      </c>
      <c r="X402" t="s">
        <v>2117</v>
      </c>
      <c r="Y402" t="s">
        <v>3174</v>
      </c>
      <c r="AA402" t="s">
        <v>1676</v>
      </c>
      <c r="AB402" t="s">
        <v>3174</v>
      </c>
      <c r="AD402" t="s">
        <v>2467</v>
      </c>
      <c r="AE402" t="s">
        <v>3174</v>
      </c>
    </row>
    <row r="403" spans="2:31" ht="18" x14ac:dyDescent="0.25">
      <c r="B403" t="s">
        <v>901</v>
      </c>
      <c r="C403">
        <v>726</v>
      </c>
      <c r="D403" t="s">
        <v>1616</v>
      </c>
      <c r="E403" s="2" t="str">
        <f t="shared" si="42"/>
        <v>K</v>
      </c>
      <c r="F403" s="2" t="str">
        <f t="shared" si="43"/>
        <v>L</v>
      </c>
      <c r="G403" s="2" t="str">
        <f t="shared" si="44"/>
        <v>E</v>
      </c>
      <c r="H403" s="2" t="str">
        <f t="shared" si="45"/>
        <v>R</v>
      </c>
      <c r="I403" s="2" t="str">
        <f t="shared" si="46"/>
        <v>S</v>
      </c>
      <c r="J403" s="2" t="str">
        <f t="shared" si="47"/>
        <v>K</v>
      </c>
      <c r="K403" s="2" t="str">
        <f t="shared" si="48"/>
        <v>K</v>
      </c>
      <c r="M403" t="s">
        <v>975</v>
      </c>
      <c r="N403" t="s">
        <v>3175</v>
      </c>
      <c r="O403" t="s">
        <v>1142</v>
      </c>
      <c r="P403" t="s">
        <v>3189</v>
      </c>
      <c r="R403" t="s">
        <v>1788</v>
      </c>
      <c r="S403" s="2" t="s">
        <v>3176</v>
      </c>
      <c r="U403" t="s">
        <v>2474</v>
      </c>
      <c r="V403" t="s">
        <v>3174</v>
      </c>
      <c r="X403" t="s">
        <v>1558</v>
      </c>
      <c r="Y403" t="s">
        <v>3174</v>
      </c>
      <c r="AA403" t="s">
        <v>1017</v>
      </c>
      <c r="AB403" t="s">
        <v>3174</v>
      </c>
      <c r="AD403" t="s">
        <v>2838</v>
      </c>
      <c r="AE403" t="s">
        <v>3174</v>
      </c>
    </row>
    <row r="404" spans="2:31" ht="18" x14ac:dyDescent="0.25">
      <c r="B404" t="s">
        <v>901</v>
      </c>
      <c r="C404">
        <v>726</v>
      </c>
      <c r="D404" t="s">
        <v>1425</v>
      </c>
      <c r="E404" s="2" t="str">
        <f t="shared" si="42"/>
        <v>K</v>
      </c>
      <c r="F404" s="2" t="str">
        <f t="shared" si="43"/>
        <v>L</v>
      </c>
      <c r="G404" s="2" t="str">
        <f t="shared" si="44"/>
        <v>D</v>
      </c>
      <c r="H404" s="2" t="str">
        <f t="shared" si="45"/>
        <v>K</v>
      </c>
      <c r="I404" s="2" t="str">
        <f t="shared" si="46"/>
        <v>K</v>
      </c>
      <c r="J404" s="2" t="str">
        <f t="shared" si="47"/>
        <v>T</v>
      </c>
      <c r="K404" s="2" t="str">
        <f t="shared" si="48"/>
        <v>K</v>
      </c>
      <c r="M404" t="s">
        <v>2093</v>
      </c>
      <c r="N404" t="s">
        <v>3175</v>
      </c>
      <c r="O404" t="s">
        <v>2406</v>
      </c>
      <c r="P404" t="s">
        <v>3189</v>
      </c>
      <c r="R404" t="s">
        <v>474</v>
      </c>
      <c r="S404" s="2" t="s">
        <v>3176</v>
      </c>
      <c r="U404" t="s">
        <v>2480</v>
      </c>
      <c r="V404" t="s">
        <v>3174</v>
      </c>
      <c r="X404" t="s">
        <v>95</v>
      </c>
      <c r="Y404" t="s">
        <v>3174</v>
      </c>
      <c r="AA404" t="s">
        <v>1972</v>
      </c>
      <c r="AB404" t="s">
        <v>3174</v>
      </c>
      <c r="AD404" t="s">
        <v>297</v>
      </c>
      <c r="AE404" t="s">
        <v>3174</v>
      </c>
    </row>
    <row r="405" spans="2:31" ht="18" x14ac:dyDescent="0.25">
      <c r="B405" t="s">
        <v>901</v>
      </c>
      <c r="C405">
        <v>713</v>
      </c>
      <c r="D405" t="s">
        <v>1714</v>
      </c>
      <c r="E405" s="2" t="str">
        <f t="shared" si="42"/>
        <v>T</v>
      </c>
      <c r="F405" s="2" t="str">
        <f t="shared" si="43"/>
        <v>L</v>
      </c>
      <c r="G405" s="2" t="str">
        <f t="shared" si="44"/>
        <v>D</v>
      </c>
      <c r="H405" s="2" t="str">
        <f t="shared" si="45"/>
        <v>K</v>
      </c>
      <c r="I405" s="2" t="str">
        <f t="shared" si="46"/>
        <v>K</v>
      </c>
      <c r="J405" s="2" t="str">
        <f t="shared" si="47"/>
        <v>T</v>
      </c>
      <c r="K405" s="2" t="str">
        <f t="shared" si="48"/>
        <v>K</v>
      </c>
      <c r="M405" t="s">
        <v>2052</v>
      </c>
      <c r="N405" t="s">
        <v>3175</v>
      </c>
      <c r="O405" t="s">
        <v>247</v>
      </c>
      <c r="P405" t="s">
        <v>3189</v>
      </c>
      <c r="R405" t="s">
        <v>575</v>
      </c>
      <c r="S405" s="2" t="s">
        <v>3176</v>
      </c>
      <c r="U405" t="s">
        <v>1671</v>
      </c>
      <c r="V405" t="s">
        <v>3174</v>
      </c>
      <c r="X405" t="s">
        <v>643</v>
      </c>
      <c r="Y405" t="s">
        <v>3174</v>
      </c>
      <c r="AA405" t="s">
        <v>1281</v>
      </c>
      <c r="AB405" t="s">
        <v>3174</v>
      </c>
      <c r="AD405" t="s">
        <v>3060</v>
      </c>
      <c r="AE405" t="s">
        <v>3174</v>
      </c>
    </row>
    <row r="406" spans="2:31" ht="18" x14ac:dyDescent="0.25">
      <c r="B406" t="s">
        <v>901</v>
      </c>
      <c r="C406">
        <v>711</v>
      </c>
      <c r="D406" t="s">
        <v>1466</v>
      </c>
      <c r="E406" s="2" t="str">
        <f t="shared" si="42"/>
        <v>T</v>
      </c>
      <c r="F406" s="2" t="str">
        <f t="shared" si="43"/>
        <v>L</v>
      </c>
      <c r="G406" s="2" t="str">
        <f t="shared" si="44"/>
        <v>K</v>
      </c>
      <c r="H406" s="2" t="str">
        <f t="shared" si="45"/>
        <v>K</v>
      </c>
      <c r="I406" s="2" t="str">
        <f t="shared" si="46"/>
        <v>K</v>
      </c>
      <c r="J406" s="2" t="str">
        <f t="shared" si="47"/>
        <v>T</v>
      </c>
      <c r="K406" s="2" t="str">
        <f t="shared" si="48"/>
        <v>K</v>
      </c>
      <c r="M406" t="s">
        <v>1900</v>
      </c>
      <c r="N406" t="s">
        <v>3175</v>
      </c>
      <c r="O406" t="s">
        <v>1235</v>
      </c>
      <c r="P406" t="s">
        <v>3189</v>
      </c>
      <c r="R406" t="s">
        <v>2605</v>
      </c>
      <c r="S406" s="2" t="s">
        <v>3176</v>
      </c>
      <c r="U406" t="s">
        <v>2928</v>
      </c>
      <c r="V406" t="s">
        <v>3174</v>
      </c>
      <c r="X406" t="s">
        <v>643</v>
      </c>
      <c r="Y406" t="s">
        <v>3174</v>
      </c>
      <c r="AA406" t="s">
        <v>377</v>
      </c>
      <c r="AB406" t="s">
        <v>3174</v>
      </c>
      <c r="AD406" t="s">
        <v>360</v>
      </c>
      <c r="AE406" t="s">
        <v>3174</v>
      </c>
    </row>
    <row r="407" spans="2:31" ht="18" x14ac:dyDescent="0.25">
      <c r="B407" t="s">
        <v>812</v>
      </c>
      <c r="C407">
        <v>350</v>
      </c>
      <c r="D407" t="s">
        <v>813</v>
      </c>
      <c r="E407" s="2" t="str">
        <f t="shared" si="42"/>
        <v>E</v>
      </c>
      <c r="F407" s="2" t="str">
        <f t="shared" si="43"/>
        <v>T</v>
      </c>
      <c r="G407" s="2" t="str">
        <f t="shared" si="44"/>
        <v>R</v>
      </c>
      <c r="H407" s="2" t="str">
        <f t="shared" si="45"/>
        <v>K</v>
      </c>
      <c r="I407" s="2" t="str">
        <f t="shared" si="46"/>
        <v>R</v>
      </c>
      <c r="J407" s="2" t="str">
        <f t="shared" si="47"/>
        <v>R</v>
      </c>
      <c r="K407" s="2" t="str">
        <f t="shared" si="48"/>
        <v>K</v>
      </c>
      <c r="M407" t="s">
        <v>2807</v>
      </c>
      <c r="N407" t="s">
        <v>3175</v>
      </c>
      <c r="O407" t="s">
        <v>1235</v>
      </c>
      <c r="P407" t="s">
        <v>3189</v>
      </c>
      <c r="R407" t="s">
        <v>2602</v>
      </c>
      <c r="S407" s="2" t="s">
        <v>3176</v>
      </c>
      <c r="U407" t="s">
        <v>1069</v>
      </c>
      <c r="V407" t="s">
        <v>3174</v>
      </c>
      <c r="X407" t="s">
        <v>643</v>
      </c>
      <c r="Y407" t="s">
        <v>3174</v>
      </c>
      <c r="AA407" t="s">
        <v>1202</v>
      </c>
      <c r="AB407" t="s">
        <v>3174</v>
      </c>
      <c r="AD407" t="s">
        <v>299</v>
      </c>
      <c r="AE407" t="s">
        <v>3174</v>
      </c>
    </row>
    <row r="408" spans="2:31" ht="18" x14ac:dyDescent="0.25">
      <c r="B408" t="s">
        <v>1114</v>
      </c>
      <c r="C408">
        <v>114</v>
      </c>
      <c r="D408" t="s">
        <v>1843</v>
      </c>
      <c r="E408" s="2" t="str">
        <f t="shared" si="42"/>
        <v>Q</v>
      </c>
      <c r="F408" s="2" t="str">
        <f t="shared" si="43"/>
        <v>E</v>
      </c>
      <c r="G408" s="2" t="str">
        <f t="shared" si="44"/>
        <v>R</v>
      </c>
      <c r="H408" s="2" t="str">
        <f t="shared" si="45"/>
        <v>K</v>
      </c>
      <c r="I408" s="2" t="str">
        <f t="shared" si="46"/>
        <v>S</v>
      </c>
      <c r="J408" s="2" t="str">
        <f t="shared" si="47"/>
        <v>R</v>
      </c>
      <c r="K408" s="2" t="str">
        <f t="shared" si="48"/>
        <v>K</v>
      </c>
      <c r="M408" t="s">
        <v>1339</v>
      </c>
      <c r="N408" t="s">
        <v>3175</v>
      </c>
      <c r="O408" t="s">
        <v>2282</v>
      </c>
      <c r="P408" t="s">
        <v>3189</v>
      </c>
      <c r="R408" t="s">
        <v>2602</v>
      </c>
      <c r="S408" s="2" t="s">
        <v>3176</v>
      </c>
      <c r="U408" t="s">
        <v>2500</v>
      </c>
      <c r="V408" t="s">
        <v>3174</v>
      </c>
      <c r="X408" t="s">
        <v>643</v>
      </c>
      <c r="Y408" t="s">
        <v>3174</v>
      </c>
      <c r="AA408" t="s">
        <v>1073</v>
      </c>
      <c r="AB408" t="s">
        <v>3174</v>
      </c>
      <c r="AD408" t="s">
        <v>299</v>
      </c>
      <c r="AE408" t="s">
        <v>3174</v>
      </c>
    </row>
    <row r="409" spans="2:31" ht="18" x14ac:dyDescent="0.25">
      <c r="B409" t="s">
        <v>746</v>
      </c>
      <c r="C409">
        <v>502</v>
      </c>
      <c r="D409" t="s">
        <v>747</v>
      </c>
      <c r="E409" s="2" t="str">
        <f t="shared" si="42"/>
        <v>S</v>
      </c>
      <c r="F409" s="2" t="str">
        <f t="shared" si="43"/>
        <v>T</v>
      </c>
      <c r="G409" s="2" t="str">
        <f t="shared" si="44"/>
        <v>N</v>
      </c>
      <c r="H409" s="2" t="str">
        <f t="shared" si="45"/>
        <v>R</v>
      </c>
      <c r="I409" s="2" t="str">
        <f t="shared" si="46"/>
        <v>A</v>
      </c>
      <c r="J409" s="2" t="str">
        <f t="shared" si="47"/>
        <v>K</v>
      </c>
      <c r="K409" s="2" t="str">
        <f t="shared" si="48"/>
        <v>K</v>
      </c>
      <c r="M409" t="s">
        <v>2096</v>
      </c>
      <c r="N409" t="s">
        <v>3175</v>
      </c>
      <c r="O409" t="s">
        <v>2279</v>
      </c>
      <c r="P409" t="s">
        <v>3189</v>
      </c>
      <c r="R409" t="s">
        <v>188</v>
      </c>
      <c r="S409" s="2" t="s">
        <v>3176</v>
      </c>
      <c r="U409" t="s">
        <v>1896</v>
      </c>
      <c r="V409" t="s">
        <v>3174</v>
      </c>
      <c r="X409" t="s">
        <v>643</v>
      </c>
      <c r="Y409" t="s">
        <v>3174</v>
      </c>
      <c r="AA409" t="s">
        <v>975</v>
      </c>
      <c r="AB409" t="s">
        <v>3174</v>
      </c>
      <c r="AD409" t="s">
        <v>299</v>
      </c>
      <c r="AE409" t="s">
        <v>3174</v>
      </c>
    </row>
    <row r="410" spans="2:31" ht="18" x14ac:dyDescent="0.25">
      <c r="B410" t="s">
        <v>179</v>
      </c>
      <c r="C410">
        <v>152</v>
      </c>
      <c r="D410" t="s">
        <v>2719</v>
      </c>
      <c r="E410" s="2" t="str">
        <f t="shared" si="42"/>
        <v>P</v>
      </c>
      <c r="F410" s="2" t="str">
        <f t="shared" si="43"/>
        <v>S</v>
      </c>
      <c r="G410" s="2" t="str">
        <f t="shared" si="44"/>
        <v>G</v>
      </c>
      <c r="H410" s="2" t="str">
        <f t="shared" si="45"/>
        <v>K</v>
      </c>
      <c r="I410" s="2" t="str">
        <f t="shared" si="46"/>
        <v>R</v>
      </c>
      <c r="J410" s="2" t="str">
        <f t="shared" si="47"/>
        <v>R</v>
      </c>
      <c r="K410" s="2" t="str">
        <f t="shared" si="48"/>
        <v>K</v>
      </c>
      <c r="M410" t="s">
        <v>1081</v>
      </c>
      <c r="N410" t="s">
        <v>3175</v>
      </c>
      <c r="O410" t="s">
        <v>3072</v>
      </c>
      <c r="P410" t="s">
        <v>3189</v>
      </c>
      <c r="R410" t="s">
        <v>2599</v>
      </c>
      <c r="S410" s="2" t="s">
        <v>3176</v>
      </c>
      <c r="U410" t="s">
        <v>1526</v>
      </c>
      <c r="V410" t="s">
        <v>3174</v>
      </c>
      <c r="X410" t="s">
        <v>643</v>
      </c>
      <c r="Y410" t="s">
        <v>3174</v>
      </c>
      <c r="AA410" t="s">
        <v>2153</v>
      </c>
      <c r="AB410" t="s">
        <v>3174</v>
      </c>
      <c r="AD410" t="s">
        <v>299</v>
      </c>
      <c r="AE410" t="s">
        <v>3174</v>
      </c>
    </row>
    <row r="411" spans="2:31" ht="18" x14ac:dyDescent="0.25">
      <c r="B411" t="s">
        <v>231</v>
      </c>
      <c r="C411">
        <v>96</v>
      </c>
      <c r="D411" t="s">
        <v>232</v>
      </c>
      <c r="E411" s="2" t="str">
        <f t="shared" si="42"/>
        <v>R</v>
      </c>
      <c r="F411" s="2" t="str">
        <f t="shared" si="43"/>
        <v>G</v>
      </c>
      <c r="G411" s="2" t="str">
        <f t="shared" si="44"/>
        <v>R</v>
      </c>
      <c r="H411" s="2" t="str">
        <f t="shared" si="45"/>
        <v>K</v>
      </c>
      <c r="I411" s="2" t="str">
        <f t="shared" si="46"/>
        <v>R</v>
      </c>
      <c r="J411" s="2" t="str">
        <f t="shared" si="47"/>
        <v>R</v>
      </c>
      <c r="K411" s="2" t="str">
        <f t="shared" si="48"/>
        <v>R</v>
      </c>
      <c r="M411" t="s">
        <v>1081</v>
      </c>
      <c r="N411" t="s">
        <v>3175</v>
      </c>
      <c r="O411" t="s">
        <v>1237</v>
      </c>
      <c r="P411" t="s">
        <v>3189</v>
      </c>
      <c r="R411" t="s">
        <v>608</v>
      </c>
      <c r="S411" s="2" t="s">
        <v>3176</v>
      </c>
      <c r="U411" t="s">
        <v>1449</v>
      </c>
      <c r="V411" t="s">
        <v>3174</v>
      </c>
      <c r="X411" t="s">
        <v>842</v>
      </c>
      <c r="Y411" t="s">
        <v>3174</v>
      </c>
      <c r="AA411" t="s">
        <v>2117</v>
      </c>
      <c r="AB411" t="s">
        <v>3174</v>
      </c>
      <c r="AD411" t="s">
        <v>2843</v>
      </c>
      <c r="AE411" t="s">
        <v>3174</v>
      </c>
    </row>
    <row r="412" spans="2:31" ht="18" x14ac:dyDescent="0.25">
      <c r="B412" t="s">
        <v>901</v>
      </c>
      <c r="C412">
        <v>713</v>
      </c>
      <c r="D412" t="s">
        <v>942</v>
      </c>
      <c r="E412" s="2" t="str">
        <f t="shared" si="42"/>
        <v>L</v>
      </c>
      <c r="F412" s="2" t="str">
        <f t="shared" si="43"/>
        <v>E</v>
      </c>
      <c r="G412" s="2" t="str">
        <f t="shared" si="44"/>
        <v>K</v>
      </c>
      <c r="H412" s="2" t="str">
        <f t="shared" si="45"/>
        <v>K</v>
      </c>
      <c r="I412" s="2" t="str">
        <f t="shared" si="46"/>
        <v>K</v>
      </c>
      <c r="J412" s="2" t="str">
        <f t="shared" si="47"/>
        <v>T</v>
      </c>
      <c r="K412" s="2" t="str">
        <f t="shared" si="48"/>
        <v>K</v>
      </c>
      <c r="M412" t="s">
        <v>2406</v>
      </c>
      <c r="N412" t="s">
        <v>3175</v>
      </c>
      <c r="O412" t="s">
        <v>2186</v>
      </c>
      <c r="P412" t="s">
        <v>3189</v>
      </c>
      <c r="R412" t="s">
        <v>533</v>
      </c>
      <c r="S412" s="2" t="s">
        <v>3176</v>
      </c>
      <c r="U412" t="s">
        <v>85</v>
      </c>
      <c r="V412" t="s">
        <v>3174</v>
      </c>
      <c r="X412" t="s">
        <v>2453</v>
      </c>
      <c r="Y412" t="s">
        <v>3174</v>
      </c>
      <c r="AA412" t="s">
        <v>3021</v>
      </c>
      <c r="AB412" t="s">
        <v>3174</v>
      </c>
      <c r="AD412" t="s">
        <v>759</v>
      </c>
      <c r="AE412" t="s">
        <v>3174</v>
      </c>
    </row>
    <row r="413" spans="2:31" ht="18" x14ac:dyDescent="0.25">
      <c r="B413" t="s">
        <v>901</v>
      </c>
      <c r="C413">
        <v>711</v>
      </c>
      <c r="D413" t="s">
        <v>949</v>
      </c>
      <c r="E413" s="2" t="str">
        <f t="shared" si="42"/>
        <v>L</v>
      </c>
      <c r="F413" s="2" t="str">
        <f t="shared" si="43"/>
        <v>E</v>
      </c>
      <c r="G413" s="2" t="str">
        <f t="shared" si="44"/>
        <v>N</v>
      </c>
      <c r="H413" s="2" t="str">
        <f t="shared" si="45"/>
        <v>K</v>
      </c>
      <c r="I413" s="2" t="str">
        <f t="shared" si="46"/>
        <v>K</v>
      </c>
      <c r="J413" s="2" t="str">
        <f t="shared" si="47"/>
        <v>T</v>
      </c>
      <c r="K413" s="2" t="str">
        <f t="shared" si="48"/>
        <v>K</v>
      </c>
      <c r="M413" t="s">
        <v>2916</v>
      </c>
      <c r="N413" t="s">
        <v>3175</v>
      </c>
      <c r="O413" t="s">
        <v>1199</v>
      </c>
      <c r="P413" t="s">
        <v>3189</v>
      </c>
      <c r="R413" t="s">
        <v>967</v>
      </c>
      <c r="S413" s="2" t="s">
        <v>3176</v>
      </c>
      <c r="U413" t="s">
        <v>3163</v>
      </c>
      <c r="V413" t="s">
        <v>3174</v>
      </c>
      <c r="X413" t="s">
        <v>1761</v>
      </c>
      <c r="Y413" t="s">
        <v>3174</v>
      </c>
      <c r="AA413" t="s">
        <v>1161</v>
      </c>
      <c r="AB413" t="s">
        <v>3174</v>
      </c>
      <c r="AD413" t="s">
        <v>1021</v>
      </c>
      <c r="AE413" t="s">
        <v>3174</v>
      </c>
    </row>
    <row r="414" spans="2:31" ht="18" x14ac:dyDescent="0.25">
      <c r="B414" t="s">
        <v>695</v>
      </c>
      <c r="C414">
        <v>209</v>
      </c>
      <c r="D414" t="s">
        <v>1438</v>
      </c>
      <c r="E414" s="2" t="str">
        <f t="shared" si="42"/>
        <v>G</v>
      </c>
      <c r="F414" s="2" t="str">
        <f t="shared" si="43"/>
        <v>D</v>
      </c>
      <c r="G414" s="2" t="str">
        <f t="shared" si="44"/>
        <v>T</v>
      </c>
      <c r="H414" s="2" t="str">
        <f t="shared" si="45"/>
        <v>P</v>
      </c>
      <c r="I414" s="2" t="str">
        <f t="shared" si="46"/>
        <v>S</v>
      </c>
      <c r="J414" s="2" t="str">
        <f t="shared" si="47"/>
        <v>R</v>
      </c>
      <c r="K414" s="2" t="str">
        <f t="shared" si="48"/>
        <v>R</v>
      </c>
      <c r="M414" t="s">
        <v>2143</v>
      </c>
      <c r="N414" t="s">
        <v>3175</v>
      </c>
      <c r="O414" t="s">
        <v>2068</v>
      </c>
      <c r="P414" t="s">
        <v>3189</v>
      </c>
      <c r="R414" t="s">
        <v>325</v>
      </c>
      <c r="S414" s="2" t="s">
        <v>3176</v>
      </c>
      <c r="U414" t="s">
        <v>2547</v>
      </c>
      <c r="V414" t="s">
        <v>3174</v>
      </c>
      <c r="X414" t="s">
        <v>2093</v>
      </c>
      <c r="Y414" t="s">
        <v>3174</v>
      </c>
      <c r="AA414" t="s">
        <v>3042</v>
      </c>
      <c r="AB414" t="s">
        <v>3174</v>
      </c>
      <c r="AD414" t="s">
        <v>3135</v>
      </c>
      <c r="AE414" t="s">
        <v>3174</v>
      </c>
    </row>
    <row r="415" spans="2:31" ht="18" x14ac:dyDescent="0.25">
      <c r="B415" t="s">
        <v>901</v>
      </c>
      <c r="C415">
        <v>736</v>
      </c>
      <c r="D415" t="s">
        <v>1933</v>
      </c>
      <c r="E415" s="2" t="str">
        <f t="shared" si="42"/>
        <v>K</v>
      </c>
      <c r="F415" s="2" t="str">
        <f t="shared" si="43"/>
        <v>L</v>
      </c>
      <c r="G415" s="2" t="str">
        <f t="shared" si="44"/>
        <v>E</v>
      </c>
      <c r="H415" s="2" t="str">
        <f t="shared" si="45"/>
        <v>K</v>
      </c>
      <c r="I415" s="2" t="str">
        <f t="shared" si="46"/>
        <v>K</v>
      </c>
      <c r="J415" s="2" t="str">
        <f t="shared" si="47"/>
        <v>T</v>
      </c>
      <c r="K415" s="2" t="str">
        <f t="shared" si="48"/>
        <v>K</v>
      </c>
      <c r="M415" t="s">
        <v>722</v>
      </c>
      <c r="N415" t="s">
        <v>3175</v>
      </c>
      <c r="O415" t="s">
        <v>1175</v>
      </c>
      <c r="P415" t="s">
        <v>3189</v>
      </c>
      <c r="R415" t="s">
        <v>801</v>
      </c>
      <c r="S415" s="2" t="s">
        <v>3176</v>
      </c>
      <c r="U415" t="s">
        <v>710</v>
      </c>
      <c r="V415" t="s">
        <v>3174</v>
      </c>
      <c r="X415" t="s">
        <v>2090</v>
      </c>
      <c r="Y415" t="s">
        <v>3174</v>
      </c>
      <c r="AA415" t="s">
        <v>3042</v>
      </c>
      <c r="AB415" t="s">
        <v>3174</v>
      </c>
      <c r="AD415" t="s">
        <v>404</v>
      </c>
      <c r="AE415" t="s">
        <v>3174</v>
      </c>
    </row>
    <row r="416" spans="2:31" ht="18" x14ac:dyDescent="0.25">
      <c r="B416" t="s">
        <v>1284</v>
      </c>
      <c r="C416">
        <v>29</v>
      </c>
      <c r="D416" t="s">
        <v>1285</v>
      </c>
      <c r="E416" s="2" t="str">
        <f t="shared" si="42"/>
        <v>L</v>
      </c>
      <c r="F416" s="2" t="str">
        <f t="shared" si="43"/>
        <v>Q</v>
      </c>
      <c r="G416" s="2" t="str">
        <f t="shared" si="44"/>
        <v>V</v>
      </c>
      <c r="H416" s="2" t="str">
        <f t="shared" si="45"/>
        <v>K</v>
      </c>
      <c r="I416" s="2" t="str">
        <f t="shared" si="46"/>
        <v>S</v>
      </c>
      <c r="J416" s="2" t="str">
        <f t="shared" si="47"/>
        <v>K</v>
      </c>
      <c r="K416" s="2" t="str">
        <f t="shared" si="48"/>
        <v>K</v>
      </c>
      <c r="M416" t="s">
        <v>1814</v>
      </c>
      <c r="N416" t="s">
        <v>3175</v>
      </c>
      <c r="O416" t="s">
        <v>1327</v>
      </c>
      <c r="P416" t="s">
        <v>3189</v>
      </c>
      <c r="R416" t="s">
        <v>970</v>
      </c>
      <c r="S416" s="2" t="s">
        <v>3176</v>
      </c>
      <c r="U416" t="s">
        <v>589</v>
      </c>
      <c r="V416" t="s">
        <v>3174</v>
      </c>
      <c r="X416" t="s">
        <v>2052</v>
      </c>
      <c r="Y416" t="s">
        <v>3174</v>
      </c>
      <c r="AA416" t="s">
        <v>1530</v>
      </c>
      <c r="AB416" t="s">
        <v>3174</v>
      </c>
      <c r="AD416" t="s">
        <v>2015</v>
      </c>
      <c r="AE416" t="s">
        <v>3174</v>
      </c>
    </row>
    <row r="417" spans="2:31" ht="18" x14ac:dyDescent="0.25">
      <c r="B417" t="s">
        <v>1675</v>
      </c>
      <c r="C417">
        <v>320</v>
      </c>
      <c r="D417" t="s">
        <v>1676</v>
      </c>
      <c r="E417" s="2" t="str">
        <f t="shared" si="42"/>
        <v>S</v>
      </c>
      <c r="F417" s="2" t="str">
        <f t="shared" si="43"/>
        <v>L</v>
      </c>
      <c r="G417" s="2" t="str">
        <f t="shared" si="44"/>
        <v>P</v>
      </c>
      <c r="H417" s="2" t="str">
        <f t="shared" si="45"/>
        <v>A</v>
      </c>
      <c r="I417" s="2" t="str">
        <f t="shared" si="46"/>
        <v>R</v>
      </c>
      <c r="J417" s="2" t="str">
        <f t="shared" si="47"/>
        <v>R</v>
      </c>
      <c r="K417" s="2" t="str">
        <f t="shared" si="48"/>
        <v>R</v>
      </c>
      <c r="M417" t="s">
        <v>2695</v>
      </c>
      <c r="N417" t="s">
        <v>3175</v>
      </c>
      <c r="O417" t="s">
        <v>1327</v>
      </c>
      <c r="P417" t="s">
        <v>3189</v>
      </c>
      <c r="R417" t="s">
        <v>321</v>
      </c>
      <c r="S417" s="2" t="s">
        <v>3176</v>
      </c>
      <c r="U417" t="s">
        <v>586</v>
      </c>
      <c r="V417" t="s">
        <v>3174</v>
      </c>
      <c r="X417" t="s">
        <v>3021</v>
      </c>
      <c r="Y417" t="s">
        <v>3174</v>
      </c>
      <c r="AA417" t="s">
        <v>955</v>
      </c>
      <c r="AB417" t="s">
        <v>3174</v>
      </c>
      <c r="AD417" t="s">
        <v>2028</v>
      </c>
      <c r="AE417" t="s">
        <v>3174</v>
      </c>
    </row>
    <row r="418" spans="2:31" ht="18" x14ac:dyDescent="0.25">
      <c r="B418" t="s">
        <v>838</v>
      </c>
      <c r="C418">
        <v>75</v>
      </c>
      <c r="D418" t="s">
        <v>2979</v>
      </c>
      <c r="E418" s="2" t="str">
        <f t="shared" si="42"/>
        <v>K</v>
      </c>
      <c r="F418" s="2" t="str">
        <f t="shared" si="43"/>
        <v>E</v>
      </c>
      <c r="G418" s="2" t="str">
        <f t="shared" si="44"/>
        <v>K</v>
      </c>
      <c r="H418" s="2" t="str">
        <f t="shared" si="45"/>
        <v>T</v>
      </c>
      <c r="I418" s="2" t="str">
        <f t="shared" si="46"/>
        <v>S</v>
      </c>
      <c r="J418" s="2" t="str">
        <f t="shared" si="47"/>
        <v>K</v>
      </c>
      <c r="K418" s="2" t="str">
        <f t="shared" si="48"/>
        <v>R</v>
      </c>
      <c r="M418" t="s">
        <v>1380</v>
      </c>
      <c r="N418" t="s">
        <v>3175</v>
      </c>
      <c r="O418" t="s">
        <v>1193</v>
      </c>
      <c r="P418" t="s">
        <v>3189</v>
      </c>
      <c r="R418" t="s">
        <v>696</v>
      </c>
      <c r="S418" s="2" t="s">
        <v>3176</v>
      </c>
      <c r="U418" t="s">
        <v>759</v>
      </c>
      <c r="V418" t="s">
        <v>3174</v>
      </c>
      <c r="X418" t="s">
        <v>1161</v>
      </c>
      <c r="Y418" t="s">
        <v>3174</v>
      </c>
      <c r="AA418" t="s">
        <v>2553</v>
      </c>
      <c r="AB418" t="s">
        <v>3174</v>
      </c>
      <c r="AD418" t="s">
        <v>2780</v>
      </c>
      <c r="AE418" t="s">
        <v>3174</v>
      </c>
    </row>
    <row r="419" spans="2:31" ht="18" x14ac:dyDescent="0.25">
      <c r="B419" t="s">
        <v>1016</v>
      </c>
      <c r="C419">
        <v>1929</v>
      </c>
      <c r="D419" t="s">
        <v>1017</v>
      </c>
      <c r="E419" s="2" t="str">
        <f t="shared" si="42"/>
        <v>G</v>
      </c>
      <c r="F419" s="2" t="str">
        <f t="shared" si="43"/>
        <v>G</v>
      </c>
      <c r="G419" s="2" t="str">
        <f t="shared" si="44"/>
        <v>Q</v>
      </c>
      <c r="H419" s="2" t="str">
        <f t="shared" si="45"/>
        <v>R</v>
      </c>
      <c r="I419" s="2" t="str">
        <f t="shared" si="46"/>
        <v>S</v>
      </c>
      <c r="J419" s="2" t="str">
        <f t="shared" si="47"/>
        <v>R</v>
      </c>
      <c r="K419" s="2" t="str">
        <f t="shared" si="48"/>
        <v>R</v>
      </c>
      <c r="M419" t="s">
        <v>3162</v>
      </c>
      <c r="N419" t="s">
        <v>3175</v>
      </c>
      <c r="O419" t="s">
        <v>1767</v>
      </c>
      <c r="P419" t="s">
        <v>3189</v>
      </c>
      <c r="R419" t="s">
        <v>273</v>
      </c>
      <c r="S419" s="2" t="s">
        <v>3176</v>
      </c>
      <c r="U419" t="s">
        <v>1021</v>
      </c>
      <c r="V419" t="s">
        <v>3174</v>
      </c>
      <c r="X419" t="s">
        <v>1900</v>
      </c>
      <c r="Y419" t="s">
        <v>3174</v>
      </c>
      <c r="AA419" t="s">
        <v>3106</v>
      </c>
      <c r="AB419" t="s">
        <v>3174</v>
      </c>
      <c r="AD419" t="s">
        <v>1951</v>
      </c>
      <c r="AE419" t="s">
        <v>3174</v>
      </c>
    </row>
    <row r="420" spans="2:31" ht="18" x14ac:dyDescent="0.25">
      <c r="B420" t="s">
        <v>1016</v>
      </c>
      <c r="C420">
        <v>1933</v>
      </c>
      <c r="D420" t="s">
        <v>1972</v>
      </c>
      <c r="E420" s="2" t="str">
        <f t="shared" si="42"/>
        <v>G</v>
      </c>
      <c r="F420" s="2" t="str">
        <f t="shared" si="43"/>
        <v>A</v>
      </c>
      <c r="G420" s="2" t="str">
        <f t="shared" si="44"/>
        <v>P</v>
      </c>
      <c r="H420" s="2" t="str">
        <f t="shared" si="45"/>
        <v>R</v>
      </c>
      <c r="I420" s="2" t="str">
        <f t="shared" si="46"/>
        <v>S</v>
      </c>
      <c r="J420" s="2" t="str">
        <f t="shared" si="47"/>
        <v>R</v>
      </c>
      <c r="K420" s="2" t="str">
        <f t="shared" si="48"/>
        <v>R</v>
      </c>
      <c r="M420" t="s">
        <v>2166</v>
      </c>
      <c r="N420" t="s">
        <v>3175</v>
      </c>
      <c r="O420" t="s">
        <v>1623</v>
      </c>
      <c r="P420" t="s">
        <v>3189</v>
      </c>
      <c r="R420" t="s">
        <v>1298</v>
      </c>
      <c r="S420" s="2" t="s">
        <v>3176</v>
      </c>
      <c r="U420" t="s">
        <v>2880</v>
      </c>
      <c r="V420" t="s">
        <v>3174</v>
      </c>
      <c r="X420" t="s">
        <v>544</v>
      </c>
      <c r="Y420" t="s">
        <v>3174</v>
      </c>
      <c r="AA420" t="s">
        <v>1209</v>
      </c>
      <c r="AB420" t="s">
        <v>3174</v>
      </c>
      <c r="AD420" t="s">
        <v>1246</v>
      </c>
      <c r="AE420" t="s">
        <v>3174</v>
      </c>
    </row>
    <row r="421" spans="2:31" ht="18" x14ac:dyDescent="0.25">
      <c r="B421" t="s">
        <v>1016</v>
      </c>
      <c r="C421">
        <v>1938</v>
      </c>
      <c r="D421" t="s">
        <v>1281</v>
      </c>
      <c r="E421" s="2" t="str">
        <f t="shared" si="42"/>
        <v>G</v>
      </c>
      <c r="F421" s="2" t="str">
        <f t="shared" si="43"/>
        <v>A</v>
      </c>
      <c r="G421" s="2" t="str">
        <f t="shared" si="44"/>
        <v>P</v>
      </c>
      <c r="H421" s="2" t="str">
        <f t="shared" si="45"/>
        <v>R</v>
      </c>
      <c r="I421" s="2" t="str">
        <f t="shared" si="46"/>
        <v>S</v>
      </c>
      <c r="J421" s="2" t="str">
        <f t="shared" si="47"/>
        <v>R</v>
      </c>
      <c r="K421" s="2" t="str">
        <f t="shared" si="48"/>
        <v>R</v>
      </c>
      <c r="M421" t="s">
        <v>2166</v>
      </c>
      <c r="N421" t="s">
        <v>3175</v>
      </c>
      <c r="O421" t="s">
        <v>1350</v>
      </c>
      <c r="P421" t="s">
        <v>3189</v>
      </c>
      <c r="R421" t="s">
        <v>1565</v>
      </c>
      <c r="S421" s="2" t="s">
        <v>3176</v>
      </c>
      <c r="U421" t="s">
        <v>2883</v>
      </c>
      <c r="V421" t="s">
        <v>3174</v>
      </c>
      <c r="X421" t="s">
        <v>3042</v>
      </c>
      <c r="Y421" t="s">
        <v>3174</v>
      </c>
      <c r="AA421" t="s">
        <v>1969</v>
      </c>
      <c r="AB421" t="s">
        <v>3174</v>
      </c>
      <c r="AD421" t="s">
        <v>2667</v>
      </c>
      <c r="AE421" t="s">
        <v>3174</v>
      </c>
    </row>
    <row r="422" spans="2:31" ht="18" x14ac:dyDescent="0.25">
      <c r="B422" t="s">
        <v>2898</v>
      </c>
      <c r="C422">
        <v>29</v>
      </c>
      <c r="D422" t="s">
        <v>2899</v>
      </c>
      <c r="E422" s="2" t="str">
        <f t="shared" si="42"/>
        <v>F</v>
      </c>
      <c r="F422" s="2" t="str">
        <f t="shared" si="43"/>
        <v>T</v>
      </c>
      <c r="G422" s="2" t="str">
        <f t="shared" si="44"/>
        <v>T</v>
      </c>
      <c r="H422" s="2" t="str">
        <f t="shared" si="45"/>
        <v>S</v>
      </c>
      <c r="I422" s="2" t="str">
        <f t="shared" si="46"/>
        <v>R</v>
      </c>
      <c r="J422" s="2" t="str">
        <f t="shared" si="47"/>
        <v>K</v>
      </c>
      <c r="K422" s="2" t="str">
        <f t="shared" si="48"/>
        <v>K</v>
      </c>
      <c r="M422" t="s">
        <v>2263</v>
      </c>
      <c r="N422" t="s">
        <v>3175</v>
      </c>
      <c r="O422" t="s">
        <v>1350</v>
      </c>
      <c r="P422" t="s">
        <v>3189</v>
      </c>
      <c r="R422" t="s">
        <v>2528</v>
      </c>
      <c r="S422" s="2" t="s">
        <v>3176</v>
      </c>
      <c r="U422" t="s">
        <v>2028</v>
      </c>
      <c r="V422" t="s">
        <v>3174</v>
      </c>
      <c r="X422" t="s">
        <v>3042</v>
      </c>
      <c r="Y422" t="s">
        <v>3174</v>
      </c>
      <c r="AA422" t="s">
        <v>501</v>
      </c>
      <c r="AB422" t="s">
        <v>3174</v>
      </c>
      <c r="AD422" t="s">
        <v>1301</v>
      </c>
      <c r="AE422" t="s">
        <v>3174</v>
      </c>
    </row>
    <row r="423" spans="2:31" ht="18" x14ac:dyDescent="0.25">
      <c r="B423" t="s">
        <v>376</v>
      </c>
      <c r="C423">
        <v>118</v>
      </c>
      <c r="D423" t="s">
        <v>377</v>
      </c>
      <c r="E423" s="2" t="str">
        <f t="shared" si="42"/>
        <v>R</v>
      </c>
      <c r="F423" s="2" t="str">
        <f t="shared" si="43"/>
        <v>S</v>
      </c>
      <c r="G423" s="2" t="str">
        <f t="shared" si="44"/>
        <v>S</v>
      </c>
      <c r="H423" s="2" t="str">
        <f t="shared" si="45"/>
        <v>T</v>
      </c>
      <c r="I423" s="2" t="str">
        <f t="shared" si="46"/>
        <v>R</v>
      </c>
      <c r="J423" s="2" t="str">
        <f t="shared" si="47"/>
        <v>R</v>
      </c>
      <c r="K423" s="2" t="str">
        <f t="shared" si="48"/>
        <v>R</v>
      </c>
      <c r="M423" t="s">
        <v>2425</v>
      </c>
      <c r="N423" t="s">
        <v>3175</v>
      </c>
      <c r="O423" t="s">
        <v>445</v>
      </c>
      <c r="P423" t="s">
        <v>3189</v>
      </c>
      <c r="R423" t="s">
        <v>2521</v>
      </c>
      <c r="S423" s="2" t="s">
        <v>3176</v>
      </c>
      <c r="U423" t="s">
        <v>1366</v>
      </c>
      <c r="V423" t="s">
        <v>3174</v>
      </c>
      <c r="X423" t="s">
        <v>2399</v>
      </c>
      <c r="Y423" t="s">
        <v>3174</v>
      </c>
      <c r="AA423" t="s">
        <v>501</v>
      </c>
      <c r="AB423" t="s">
        <v>3174</v>
      </c>
      <c r="AD423" t="s">
        <v>2953</v>
      </c>
      <c r="AE423" t="s">
        <v>3174</v>
      </c>
    </row>
    <row r="424" spans="2:31" ht="18" x14ac:dyDescent="0.25">
      <c r="B424" t="s">
        <v>1201</v>
      </c>
      <c r="C424">
        <v>142</v>
      </c>
      <c r="D424" t="s">
        <v>1202</v>
      </c>
      <c r="E424" s="2" t="str">
        <f t="shared" si="42"/>
        <v>R</v>
      </c>
      <c r="F424" s="2" t="str">
        <f t="shared" si="43"/>
        <v>T</v>
      </c>
      <c r="G424" s="2" t="str">
        <f t="shared" si="44"/>
        <v>G</v>
      </c>
      <c r="H424" s="2" t="str">
        <f t="shared" si="45"/>
        <v>G</v>
      </c>
      <c r="I424" s="2" t="str">
        <f t="shared" si="46"/>
        <v>R</v>
      </c>
      <c r="J424" s="2" t="str">
        <f t="shared" si="47"/>
        <v>R</v>
      </c>
      <c r="K424" s="2" t="str">
        <f t="shared" si="48"/>
        <v>R</v>
      </c>
      <c r="M424" t="s">
        <v>1459</v>
      </c>
      <c r="N424" t="s">
        <v>3175</v>
      </c>
      <c r="O424" t="s">
        <v>803</v>
      </c>
      <c r="P424" t="s">
        <v>3189</v>
      </c>
      <c r="R424" t="s">
        <v>2530</v>
      </c>
      <c r="S424" s="2" t="s">
        <v>3176</v>
      </c>
      <c r="U424" t="s">
        <v>1366</v>
      </c>
      <c r="V424" t="s">
        <v>3174</v>
      </c>
      <c r="X424" t="s">
        <v>2677</v>
      </c>
      <c r="Y424" t="s">
        <v>3174</v>
      </c>
      <c r="AA424" t="s">
        <v>316</v>
      </c>
      <c r="AB424" t="s">
        <v>3174</v>
      </c>
      <c r="AD424" t="s">
        <v>2550</v>
      </c>
      <c r="AE424" t="s">
        <v>3174</v>
      </c>
    </row>
    <row r="425" spans="2:31" ht="18" x14ac:dyDescent="0.25">
      <c r="B425" t="s">
        <v>1072</v>
      </c>
      <c r="C425">
        <v>142</v>
      </c>
      <c r="D425" t="s">
        <v>1073</v>
      </c>
      <c r="E425" s="2" t="str">
        <f t="shared" si="42"/>
        <v>R</v>
      </c>
      <c r="F425" s="2" t="str">
        <f t="shared" si="43"/>
        <v>T</v>
      </c>
      <c r="G425" s="2" t="str">
        <f t="shared" si="44"/>
        <v>G</v>
      </c>
      <c r="H425" s="2" t="str">
        <f t="shared" si="45"/>
        <v>G</v>
      </c>
      <c r="I425" s="2" t="str">
        <f t="shared" si="46"/>
        <v>R</v>
      </c>
      <c r="J425" s="2" t="str">
        <f t="shared" si="47"/>
        <v>R</v>
      </c>
      <c r="K425" s="2" t="str">
        <f t="shared" si="48"/>
        <v>R</v>
      </c>
      <c r="M425" t="s">
        <v>2008</v>
      </c>
      <c r="N425" t="s">
        <v>3175</v>
      </c>
      <c r="O425" t="s">
        <v>803</v>
      </c>
      <c r="P425" t="s">
        <v>3189</v>
      </c>
      <c r="R425" t="s">
        <v>2125</v>
      </c>
      <c r="S425" s="2" t="s">
        <v>3176</v>
      </c>
      <c r="U425" t="s">
        <v>1366</v>
      </c>
      <c r="V425" t="s">
        <v>3174</v>
      </c>
      <c r="X425" t="s">
        <v>2681</v>
      </c>
      <c r="Y425" t="s">
        <v>3174</v>
      </c>
      <c r="AA425" t="s">
        <v>316</v>
      </c>
      <c r="AB425" t="s">
        <v>3174</v>
      </c>
      <c r="AD425" t="s">
        <v>3007</v>
      </c>
      <c r="AE425" t="s">
        <v>3174</v>
      </c>
    </row>
    <row r="426" spans="2:31" ht="18" x14ac:dyDescent="0.25">
      <c r="B426" t="s">
        <v>901</v>
      </c>
      <c r="C426">
        <v>733</v>
      </c>
      <c r="D426" t="s">
        <v>2048</v>
      </c>
      <c r="E426" s="2" t="str">
        <f t="shared" si="42"/>
        <v>L</v>
      </c>
      <c r="F426" s="2" t="str">
        <f t="shared" si="43"/>
        <v>E</v>
      </c>
      <c r="G426" s="2" t="str">
        <f t="shared" si="44"/>
        <v>K</v>
      </c>
      <c r="H426" s="2" t="str">
        <f t="shared" si="45"/>
        <v>K</v>
      </c>
      <c r="I426" s="2" t="str">
        <f t="shared" si="46"/>
        <v>K</v>
      </c>
      <c r="J426" s="2" t="str">
        <f t="shared" si="47"/>
        <v>T</v>
      </c>
      <c r="K426" s="2" t="str">
        <f t="shared" si="48"/>
        <v>K</v>
      </c>
      <c r="M426" t="s">
        <v>1100</v>
      </c>
      <c r="N426" t="s">
        <v>3175</v>
      </c>
      <c r="O426" t="s">
        <v>803</v>
      </c>
      <c r="P426" t="s">
        <v>3189</v>
      </c>
      <c r="R426" t="s">
        <v>2125</v>
      </c>
      <c r="S426" s="2" t="s">
        <v>3176</v>
      </c>
      <c r="U426" t="s">
        <v>1951</v>
      </c>
      <c r="V426" t="s">
        <v>3174</v>
      </c>
      <c r="X426" t="s">
        <v>1530</v>
      </c>
      <c r="Y426" t="s">
        <v>3174</v>
      </c>
      <c r="AA426" t="s">
        <v>316</v>
      </c>
      <c r="AB426" t="s">
        <v>3174</v>
      </c>
      <c r="AD426" t="s">
        <v>1534</v>
      </c>
      <c r="AE426" t="s">
        <v>3174</v>
      </c>
    </row>
    <row r="427" spans="2:31" ht="18" x14ac:dyDescent="0.25">
      <c r="B427" t="s">
        <v>901</v>
      </c>
      <c r="C427">
        <v>718</v>
      </c>
      <c r="D427" t="s">
        <v>945</v>
      </c>
      <c r="E427" s="2" t="str">
        <f t="shared" si="42"/>
        <v>L</v>
      </c>
      <c r="F427" s="2" t="str">
        <f t="shared" si="43"/>
        <v>E</v>
      </c>
      <c r="G427" s="2" t="str">
        <f t="shared" si="44"/>
        <v>K</v>
      </c>
      <c r="H427" s="2" t="str">
        <f t="shared" si="45"/>
        <v>K</v>
      </c>
      <c r="I427" s="2" t="str">
        <f t="shared" si="46"/>
        <v>K</v>
      </c>
      <c r="J427" s="2" t="str">
        <f t="shared" si="47"/>
        <v>T</v>
      </c>
      <c r="K427" s="2" t="str">
        <f t="shared" si="48"/>
        <v>K</v>
      </c>
      <c r="M427" t="s">
        <v>2102</v>
      </c>
      <c r="N427" t="s">
        <v>3175</v>
      </c>
      <c r="O427" t="s">
        <v>803</v>
      </c>
      <c r="P427" t="s">
        <v>3189</v>
      </c>
      <c r="R427" t="s">
        <v>563</v>
      </c>
      <c r="S427" s="2" t="s">
        <v>3176</v>
      </c>
      <c r="U427" t="s">
        <v>1246</v>
      </c>
      <c r="V427" t="s">
        <v>3174</v>
      </c>
      <c r="X427" t="s">
        <v>507</v>
      </c>
      <c r="Y427" t="s">
        <v>3174</v>
      </c>
      <c r="AA427" t="s">
        <v>316</v>
      </c>
      <c r="AB427" t="s">
        <v>3174</v>
      </c>
      <c r="AD427" t="s">
        <v>2491</v>
      </c>
      <c r="AE427" t="s">
        <v>3174</v>
      </c>
    </row>
    <row r="428" spans="2:31" ht="18" x14ac:dyDescent="0.25">
      <c r="B428" t="s">
        <v>21</v>
      </c>
      <c r="C428">
        <v>1444</v>
      </c>
      <c r="D428" t="s">
        <v>394</v>
      </c>
      <c r="E428" s="2" t="str">
        <f t="shared" si="42"/>
        <v>T</v>
      </c>
      <c r="F428" s="2" t="str">
        <f t="shared" si="43"/>
        <v>R</v>
      </c>
      <c r="G428" s="2" t="str">
        <f t="shared" si="44"/>
        <v>S</v>
      </c>
      <c r="H428" s="2" t="str">
        <f t="shared" si="45"/>
        <v>R</v>
      </c>
      <c r="I428" s="2" t="str">
        <f t="shared" si="46"/>
        <v>S</v>
      </c>
      <c r="J428" s="2" t="str">
        <f t="shared" si="47"/>
        <v>S</v>
      </c>
      <c r="K428" s="2" t="str">
        <f t="shared" si="48"/>
        <v>R</v>
      </c>
      <c r="M428" t="s">
        <v>932</v>
      </c>
      <c r="N428" t="s">
        <v>3175</v>
      </c>
      <c r="O428" t="s">
        <v>442</v>
      </c>
      <c r="P428" t="s">
        <v>3189</v>
      </c>
      <c r="R428" t="s">
        <v>2565</v>
      </c>
      <c r="S428" s="2" t="s">
        <v>3176</v>
      </c>
      <c r="U428" t="s">
        <v>2667</v>
      </c>
      <c r="V428" t="s">
        <v>3174</v>
      </c>
      <c r="X428" t="s">
        <v>1510</v>
      </c>
      <c r="Y428" t="s">
        <v>3174</v>
      </c>
      <c r="AA428" t="s">
        <v>1248</v>
      </c>
      <c r="AB428" t="s">
        <v>3174</v>
      </c>
      <c r="AD428" t="s">
        <v>1904</v>
      </c>
      <c r="AE428" t="s">
        <v>3174</v>
      </c>
    </row>
    <row r="429" spans="2:31" ht="18" x14ac:dyDescent="0.25">
      <c r="B429" t="s">
        <v>21</v>
      </c>
      <c r="C429">
        <v>1314</v>
      </c>
      <c r="D429" t="s">
        <v>28</v>
      </c>
      <c r="E429" s="2" t="str">
        <f t="shared" si="42"/>
        <v>V</v>
      </c>
      <c r="F429" s="2" t="str">
        <f t="shared" si="43"/>
        <v>D</v>
      </c>
      <c r="G429" s="2" t="str">
        <f t="shared" si="44"/>
        <v>S</v>
      </c>
      <c r="H429" s="2" t="str">
        <f t="shared" si="45"/>
        <v>R</v>
      </c>
      <c r="I429" s="2" t="str">
        <f t="shared" si="46"/>
        <v>R</v>
      </c>
      <c r="J429" s="2" t="str">
        <f t="shared" si="47"/>
        <v>S</v>
      </c>
      <c r="K429" s="2" t="str">
        <f t="shared" si="48"/>
        <v>R</v>
      </c>
      <c r="M429" t="s">
        <v>578</v>
      </c>
      <c r="N429" t="s">
        <v>3175</v>
      </c>
      <c r="O429" t="s">
        <v>258</v>
      </c>
      <c r="P429" t="s">
        <v>3189</v>
      </c>
      <c r="R429" t="s">
        <v>2569</v>
      </c>
      <c r="S429" s="2" t="s">
        <v>3176</v>
      </c>
      <c r="U429" t="s">
        <v>902</v>
      </c>
      <c r="V429" t="s">
        <v>3174</v>
      </c>
      <c r="X429" t="s">
        <v>1506</v>
      </c>
      <c r="Y429" t="s">
        <v>3174</v>
      </c>
      <c r="AA429" t="s">
        <v>604</v>
      </c>
      <c r="AB429" t="s">
        <v>3174</v>
      </c>
      <c r="AD429" t="s">
        <v>56</v>
      </c>
      <c r="AE429" t="s">
        <v>3174</v>
      </c>
    </row>
    <row r="430" spans="2:31" ht="18" x14ac:dyDescent="0.25">
      <c r="B430" t="s">
        <v>21</v>
      </c>
      <c r="C430">
        <v>1365</v>
      </c>
      <c r="D430" t="s">
        <v>28</v>
      </c>
      <c r="E430" s="2" t="str">
        <f t="shared" si="42"/>
        <v>V</v>
      </c>
      <c r="F430" s="2" t="str">
        <f t="shared" si="43"/>
        <v>D</v>
      </c>
      <c r="G430" s="2" t="str">
        <f t="shared" si="44"/>
        <v>S</v>
      </c>
      <c r="H430" s="2" t="str">
        <f t="shared" si="45"/>
        <v>R</v>
      </c>
      <c r="I430" s="2" t="str">
        <f t="shared" si="46"/>
        <v>R</v>
      </c>
      <c r="J430" s="2" t="str">
        <f t="shared" si="47"/>
        <v>S</v>
      </c>
      <c r="K430" s="2" t="str">
        <f t="shared" si="48"/>
        <v>R</v>
      </c>
      <c r="M430" t="s">
        <v>578</v>
      </c>
      <c r="N430" t="s">
        <v>3175</v>
      </c>
      <c r="O430" t="s">
        <v>258</v>
      </c>
      <c r="P430" t="s">
        <v>3189</v>
      </c>
      <c r="R430" t="s">
        <v>435</v>
      </c>
      <c r="S430" s="2" t="s">
        <v>3176</v>
      </c>
      <c r="U430" t="s">
        <v>1301</v>
      </c>
      <c r="V430" t="s">
        <v>3174</v>
      </c>
      <c r="X430" t="s">
        <v>2096</v>
      </c>
      <c r="Y430" t="s">
        <v>3174</v>
      </c>
      <c r="AA430" t="s">
        <v>751</v>
      </c>
      <c r="AB430" t="s">
        <v>3174</v>
      </c>
      <c r="AD430" t="s">
        <v>56</v>
      </c>
      <c r="AE430" t="s">
        <v>3174</v>
      </c>
    </row>
    <row r="431" spans="2:31" ht="18" x14ac:dyDescent="0.25">
      <c r="B431" t="s">
        <v>50</v>
      </c>
      <c r="C431">
        <v>1180</v>
      </c>
      <c r="D431" t="s">
        <v>350</v>
      </c>
      <c r="E431" s="2" t="str">
        <f t="shared" si="42"/>
        <v>V</v>
      </c>
      <c r="F431" s="2" t="str">
        <f t="shared" si="43"/>
        <v>D</v>
      </c>
      <c r="G431" s="2" t="str">
        <f t="shared" si="44"/>
        <v>S</v>
      </c>
      <c r="H431" s="2" t="str">
        <f t="shared" si="45"/>
        <v>R</v>
      </c>
      <c r="I431" s="2" t="str">
        <f t="shared" si="46"/>
        <v>R</v>
      </c>
      <c r="J431" s="2" t="str">
        <f t="shared" si="47"/>
        <v>S</v>
      </c>
      <c r="K431" s="2" t="str">
        <f t="shared" si="48"/>
        <v>R</v>
      </c>
      <c r="M431" t="s">
        <v>1913</v>
      </c>
      <c r="N431" t="s">
        <v>3175</v>
      </c>
      <c r="O431" t="s">
        <v>258</v>
      </c>
      <c r="P431" t="s">
        <v>3189</v>
      </c>
      <c r="R431" t="s">
        <v>1100</v>
      </c>
      <c r="S431" s="2" t="s">
        <v>3176</v>
      </c>
      <c r="U431" t="s">
        <v>2550</v>
      </c>
      <c r="V431" t="s">
        <v>3174</v>
      </c>
      <c r="X431" t="s">
        <v>955</v>
      </c>
      <c r="Y431" t="s">
        <v>3174</v>
      </c>
      <c r="AA431" t="s">
        <v>1830</v>
      </c>
      <c r="AB431" t="s">
        <v>3174</v>
      </c>
      <c r="AD431" t="s">
        <v>1723</v>
      </c>
      <c r="AE431" t="s">
        <v>3174</v>
      </c>
    </row>
    <row r="432" spans="2:31" ht="18" x14ac:dyDescent="0.25">
      <c r="B432" t="s">
        <v>302</v>
      </c>
      <c r="C432">
        <v>102</v>
      </c>
      <c r="D432" t="s">
        <v>303</v>
      </c>
      <c r="E432" s="2" t="str">
        <f t="shared" si="42"/>
        <v>T</v>
      </c>
      <c r="F432" s="2" t="str">
        <f t="shared" si="43"/>
        <v>R</v>
      </c>
      <c r="G432" s="2" t="str">
        <f t="shared" si="44"/>
        <v>S</v>
      </c>
      <c r="H432" s="2" t="str">
        <f t="shared" si="45"/>
        <v>S</v>
      </c>
      <c r="I432" s="2" t="str">
        <f t="shared" si="46"/>
        <v>R</v>
      </c>
      <c r="J432" s="2" t="str">
        <f t="shared" si="47"/>
        <v>S</v>
      </c>
      <c r="K432" s="2" t="str">
        <f t="shared" si="48"/>
        <v>R</v>
      </c>
      <c r="M432" t="s">
        <v>2133</v>
      </c>
      <c r="N432" t="s">
        <v>3175</v>
      </c>
      <c r="O432" t="s">
        <v>1259</v>
      </c>
      <c r="P432" t="s">
        <v>3189</v>
      </c>
      <c r="R432" t="s">
        <v>2487</v>
      </c>
      <c r="S432" s="2" t="s">
        <v>3176</v>
      </c>
      <c r="U432" t="s">
        <v>2491</v>
      </c>
      <c r="V432" t="s">
        <v>3174</v>
      </c>
      <c r="X432" t="s">
        <v>1522</v>
      </c>
      <c r="Y432" t="s">
        <v>3174</v>
      </c>
      <c r="AA432" t="s">
        <v>2046</v>
      </c>
      <c r="AB432" t="s">
        <v>3174</v>
      </c>
      <c r="AD432" t="s">
        <v>218</v>
      </c>
      <c r="AE432" t="s">
        <v>3174</v>
      </c>
    </row>
    <row r="433" spans="2:31" ht="18" x14ac:dyDescent="0.25">
      <c r="B433" t="s">
        <v>1730</v>
      </c>
      <c r="C433">
        <v>322</v>
      </c>
      <c r="D433" t="s">
        <v>1731</v>
      </c>
      <c r="E433" s="2" t="str">
        <f t="shared" si="42"/>
        <v>A</v>
      </c>
      <c r="F433" s="2" t="str">
        <f t="shared" si="43"/>
        <v>Q</v>
      </c>
      <c r="G433" s="2" t="str">
        <f t="shared" si="44"/>
        <v>N</v>
      </c>
      <c r="H433" s="2" t="str">
        <f t="shared" si="45"/>
        <v>A</v>
      </c>
      <c r="I433" s="2" t="str">
        <f t="shared" si="46"/>
        <v>R</v>
      </c>
      <c r="J433" s="2" t="str">
        <f t="shared" si="47"/>
        <v>S</v>
      </c>
      <c r="K433" s="2" t="str">
        <f t="shared" si="48"/>
        <v>R</v>
      </c>
      <c r="M433" t="s">
        <v>2136</v>
      </c>
      <c r="N433" t="s">
        <v>3175</v>
      </c>
      <c r="O433" t="s">
        <v>2444</v>
      </c>
      <c r="P433" t="s">
        <v>3176</v>
      </c>
      <c r="R433" t="s">
        <v>2840</v>
      </c>
      <c r="S433" s="2" t="s">
        <v>3176</v>
      </c>
      <c r="U433" t="s">
        <v>56</v>
      </c>
      <c r="V433" t="s">
        <v>3174</v>
      </c>
      <c r="X433" t="s">
        <v>1889</v>
      </c>
      <c r="Y433" t="s">
        <v>3174</v>
      </c>
      <c r="AA433" t="s">
        <v>484</v>
      </c>
      <c r="AB433" t="s">
        <v>3174</v>
      </c>
      <c r="AD433" t="s">
        <v>218</v>
      </c>
      <c r="AE433" t="s">
        <v>3174</v>
      </c>
    </row>
    <row r="434" spans="2:31" ht="18" x14ac:dyDescent="0.25">
      <c r="B434" t="s">
        <v>1961</v>
      </c>
      <c r="C434">
        <v>30</v>
      </c>
      <c r="D434" t="s">
        <v>1965</v>
      </c>
      <c r="E434" s="2" t="str">
        <f t="shared" si="42"/>
        <v>L</v>
      </c>
      <c r="F434" s="2" t="str">
        <f t="shared" si="43"/>
        <v>W</v>
      </c>
      <c r="G434" s="2" t="str">
        <f t="shared" si="44"/>
        <v>M</v>
      </c>
      <c r="H434" s="2" t="str">
        <f t="shared" si="45"/>
        <v>S</v>
      </c>
      <c r="I434" s="2" t="str">
        <f t="shared" si="46"/>
        <v>R</v>
      </c>
      <c r="J434" s="2" t="str">
        <f t="shared" si="47"/>
        <v>K</v>
      </c>
      <c r="K434" s="2" t="str">
        <f t="shared" si="48"/>
        <v>R</v>
      </c>
      <c r="M434" t="s">
        <v>2099</v>
      </c>
      <c r="N434" t="s">
        <v>3175</v>
      </c>
      <c r="O434" t="s">
        <v>194</v>
      </c>
      <c r="P434" t="s">
        <v>3176</v>
      </c>
      <c r="R434" t="s">
        <v>3097</v>
      </c>
      <c r="S434" s="2" t="s">
        <v>3176</v>
      </c>
      <c r="U434" t="s">
        <v>56</v>
      </c>
      <c r="V434" t="s">
        <v>3174</v>
      </c>
      <c r="X434" t="s">
        <v>2109</v>
      </c>
      <c r="Y434" t="s">
        <v>3174</v>
      </c>
      <c r="AA434" t="s">
        <v>2285</v>
      </c>
      <c r="AB434" t="s">
        <v>3174</v>
      </c>
      <c r="AD434" t="s">
        <v>218</v>
      </c>
      <c r="AE434" t="s">
        <v>3174</v>
      </c>
    </row>
    <row r="435" spans="2:31" ht="18" x14ac:dyDescent="0.25">
      <c r="B435" t="s">
        <v>2964</v>
      </c>
      <c r="C435">
        <v>148</v>
      </c>
      <c r="D435" t="s">
        <v>2965</v>
      </c>
      <c r="E435" s="2" t="str">
        <f t="shared" si="42"/>
        <v>R</v>
      </c>
      <c r="F435" s="2" t="str">
        <f t="shared" si="43"/>
        <v>R</v>
      </c>
      <c r="G435" s="2" t="str">
        <f t="shared" si="44"/>
        <v>L</v>
      </c>
      <c r="H435" s="2" t="str">
        <f t="shared" si="45"/>
        <v>R</v>
      </c>
      <c r="I435" s="2" t="str">
        <f t="shared" si="46"/>
        <v>K</v>
      </c>
      <c r="J435" s="2" t="str">
        <f t="shared" si="47"/>
        <v>S</v>
      </c>
      <c r="K435" s="2" t="str">
        <f t="shared" si="48"/>
        <v>K</v>
      </c>
      <c r="M435" t="s">
        <v>1243</v>
      </c>
      <c r="N435" t="s">
        <v>3175</v>
      </c>
      <c r="O435" t="s">
        <v>1347</v>
      </c>
      <c r="P435" t="s">
        <v>3176</v>
      </c>
      <c r="R435" t="s">
        <v>2220</v>
      </c>
      <c r="S435" s="2" t="s">
        <v>3185</v>
      </c>
      <c r="U435" t="s">
        <v>218</v>
      </c>
      <c r="V435" t="s">
        <v>3174</v>
      </c>
      <c r="X435" t="s">
        <v>1024</v>
      </c>
      <c r="Y435" t="s">
        <v>3174</v>
      </c>
      <c r="AA435" t="s">
        <v>2146</v>
      </c>
      <c r="AB435" t="s">
        <v>3174</v>
      </c>
      <c r="AD435" t="s">
        <v>1311</v>
      </c>
      <c r="AE435" t="s">
        <v>3174</v>
      </c>
    </row>
    <row r="436" spans="2:31" ht="18" x14ac:dyDescent="0.25">
      <c r="B436" t="s">
        <v>974</v>
      </c>
      <c r="C436">
        <v>440</v>
      </c>
      <c r="D436" t="s">
        <v>975</v>
      </c>
      <c r="E436" s="2" t="str">
        <f t="shared" si="42"/>
        <v>L</v>
      </c>
      <c r="F436" s="2" t="str">
        <f t="shared" si="43"/>
        <v>Q</v>
      </c>
      <c r="G436" s="2" t="str">
        <f t="shared" si="44"/>
        <v>S</v>
      </c>
      <c r="H436" s="2" t="str">
        <f t="shared" si="45"/>
        <v>P</v>
      </c>
      <c r="I436" s="2" t="str">
        <f t="shared" si="46"/>
        <v>R</v>
      </c>
      <c r="J436" s="2" t="str">
        <f t="shared" si="47"/>
        <v>R</v>
      </c>
      <c r="K436" s="2" t="str">
        <f t="shared" si="48"/>
        <v>R</v>
      </c>
      <c r="M436" t="s">
        <v>1975</v>
      </c>
      <c r="N436" t="s">
        <v>3179</v>
      </c>
      <c r="O436" t="s">
        <v>2428</v>
      </c>
      <c r="P436" t="s">
        <v>3176</v>
      </c>
      <c r="R436" t="s">
        <v>1669</v>
      </c>
      <c r="S436" s="2" t="s">
        <v>3185</v>
      </c>
      <c r="U436" t="s">
        <v>218</v>
      </c>
      <c r="V436" t="s">
        <v>3174</v>
      </c>
      <c r="X436" t="s">
        <v>3106</v>
      </c>
      <c r="Y436" t="s">
        <v>3174</v>
      </c>
      <c r="AA436" t="s">
        <v>726</v>
      </c>
      <c r="AB436" t="s">
        <v>3174</v>
      </c>
      <c r="AD436" t="s">
        <v>1311</v>
      </c>
      <c r="AE436" t="s">
        <v>3174</v>
      </c>
    </row>
    <row r="437" spans="2:31" ht="18" x14ac:dyDescent="0.25">
      <c r="B437" t="s">
        <v>2615</v>
      </c>
      <c r="C437">
        <v>330</v>
      </c>
      <c r="D437" t="s">
        <v>2616</v>
      </c>
      <c r="E437" s="2" t="str">
        <f t="shared" si="42"/>
        <v>T</v>
      </c>
      <c r="F437" s="2" t="str">
        <f t="shared" si="43"/>
        <v>P</v>
      </c>
      <c r="G437" s="2" t="str">
        <f t="shared" si="44"/>
        <v>V</v>
      </c>
      <c r="H437" s="2" t="str">
        <f t="shared" si="45"/>
        <v>A</v>
      </c>
      <c r="I437" s="2" t="str">
        <f t="shared" si="46"/>
        <v>R</v>
      </c>
      <c r="J437" s="2" t="str">
        <f t="shared" si="47"/>
        <v>V</v>
      </c>
      <c r="K437" s="2" t="str">
        <f t="shared" si="48"/>
        <v>R</v>
      </c>
      <c r="M437" t="s">
        <v>2087</v>
      </c>
      <c r="N437" t="s">
        <v>3179</v>
      </c>
      <c r="O437" t="s">
        <v>1986</v>
      </c>
      <c r="P437" t="s">
        <v>3176</v>
      </c>
      <c r="R437" t="s">
        <v>1671</v>
      </c>
      <c r="S437" s="2" t="s">
        <v>3185</v>
      </c>
      <c r="U437" t="s">
        <v>218</v>
      </c>
      <c r="V437" t="s">
        <v>3174</v>
      </c>
      <c r="X437" t="s">
        <v>1209</v>
      </c>
      <c r="Y437" t="s">
        <v>3174</v>
      </c>
      <c r="AA437" t="s">
        <v>726</v>
      </c>
      <c r="AB437" t="s">
        <v>3174</v>
      </c>
      <c r="AD437" t="s">
        <v>1066</v>
      </c>
      <c r="AE437" t="s">
        <v>3174</v>
      </c>
    </row>
    <row r="438" spans="2:31" ht="18" x14ac:dyDescent="0.25">
      <c r="B438" t="s">
        <v>1606</v>
      </c>
      <c r="C438">
        <v>170</v>
      </c>
      <c r="D438" t="s">
        <v>1607</v>
      </c>
      <c r="E438" s="2" t="str">
        <f t="shared" si="42"/>
        <v>A</v>
      </c>
      <c r="F438" s="2" t="str">
        <f t="shared" si="43"/>
        <v>D</v>
      </c>
      <c r="G438" s="2" t="str">
        <f t="shared" si="44"/>
        <v>G</v>
      </c>
      <c r="H438" s="2" t="str">
        <f t="shared" si="45"/>
        <v>R</v>
      </c>
      <c r="I438" s="2" t="str">
        <f t="shared" si="46"/>
        <v>R</v>
      </c>
      <c r="J438" s="2" t="str">
        <f t="shared" si="47"/>
        <v>T</v>
      </c>
      <c r="K438" s="2" t="str">
        <f t="shared" si="48"/>
        <v>K</v>
      </c>
      <c r="M438" t="s">
        <v>759</v>
      </c>
      <c r="N438" t="s">
        <v>3179</v>
      </c>
      <c r="O438" t="s">
        <v>600</v>
      </c>
      <c r="P438" t="s">
        <v>3176</v>
      </c>
      <c r="R438" t="s">
        <v>2704</v>
      </c>
      <c r="S438" s="2" t="s">
        <v>3185</v>
      </c>
      <c r="U438" t="s">
        <v>243</v>
      </c>
      <c r="V438" t="s">
        <v>3174</v>
      </c>
      <c r="X438" t="s">
        <v>2976</v>
      </c>
      <c r="Y438" t="s">
        <v>3174</v>
      </c>
      <c r="AA438" t="s">
        <v>963</v>
      </c>
      <c r="AB438" t="s">
        <v>3174</v>
      </c>
      <c r="AD438" t="s">
        <v>1111</v>
      </c>
      <c r="AE438" t="s">
        <v>3174</v>
      </c>
    </row>
    <row r="439" spans="2:31" ht="18" x14ac:dyDescent="0.25">
      <c r="B439" t="s">
        <v>1610</v>
      </c>
      <c r="C439">
        <v>170</v>
      </c>
      <c r="D439" t="s">
        <v>1611</v>
      </c>
      <c r="E439" s="2" t="str">
        <f t="shared" si="42"/>
        <v>A</v>
      </c>
      <c r="F439" s="2" t="str">
        <f t="shared" si="43"/>
        <v>E</v>
      </c>
      <c r="G439" s="2" t="str">
        <f t="shared" si="44"/>
        <v>G</v>
      </c>
      <c r="H439" s="2" t="str">
        <f t="shared" si="45"/>
        <v>R</v>
      </c>
      <c r="I439" s="2" t="str">
        <f t="shared" si="46"/>
        <v>R</v>
      </c>
      <c r="J439" s="2" t="str">
        <f t="shared" si="47"/>
        <v>T</v>
      </c>
      <c r="K439" s="2" t="str">
        <f t="shared" si="48"/>
        <v>K</v>
      </c>
      <c r="M439" t="s">
        <v>1021</v>
      </c>
      <c r="N439" t="s">
        <v>3179</v>
      </c>
      <c r="O439" t="s">
        <v>2587</v>
      </c>
      <c r="P439" t="s">
        <v>3176</v>
      </c>
      <c r="R439" t="s">
        <v>1366</v>
      </c>
      <c r="S439" s="2" t="s">
        <v>3185</v>
      </c>
      <c r="U439" t="s">
        <v>2712</v>
      </c>
      <c r="V439" t="s">
        <v>3174</v>
      </c>
      <c r="X439" t="s">
        <v>959</v>
      </c>
      <c r="Y439" t="s">
        <v>3174</v>
      </c>
      <c r="AA439" t="s">
        <v>2762</v>
      </c>
      <c r="AB439" t="s">
        <v>3174</v>
      </c>
      <c r="AD439" t="s">
        <v>1062</v>
      </c>
      <c r="AE439" t="s">
        <v>3174</v>
      </c>
    </row>
    <row r="440" spans="2:31" ht="18" x14ac:dyDescent="0.25">
      <c r="B440" t="s">
        <v>2594</v>
      </c>
      <c r="C440">
        <v>876</v>
      </c>
      <c r="D440" t="s">
        <v>2595</v>
      </c>
      <c r="E440" s="2" t="str">
        <f t="shared" si="42"/>
        <v>E</v>
      </c>
      <c r="F440" s="2" t="str">
        <f t="shared" si="43"/>
        <v>E</v>
      </c>
      <c r="G440" s="2" t="str">
        <f t="shared" si="44"/>
        <v>P</v>
      </c>
      <c r="H440" s="2" t="str">
        <f t="shared" si="45"/>
        <v>K</v>
      </c>
      <c r="I440" s="2" t="str">
        <f t="shared" si="46"/>
        <v>R</v>
      </c>
      <c r="J440" s="2" t="str">
        <f t="shared" si="47"/>
        <v>T</v>
      </c>
      <c r="K440" s="2" t="str">
        <f t="shared" si="48"/>
        <v>R</v>
      </c>
      <c r="M440" t="s">
        <v>797</v>
      </c>
      <c r="N440" t="s">
        <v>3179</v>
      </c>
      <c r="O440" t="s">
        <v>404</v>
      </c>
      <c r="P440" t="s">
        <v>3176</v>
      </c>
      <c r="R440" t="s">
        <v>1366</v>
      </c>
      <c r="S440" s="2" t="s">
        <v>3185</v>
      </c>
      <c r="U440" t="s">
        <v>488</v>
      </c>
      <c r="V440" t="s">
        <v>3174</v>
      </c>
      <c r="X440" t="s">
        <v>2643</v>
      </c>
      <c r="Y440" t="s">
        <v>3174</v>
      </c>
      <c r="AA440" t="s">
        <v>1719</v>
      </c>
      <c r="AB440" t="s">
        <v>3174</v>
      </c>
      <c r="AD440" t="s">
        <v>2712</v>
      </c>
      <c r="AE440" t="s">
        <v>3174</v>
      </c>
    </row>
    <row r="441" spans="2:31" ht="18" x14ac:dyDescent="0.25">
      <c r="B441" t="s">
        <v>2116</v>
      </c>
      <c r="C441">
        <v>668</v>
      </c>
      <c r="D441" t="s">
        <v>2153</v>
      </c>
      <c r="E441" s="2" t="str">
        <f t="shared" si="42"/>
        <v>A</v>
      </c>
      <c r="F441" s="2" t="str">
        <f t="shared" si="43"/>
        <v>F</v>
      </c>
      <c r="G441" s="2" t="str">
        <f t="shared" si="44"/>
        <v>R</v>
      </c>
      <c r="H441" s="2" t="str">
        <f t="shared" si="45"/>
        <v>A</v>
      </c>
      <c r="I441" s="2" t="str">
        <f t="shared" si="46"/>
        <v>R</v>
      </c>
      <c r="J441" s="2" t="str">
        <f t="shared" si="47"/>
        <v>R</v>
      </c>
      <c r="K441" s="2" t="str">
        <f t="shared" si="48"/>
        <v>R</v>
      </c>
      <c r="M441" t="s">
        <v>2028</v>
      </c>
      <c r="N441" t="s">
        <v>3179</v>
      </c>
      <c r="O441" t="s">
        <v>3116</v>
      </c>
      <c r="P441" t="s">
        <v>3176</v>
      </c>
      <c r="R441" t="s">
        <v>1366</v>
      </c>
      <c r="S441" s="2" t="s">
        <v>3185</v>
      </c>
      <c r="U441" t="s">
        <v>3068</v>
      </c>
      <c r="V441" t="s">
        <v>3174</v>
      </c>
      <c r="X441" t="s">
        <v>877</v>
      </c>
      <c r="Y441" t="s">
        <v>3174</v>
      </c>
      <c r="AA441" t="s">
        <v>1477</v>
      </c>
      <c r="AB441" t="s">
        <v>3174</v>
      </c>
      <c r="AD441" t="s">
        <v>488</v>
      </c>
      <c r="AE441" t="s">
        <v>3174</v>
      </c>
    </row>
    <row r="442" spans="2:31" ht="18" x14ac:dyDescent="0.25">
      <c r="B442" t="s">
        <v>2116</v>
      </c>
      <c r="C442">
        <v>666</v>
      </c>
      <c r="D442" t="s">
        <v>2117</v>
      </c>
      <c r="E442" s="2" t="str">
        <f t="shared" si="42"/>
        <v>A</v>
      </c>
      <c r="F442" s="2" t="str">
        <f t="shared" si="43"/>
        <v>L</v>
      </c>
      <c r="G442" s="2" t="str">
        <f t="shared" si="44"/>
        <v>R</v>
      </c>
      <c r="H442" s="2" t="str">
        <f t="shared" si="45"/>
        <v>A</v>
      </c>
      <c r="I442" s="2" t="str">
        <f t="shared" si="46"/>
        <v>R</v>
      </c>
      <c r="J442" s="2" t="str">
        <f t="shared" si="47"/>
        <v>R</v>
      </c>
      <c r="K442" s="2" t="str">
        <f t="shared" si="48"/>
        <v>R</v>
      </c>
      <c r="M442" t="s">
        <v>1947</v>
      </c>
      <c r="N442" t="s">
        <v>3179</v>
      </c>
      <c r="O442" t="s">
        <v>3100</v>
      </c>
      <c r="P442" t="s">
        <v>3176</v>
      </c>
      <c r="R442" t="s">
        <v>1951</v>
      </c>
      <c r="S442" s="2" t="s">
        <v>3185</v>
      </c>
      <c r="U442" t="s">
        <v>1727</v>
      </c>
      <c r="V442" t="s">
        <v>3174</v>
      </c>
      <c r="X442" t="s">
        <v>1081</v>
      </c>
      <c r="Y442" t="s">
        <v>3174</v>
      </c>
      <c r="AA442" t="s">
        <v>1958</v>
      </c>
      <c r="AB442" t="s">
        <v>3174</v>
      </c>
      <c r="AD442" t="s">
        <v>2941</v>
      </c>
      <c r="AE442" t="s">
        <v>3174</v>
      </c>
    </row>
    <row r="443" spans="2:31" ht="18" x14ac:dyDescent="0.25">
      <c r="B443" t="s">
        <v>235</v>
      </c>
      <c r="C443">
        <v>644</v>
      </c>
      <c r="D443" t="s">
        <v>236</v>
      </c>
      <c r="E443" s="2" t="str">
        <f t="shared" si="42"/>
        <v>S</v>
      </c>
      <c r="F443" s="2" t="str">
        <f t="shared" si="43"/>
        <v>G</v>
      </c>
      <c r="G443" s="2" t="str">
        <f t="shared" si="44"/>
        <v>Q</v>
      </c>
      <c r="H443" s="2" t="str">
        <f t="shared" si="45"/>
        <v>R</v>
      </c>
      <c r="I443" s="2" t="str">
        <f t="shared" si="46"/>
        <v>S</v>
      </c>
      <c r="J443" s="2" t="str">
        <f t="shared" si="47"/>
        <v>T</v>
      </c>
      <c r="K443" s="2" t="str">
        <f t="shared" si="48"/>
        <v>R</v>
      </c>
      <c r="M443" t="s">
        <v>2859</v>
      </c>
      <c r="N443" t="s">
        <v>3179</v>
      </c>
      <c r="O443" t="s">
        <v>2250</v>
      </c>
      <c r="P443" t="s">
        <v>3176</v>
      </c>
      <c r="R443" t="s">
        <v>1727</v>
      </c>
      <c r="S443" s="2" t="s">
        <v>3185</v>
      </c>
      <c r="U443" t="s">
        <v>1038</v>
      </c>
      <c r="V443" t="s">
        <v>3174</v>
      </c>
      <c r="X443" t="s">
        <v>1081</v>
      </c>
      <c r="Y443" t="s">
        <v>3174</v>
      </c>
      <c r="AA443" t="s">
        <v>884</v>
      </c>
      <c r="AB443" t="s">
        <v>3174</v>
      </c>
      <c r="AD443" t="s">
        <v>3068</v>
      </c>
      <c r="AE443" t="s">
        <v>3174</v>
      </c>
    </row>
    <row r="444" spans="2:31" ht="18" x14ac:dyDescent="0.25">
      <c r="B444" t="s">
        <v>1557</v>
      </c>
      <c r="C444">
        <v>38</v>
      </c>
      <c r="D444" t="s">
        <v>1558</v>
      </c>
      <c r="E444" s="2" t="str">
        <f t="shared" si="42"/>
        <v>Q</v>
      </c>
      <c r="F444" s="2" t="str">
        <f t="shared" si="43"/>
        <v>E</v>
      </c>
      <c r="G444" s="2" t="str">
        <f t="shared" si="44"/>
        <v>D</v>
      </c>
      <c r="H444" s="2" t="str">
        <f t="shared" si="45"/>
        <v>K</v>
      </c>
      <c r="I444" s="2" t="str">
        <f t="shared" si="46"/>
        <v>R</v>
      </c>
      <c r="J444" s="2" t="str">
        <f t="shared" si="47"/>
        <v>K</v>
      </c>
      <c r="K444" s="2" t="str">
        <f t="shared" si="48"/>
        <v>R</v>
      </c>
      <c r="M444" t="s">
        <v>2990</v>
      </c>
      <c r="N444" t="s">
        <v>3179</v>
      </c>
      <c r="O444" t="s">
        <v>3119</v>
      </c>
      <c r="P444" t="s">
        <v>3176</v>
      </c>
      <c r="R444" t="s">
        <v>2139</v>
      </c>
      <c r="S444" s="2" t="s">
        <v>3185</v>
      </c>
      <c r="U444" t="s">
        <v>1013</v>
      </c>
      <c r="V444" t="s">
        <v>3174</v>
      </c>
      <c r="X444" t="s">
        <v>2841</v>
      </c>
      <c r="Y444" t="s">
        <v>3174</v>
      </c>
      <c r="AA444" t="s">
        <v>653</v>
      </c>
      <c r="AB444" t="s">
        <v>3174</v>
      </c>
      <c r="AD444" t="s">
        <v>3116</v>
      </c>
      <c r="AE444" t="s">
        <v>3174</v>
      </c>
    </row>
    <row r="445" spans="2:31" ht="18" x14ac:dyDescent="0.25">
      <c r="B445" t="s">
        <v>94</v>
      </c>
      <c r="C445">
        <v>56</v>
      </c>
      <c r="D445" t="s">
        <v>95</v>
      </c>
      <c r="E445" s="2" t="str">
        <f t="shared" si="42"/>
        <v>S</v>
      </c>
      <c r="F445" s="2" t="str">
        <f t="shared" si="43"/>
        <v>G</v>
      </c>
      <c r="G445" s="2" t="str">
        <f t="shared" si="44"/>
        <v>K</v>
      </c>
      <c r="H445" s="2" t="str">
        <f t="shared" si="45"/>
        <v>K</v>
      </c>
      <c r="I445" s="2" t="str">
        <f t="shared" si="46"/>
        <v>R</v>
      </c>
      <c r="J445" s="2" t="str">
        <f t="shared" si="47"/>
        <v>K</v>
      </c>
      <c r="K445" s="2" t="str">
        <f t="shared" si="48"/>
        <v>R</v>
      </c>
      <c r="M445" t="s">
        <v>3126</v>
      </c>
      <c r="N445" t="s">
        <v>3179</v>
      </c>
      <c r="O445" t="s">
        <v>2012</v>
      </c>
      <c r="P445" t="s">
        <v>3176</v>
      </c>
      <c r="R445" t="s">
        <v>2139</v>
      </c>
      <c r="S445" s="2" t="s">
        <v>3185</v>
      </c>
      <c r="U445" t="s">
        <v>381</v>
      </c>
      <c r="V445" t="s">
        <v>3174</v>
      </c>
      <c r="X445" t="s">
        <v>1779</v>
      </c>
      <c r="Y445" t="s">
        <v>3174</v>
      </c>
      <c r="AA445" t="s">
        <v>2257</v>
      </c>
      <c r="AB445" t="s">
        <v>3174</v>
      </c>
      <c r="AD445" t="s">
        <v>2822</v>
      </c>
      <c r="AE445" t="s">
        <v>3174</v>
      </c>
    </row>
    <row r="446" spans="2:31" ht="18" x14ac:dyDescent="0.25">
      <c r="B446" t="s">
        <v>642</v>
      </c>
      <c r="C446">
        <v>29</v>
      </c>
      <c r="D446" t="s">
        <v>643</v>
      </c>
      <c r="E446" s="2" t="str">
        <f t="shared" si="42"/>
        <v>S</v>
      </c>
      <c r="F446" s="2" t="str">
        <f t="shared" si="43"/>
        <v>G</v>
      </c>
      <c r="G446" s="2" t="str">
        <f t="shared" si="44"/>
        <v>K</v>
      </c>
      <c r="H446" s="2" t="str">
        <f t="shared" si="45"/>
        <v>K</v>
      </c>
      <c r="I446" s="2" t="str">
        <f t="shared" si="46"/>
        <v>R</v>
      </c>
      <c r="J446" s="2" t="str">
        <f t="shared" si="47"/>
        <v>Q</v>
      </c>
      <c r="K446" s="2" t="str">
        <f t="shared" si="48"/>
        <v>R</v>
      </c>
      <c r="M446" t="s">
        <v>2803</v>
      </c>
      <c r="N446" t="s">
        <v>3179</v>
      </c>
      <c r="O446" t="s">
        <v>313</v>
      </c>
      <c r="P446" t="s">
        <v>3176</v>
      </c>
      <c r="R446" t="s">
        <v>2139</v>
      </c>
      <c r="S446" s="2" t="s">
        <v>3185</v>
      </c>
      <c r="U446" t="s">
        <v>292</v>
      </c>
      <c r="V446" t="s">
        <v>3174</v>
      </c>
      <c r="X446" t="s">
        <v>2338</v>
      </c>
      <c r="Y446" t="s">
        <v>3174</v>
      </c>
      <c r="AA446" t="s">
        <v>2032</v>
      </c>
      <c r="AB446" t="s">
        <v>3174</v>
      </c>
      <c r="AD446" t="s">
        <v>2298</v>
      </c>
      <c r="AE446" t="s">
        <v>3174</v>
      </c>
    </row>
    <row r="447" spans="2:31" ht="18" x14ac:dyDescent="0.25">
      <c r="B447" t="s">
        <v>94</v>
      </c>
      <c r="C447">
        <v>56</v>
      </c>
      <c r="D447" t="s">
        <v>643</v>
      </c>
      <c r="E447" s="2" t="str">
        <f t="shared" si="42"/>
        <v>S</v>
      </c>
      <c r="F447" s="2" t="str">
        <f t="shared" si="43"/>
        <v>G</v>
      </c>
      <c r="G447" s="2" t="str">
        <f t="shared" si="44"/>
        <v>K</v>
      </c>
      <c r="H447" s="2" t="str">
        <f t="shared" si="45"/>
        <v>K</v>
      </c>
      <c r="I447" s="2" t="str">
        <f t="shared" si="46"/>
        <v>R</v>
      </c>
      <c r="J447" s="2" t="str">
        <f t="shared" si="47"/>
        <v>Q</v>
      </c>
      <c r="K447" s="2" t="str">
        <f t="shared" si="48"/>
        <v>R</v>
      </c>
      <c r="M447" t="s">
        <v>809</v>
      </c>
      <c r="N447" t="s">
        <v>3179</v>
      </c>
      <c r="O447" t="s">
        <v>2381</v>
      </c>
      <c r="P447" t="s">
        <v>3176</v>
      </c>
      <c r="R447" t="s">
        <v>2139</v>
      </c>
      <c r="S447" s="2" t="s">
        <v>3185</v>
      </c>
      <c r="U447" t="s">
        <v>25</v>
      </c>
      <c r="V447" t="s">
        <v>3174</v>
      </c>
      <c r="X447" t="s">
        <v>2585</v>
      </c>
      <c r="Y447" t="s">
        <v>3174</v>
      </c>
      <c r="AA447" t="s">
        <v>2634</v>
      </c>
      <c r="AB447" t="s">
        <v>3174</v>
      </c>
      <c r="AD447" t="s">
        <v>1038</v>
      </c>
      <c r="AE447" t="s">
        <v>3174</v>
      </c>
    </row>
    <row r="448" spans="2:31" ht="18" x14ac:dyDescent="0.25">
      <c r="B448" t="s">
        <v>94</v>
      </c>
      <c r="C448">
        <v>56</v>
      </c>
      <c r="D448" t="s">
        <v>643</v>
      </c>
      <c r="E448" s="2" t="str">
        <f t="shared" si="42"/>
        <v>S</v>
      </c>
      <c r="F448" s="2" t="str">
        <f t="shared" si="43"/>
        <v>G</v>
      </c>
      <c r="G448" s="2" t="str">
        <f t="shared" si="44"/>
        <v>K</v>
      </c>
      <c r="H448" s="2" t="str">
        <f t="shared" si="45"/>
        <v>K</v>
      </c>
      <c r="I448" s="2" t="str">
        <f t="shared" si="46"/>
        <v>R</v>
      </c>
      <c r="J448" s="2" t="str">
        <f t="shared" si="47"/>
        <v>Q</v>
      </c>
      <c r="K448" s="2" t="str">
        <f t="shared" si="48"/>
        <v>R</v>
      </c>
      <c r="M448" t="s">
        <v>2924</v>
      </c>
      <c r="N448" t="s">
        <v>3179</v>
      </c>
      <c r="O448" t="s">
        <v>2381</v>
      </c>
      <c r="P448" t="s">
        <v>3176</v>
      </c>
      <c r="R448" t="s">
        <v>2139</v>
      </c>
      <c r="S448" s="2" t="s">
        <v>3185</v>
      </c>
      <c r="U448" t="s">
        <v>25</v>
      </c>
      <c r="V448" t="s">
        <v>3174</v>
      </c>
      <c r="X448" t="s">
        <v>716</v>
      </c>
      <c r="Y448" t="s">
        <v>3174</v>
      </c>
      <c r="AA448" t="s">
        <v>1218</v>
      </c>
      <c r="AB448" t="s">
        <v>3174</v>
      </c>
      <c r="AD448" t="s">
        <v>1013</v>
      </c>
      <c r="AE448" t="s">
        <v>3174</v>
      </c>
    </row>
    <row r="449" spans="2:31" ht="18" x14ac:dyDescent="0.25">
      <c r="B449" t="s">
        <v>94</v>
      </c>
      <c r="C449">
        <v>56</v>
      </c>
      <c r="D449" t="s">
        <v>643</v>
      </c>
      <c r="E449" s="2" t="str">
        <f t="shared" si="42"/>
        <v>S</v>
      </c>
      <c r="F449" s="2" t="str">
        <f t="shared" si="43"/>
        <v>G</v>
      </c>
      <c r="G449" s="2" t="str">
        <f t="shared" si="44"/>
        <v>K</v>
      </c>
      <c r="H449" s="2" t="str">
        <f t="shared" si="45"/>
        <v>K</v>
      </c>
      <c r="I449" s="2" t="str">
        <f t="shared" si="46"/>
        <v>R</v>
      </c>
      <c r="J449" s="2" t="str">
        <f t="shared" si="47"/>
        <v>Q</v>
      </c>
      <c r="K449" s="2" t="str">
        <f t="shared" si="48"/>
        <v>R</v>
      </c>
      <c r="M449" t="s">
        <v>1485</v>
      </c>
      <c r="N449" t="s">
        <v>3179</v>
      </c>
      <c r="O449" t="s">
        <v>2381</v>
      </c>
      <c r="P449" t="s">
        <v>3176</v>
      </c>
      <c r="R449" t="s">
        <v>1452</v>
      </c>
      <c r="S449" s="2" t="s">
        <v>3185</v>
      </c>
      <c r="U449" t="s">
        <v>2012</v>
      </c>
      <c r="V449" t="s">
        <v>3174</v>
      </c>
      <c r="X449" t="s">
        <v>1641</v>
      </c>
      <c r="Y449" t="s">
        <v>3174</v>
      </c>
      <c r="AA449" t="s">
        <v>529</v>
      </c>
      <c r="AB449" t="s">
        <v>3174</v>
      </c>
      <c r="AD449" t="s">
        <v>381</v>
      </c>
      <c r="AE449" t="s">
        <v>3174</v>
      </c>
    </row>
    <row r="450" spans="2:31" ht="18" x14ac:dyDescent="0.25">
      <c r="B450" t="s">
        <v>94</v>
      </c>
      <c r="C450">
        <v>56</v>
      </c>
      <c r="D450" t="s">
        <v>643</v>
      </c>
      <c r="E450" s="2" t="str">
        <f t="shared" si="42"/>
        <v>S</v>
      </c>
      <c r="F450" s="2" t="str">
        <f t="shared" si="43"/>
        <v>G</v>
      </c>
      <c r="G450" s="2" t="str">
        <f t="shared" si="44"/>
        <v>K</v>
      </c>
      <c r="H450" s="2" t="str">
        <f t="shared" si="45"/>
        <v>K</v>
      </c>
      <c r="I450" s="2" t="str">
        <f t="shared" si="46"/>
        <v>R</v>
      </c>
      <c r="J450" s="2" t="str">
        <f t="shared" si="47"/>
        <v>Q</v>
      </c>
      <c r="K450" s="2" t="str">
        <f t="shared" si="48"/>
        <v>R</v>
      </c>
      <c r="M450" t="s">
        <v>700</v>
      </c>
      <c r="N450" t="s">
        <v>3189</v>
      </c>
      <c r="O450" t="s">
        <v>2788</v>
      </c>
      <c r="P450" t="s">
        <v>3176</v>
      </c>
      <c r="R450" t="s">
        <v>913</v>
      </c>
      <c r="S450" s="2" t="s">
        <v>3185</v>
      </c>
      <c r="U450" t="s">
        <v>672</v>
      </c>
      <c r="V450" t="s">
        <v>3174</v>
      </c>
      <c r="X450" t="s">
        <v>1788</v>
      </c>
      <c r="Y450" t="s">
        <v>3174</v>
      </c>
      <c r="AA450" t="s">
        <v>847</v>
      </c>
      <c r="AB450" t="s">
        <v>3174</v>
      </c>
      <c r="AD450" t="s">
        <v>630</v>
      </c>
      <c r="AE450" t="s">
        <v>3174</v>
      </c>
    </row>
    <row r="451" spans="2:31" ht="18" x14ac:dyDescent="0.25">
      <c r="B451" t="s">
        <v>94</v>
      </c>
      <c r="C451">
        <v>56</v>
      </c>
      <c r="D451" t="s">
        <v>643</v>
      </c>
      <c r="E451" s="2" t="str">
        <f t="shared" ref="E451:E514" si="49">MID($D451&amp;"",4,1)</f>
        <v>S</v>
      </c>
      <c r="F451" s="2" t="str">
        <f t="shared" ref="F451:F514" si="50">MID($D451&amp;"",6,1)</f>
        <v>G</v>
      </c>
      <c r="G451" s="2" t="str">
        <f t="shared" ref="G451:G514" si="51">MID($D451&amp;"",8,1)</f>
        <v>K</v>
      </c>
      <c r="H451" s="2" t="str">
        <f t="shared" ref="H451:H514" si="52">MID($D451&amp;"",9,1)</f>
        <v>K</v>
      </c>
      <c r="I451" s="2" t="str">
        <f t="shared" ref="I451:I514" si="53">MID($D451&amp;"",10,1)</f>
        <v>R</v>
      </c>
      <c r="J451" s="2" t="str">
        <f t="shared" ref="J451:J514" si="54">MID($D451&amp;"",12,1)</f>
        <v>Q</v>
      </c>
      <c r="K451" s="2" t="str">
        <f t="shared" ref="K451:K514" si="55">MID($D451&amp;"",13,1)</f>
        <v>R</v>
      </c>
      <c r="M451" t="s">
        <v>1296</v>
      </c>
      <c r="N451" t="s">
        <v>3189</v>
      </c>
      <c r="O451" t="s">
        <v>540</v>
      </c>
      <c r="P451" t="s">
        <v>3176</v>
      </c>
      <c r="R451" t="s">
        <v>1017</v>
      </c>
      <c r="S451" s="2" t="s">
        <v>3185</v>
      </c>
      <c r="U451" t="s">
        <v>972</v>
      </c>
      <c r="V451" t="s">
        <v>3174</v>
      </c>
      <c r="X451" t="s">
        <v>474</v>
      </c>
      <c r="Y451" t="s">
        <v>3174</v>
      </c>
      <c r="AA451" t="s">
        <v>2916</v>
      </c>
      <c r="AB451" t="s">
        <v>3174</v>
      </c>
      <c r="AD451" t="s">
        <v>630</v>
      </c>
      <c r="AE451" t="s">
        <v>3174</v>
      </c>
    </row>
    <row r="452" spans="2:31" ht="18" x14ac:dyDescent="0.25">
      <c r="B452" t="s">
        <v>94</v>
      </c>
      <c r="C452">
        <v>56</v>
      </c>
      <c r="D452" t="s">
        <v>842</v>
      </c>
      <c r="E452" s="2" t="str">
        <f t="shared" si="49"/>
        <v>Y</v>
      </c>
      <c r="F452" s="2" t="str">
        <f t="shared" si="50"/>
        <v>G</v>
      </c>
      <c r="G452" s="2" t="str">
        <f t="shared" si="51"/>
        <v>K</v>
      </c>
      <c r="H452" s="2" t="str">
        <f t="shared" si="52"/>
        <v>K</v>
      </c>
      <c r="I452" s="2" t="str">
        <f t="shared" si="53"/>
        <v>R</v>
      </c>
      <c r="J452" s="2" t="str">
        <f t="shared" si="54"/>
        <v>Q</v>
      </c>
      <c r="K452" s="2" t="str">
        <f t="shared" si="55"/>
        <v>R</v>
      </c>
      <c r="M452" t="s">
        <v>438</v>
      </c>
      <c r="N452" t="s">
        <v>3189</v>
      </c>
      <c r="O452" t="s">
        <v>913</v>
      </c>
      <c r="P452" t="s">
        <v>3176</v>
      </c>
      <c r="R452" t="s">
        <v>236</v>
      </c>
      <c r="S452" s="2" t="s">
        <v>3185</v>
      </c>
      <c r="U452" t="s">
        <v>582</v>
      </c>
      <c r="V452" t="s">
        <v>3174</v>
      </c>
      <c r="X452" t="s">
        <v>575</v>
      </c>
      <c r="Y452" t="s">
        <v>3174</v>
      </c>
      <c r="AA452" t="s">
        <v>1589</v>
      </c>
      <c r="AB452" t="s">
        <v>3174</v>
      </c>
      <c r="AD452" t="s">
        <v>2035</v>
      </c>
      <c r="AE452" t="s">
        <v>3174</v>
      </c>
    </row>
    <row r="453" spans="2:31" ht="18" x14ac:dyDescent="0.25">
      <c r="B453" t="s">
        <v>2452</v>
      </c>
      <c r="C453">
        <v>102</v>
      </c>
      <c r="D453" t="s">
        <v>2453</v>
      </c>
      <c r="E453" s="2" t="str">
        <f t="shared" si="49"/>
        <v>H</v>
      </c>
      <c r="F453" s="2" t="str">
        <f t="shared" si="50"/>
        <v>R</v>
      </c>
      <c r="G453" s="2" t="str">
        <f t="shared" si="51"/>
        <v>A</v>
      </c>
      <c r="H453" s="2" t="str">
        <f t="shared" si="52"/>
        <v>T</v>
      </c>
      <c r="I453" s="2" t="str">
        <f t="shared" si="53"/>
        <v>R</v>
      </c>
      <c r="J453" s="2" t="str">
        <f t="shared" si="54"/>
        <v>K</v>
      </c>
      <c r="K453" s="2" t="str">
        <f t="shared" si="55"/>
        <v>R</v>
      </c>
      <c r="M453" t="s">
        <v>710</v>
      </c>
      <c r="N453" t="s">
        <v>3189</v>
      </c>
      <c r="O453" t="s">
        <v>2374</v>
      </c>
      <c r="P453" t="s">
        <v>3176</v>
      </c>
      <c r="R453" t="s">
        <v>1900</v>
      </c>
      <c r="S453" s="2" t="s">
        <v>3185</v>
      </c>
      <c r="U453" t="s">
        <v>615</v>
      </c>
      <c r="V453" t="s">
        <v>3174</v>
      </c>
      <c r="X453" t="s">
        <v>477</v>
      </c>
      <c r="Y453" t="s">
        <v>3174</v>
      </c>
      <c r="AA453" t="s">
        <v>2143</v>
      </c>
      <c r="AB453" t="s">
        <v>3174</v>
      </c>
      <c r="AD453" t="s">
        <v>130</v>
      </c>
      <c r="AE453" t="s">
        <v>3174</v>
      </c>
    </row>
    <row r="454" spans="2:31" ht="18" x14ac:dyDescent="0.25">
      <c r="B454" t="s">
        <v>1480</v>
      </c>
      <c r="C454">
        <v>2779</v>
      </c>
      <c r="D454" t="s">
        <v>1481</v>
      </c>
      <c r="E454" s="2" t="str">
        <f t="shared" si="49"/>
        <v>E</v>
      </c>
      <c r="F454" s="2" t="str">
        <f t="shared" si="50"/>
        <v>A</v>
      </c>
      <c r="G454" s="2" t="str">
        <f t="shared" si="51"/>
        <v>S</v>
      </c>
      <c r="H454" s="2" t="str">
        <f t="shared" si="52"/>
        <v>S</v>
      </c>
      <c r="I454" s="2" t="str">
        <f t="shared" si="53"/>
        <v>K</v>
      </c>
      <c r="J454" s="2" t="str">
        <f t="shared" si="54"/>
        <v>K</v>
      </c>
      <c r="K454" s="2" t="str">
        <f t="shared" si="55"/>
        <v>K</v>
      </c>
      <c r="M454" t="s">
        <v>589</v>
      </c>
      <c r="N454" t="s">
        <v>3189</v>
      </c>
      <c r="O454" t="s">
        <v>2616</v>
      </c>
      <c r="P454" t="s">
        <v>3176</v>
      </c>
      <c r="R454" t="s">
        <v>1398</v>
      </c>
      <c r="S454" s="2" t="s">
        <v>3185</v>
      </c>
      <c r="U454" t="s">
        <v>2653</v>
      </c>
      <c r="V454" t="s">
        <v>3174</v>
      </c>
      <c r="X454" t="s">
        <v>604</v>
      </c>
      <c r="Y454" t="s">
        <v>3174</v>
      </c>
      <c r="AA454" t="s">
        <v>3058</v>
      </c>
      <c r="AB454" t="s">
        <v>3174</v>
      </c>
      <c r="AD454" t="s">
        <v>141</v>
      </c>
      <c r="AE454" t="s">
        <v>3174</v>
      </c>
    </row>
    <row r="455" spans="2:31" ht="18" x14ac:dyDescent="0.25">
      <c r="B455" t="s">
        <v>1480</v>
      </c>
      <c r="C455">
        <v>2778</v>
      </c>
      <c r="D455" t="s">
        <v>1982</v>
      </c>
      <c r="E455" s="2" t="str">
        <f t="shared" si="49"/>
        <v>E</v>
      </c>
      <c r="F455" s="2" t="str">
        <f t="shared" si="50"/>
        <v>T</v>
      </c>
      <c r="G455" s="2" t="str">
        <f t="shared" si="51"/>
        <v>S</v>
      </c>
      <c r="H455" s="2" t="str">
        <f t="shared" si="52"/>
        <v>S</v>
      </c>
      <c r="I455" s="2" t="str">
        <f t="shared" si="53"/>
        <v>K</v>
      </c>
      <c r="J455" s="2" t="str">
        <f t="shared" si="54"/>
        <v>K</v>
      </c>
      <c r="K455" s="2" t="str">
        <f t="shared" si="55"/>
        <v>K</v>
      </c>
      <c r="M455" t="s">
        <v>2972</v>
      </c>
      <c r="N455" t="s">
        <v>3189</v>
      </c>
      <c r="O455" t="s">
        <v>1161</v>
      </c>
      <c r="P455" t="s">
        <v>3176</v>
      </c>
      <c r="R455" t="s">
        <v>1979</v>
      </c>
      <c r="S455" s="2" t="s">
        <v>3185</v>
      </c>
      <c r="U455" t="s">
        <v>2653</v>
      </c>
      <c r="V455" t="s">
        <v>3174</v>
      </c>
      <c r="X455" t="s">
        <v>192</v>
      </c>
      <c r="Y455" t="s">
        <v>3174</v>
      </c>
      <c r="AA455" t="s">
        <v>571</v>
      </c>
      <c r="AB455" t="s">
        <v>3174</v>
      </c>
      <c r="AD455" t="s">
        <v>1928</v>
      </c>
      <c r="AE455" t="s">
        <v>3174</v>
      </c>
    </row>
    <row r="456" spans="2:31" ht="18" x14ac:dyDescent="0.25">
      <c r="B456" t="s">
        <v>1760</v>
      </c>
      <c r="C456">
        <v>444</v>
      </c>
      <c r="D456" t="s">
        <v>1761</v>
      </c>
      <c r="E456" s="2" t="str">
        <f t="shared" si="49"/>
        <v>V</v>
      </c>
      <c r="F456" s="2" t="str">
        <f t="shared" si="50"/>
        <v>F</v>
      </c>
      <c r="G456" s="2" t="str">
        <f t="shared" si="51"/>
        <v>R</v>
      </c>
      <c r="H456" s="2" t="str">
        <f t="shared" si="52"/>
        <v>A</v>
      </c>
      <c r="I456" s="2" t="str">
        <f t="shared" si="53"/>
        <v>R</v>
      </c>
      <c r="J456" s="2" t="str">
        <f t="shared" si="54"/>
        <v>L</v>
      </c>
      <c r="K456" s="2" t="str">
        <f t="shared" si="55"/>
        <v>K</v>
      </c>
      <c r="M456" t="s">
        <v>2865</v>
      </c>
      <c r="N456" t="s">
        <v>3189</v>
      </c>
      <c r="O456" t="s">
        <v>2677</v>
      </c>
      <c r="P456" t="s">
        <v>3176</v>
      </c>
      <c r="R456" t="s">
        <v>2406</v>
      </c>
      <c r="S456" s="2" t="s">
        <v>3185</v>
      </c>
      <c r="U456" t="s">
        <v>3122</v>
      </c>
      <c r="V456" t="s">
        <v>3174</v>
      </c>
      <c r="X456" t="s">
        <v>2605</v>
      </c>
      <c r="Y456" t="s">
        <v>3174</v>
      </c>
      <c r="AA456" t="s">
        <v>3146</v>
      </c>
      <c r="AB456" t="s">
        <v>3174</v>
      </c>
      <c r="AD456" t="s">
        <v>3112</v>
      </c>
      <c r="AE456" t="s">
        <v>3174</v>
      </c>
    </row>
    <row r="457" spans="2:31" ht="18" x14ac:dyDescent="0.25">
      <c r="B457" t="s">
        <v>2092</v>
      </c>
      <c r="C457">
        <v>190</v>
      </c>
      <c r="D457" t="s">
        <v>2093</v>
      </c>
      <c r="E457" s="2" t="str">
        <f t="shared" si="49"/>
        <v>L</v>
      </c>
      <c r="F457" s="2" t="str">
        <f t="shared" si="50"/>
        <v>R</v>
      </c>
      <c r="G457" s="2" t="str">
        <f t="shared" si="51"/>
        <v>R</v>
      </c>
      <c r="H457" s="2" t="str">
        <f t="shared" si="52"/>
        <v>R</v>
      </c>
      <c r="I457" s="2" t="str">
        <f t="shared" si="53"/>
        <v>R</v>
      </c>
      <c r="J457" s="2" t="str">
        <f t="shared" si="54"/>
        <v>K</v>
      </c>
      <c r="K457" s="2" t="str">
        <f t="shared" si="55"/>
        <v>R</v>
      </c>
      <c r="M457" t="s">
        <v>672</v>
      </c>
      <c r="N457" t="s">
        <v>3189</v>
      </c>
      <c r="O457" t="s">
        <v>2681</v>
      </c>
      <c r="P457" t="s">
        <v>3176</v>
      </c>
      <c r="R457" t="s">
        <v>571</v>
      </c>
      <c r="S457" s="2" t="s">
        <v>3185</v>
      </c>
      <c r="U457" t="s">
        <v>1518</v>
      </c>
      <c r="V457" t="s">
        <v>3174</v>
      </c>
      <c r="X457" t="s">
        <v>2602</v>
      </c>
      <c r="Y457" t="s">
        <v>3174</v>
      </c>
      <c r="AA457" t="s">
        <v>2691</v>
      </c>
      <c r="AB457" t="s">
        <v>3174</v>
      </c>
      <c r="AD457" t="s">
        <v>1795</v>
      </c>
      <c r="AE457" t="s">
        <v>3174</v>
      </c>
    </row>
    <row r="458" spans="2:31" ht="18" x14ac:dyDescent="0.25">
      <c r="B458" t="s">
        <v>2089</v>
      </c>
      <c r="C458">
        <v>193</v>
      </c>
      <c r="D458" t="s">
        <v>2090</v>
      </c>
      <c r="E458" s="2" t="str">
        <f t="shared" si="49"/>
        <v>F</v>
      </c>
      <c r="F458" s="2" t="str">
        <f t="shared" si="50"/>
        <v>R</v>
      </c>
      <c r="G458" s="2" t="str">
        <f t="shared" si="51"/>
        <v>R</v>
      </c>
      <c r="H458" s="2" t="str">
        <f t="shared" si="52"/>
        <v>R</v>
      </c>
      <c r="I458" s="2" t="str">
        <f t="shared" si="53"/>
        <v>R</v>
      </c>
      <c r="J458" s="2" t="str">
        <f t="shared" si="54"/>
        <v>K</v>
      </c>
      <c r="K458" s="2" t="str">
        <f t="shared" si="55"/>
        <v>R</v>
      </c>
      <c r="M458" t="s">
        <v>1031</v>
      </c>
      <c r="N458" t="s">
        <v>3189</v>
      </c>
      <c r="O458" t="s">
        <v>1024</v>
      </c>
      <c r="P458" t="s">
        <v>3176</v>
      </c>
      <c r="R458" t="s">
        <v>2504</v>
      </c>
      <c r="S458" s="2" t="s">
        <v>3185</v>
      </c>
      <c r="U458" t="s">
        <v>925</v>
      </c>
      <c r="V458" t="s">
        <v>3174</v>
      </c>
      <c r="X458" t="s">
        <v>2602</v>
      </c>
      <c r="Y458" t="s">
        <v>3174</v>
      </c>
      <c r="AA458" t="s">
        <v>2691</v>
      </c>
      <c r="AB458" t="s">
        <v>3174</v>
      </c>
      <c r="AD458" t="s">
        <v>2792</v>
      </c>
      <c r="AE458" t="s">
        <v>3174</v>
      </c>
    </row>
    <row r="459" spans="2:31" ht="18" x14ac:dyDescent="0.25">
      <c r="B459" t="s">
        <v>2051</v>
      </c>
      <c r="C459">
        <v>191</v>
      </c>
      <c r="D459" t="s">
        <v>2052</v>
      </c>
      <c r="E459" s="2" t="str">
        <f t="shared" si="49"/>
        <v>L</v>
      </c>
      <c r="F459" s="2" t="str">
        <f t="shared" si="50"/>
        <v>S</v>
      </c>
      <c r="G459" s="2" t="str">
        <f t="shared" si="51"/>
        <v>R</v>
      </c>
      <c r="H459" s="2" t="str">
        <f t="shared" si="52"/>
        <v>R</v>
      </c>
      <c r="I459" s="2" t="str">
        <f t="shared" si="53"/>
        <v>R</v>
      </c>
      <c r="J459" s="2" t="str">
        <f t="shared" si="54"/>
        <v>K</v>
      </c>
      <c r="K459" s="2" t="str">
        <f t="shared" si="55"/>
        <v>R</v>
      </c>
      <c r="M459" t="s">
        <v>428</v>
      </c>
      <c r="N459" t="s">
        <v>3189</v>
      </c>
      <c r="O459" t="s">
        <v>3106</v>
      </c>
      <c r="P459" t="s">
        <v>3176</v>
      </c>
      <c r="R459" t="s">
        <v>455</v>
      </c>
      <c r="S459" s="2" t="s">
        <v>3185</v>
      </c>
      <c r="U459" t="s">
        <v>99</v>
      </c>
      <c r="V459" t="s">
        <v>3174</v>
      </c>
      <c r="X459" t="s">
        <v>2024</v>
      </c>
      <c r="Y459" t="s">
        <v>3174</v>
      </c>
      <c r="AA459" t="s">
        <v>2183</v>
      </c>
      <c r="AB459" t="s">
        <v>3174</v>
      </c>
      <c r="AD459" t="s">
        <v>3119</v>
      </c>
      <c r="AE459" t="s">
        <v>3174</v>
      </c>
    </row>
    <row r="460" spans="2:31" ht="18" x14ac:dyDescent="0.25">
      <c r="B460" t="s">
        <v>171</v>
      </c>
      <c r="C460">
        <v>811</v>
      </c>
      <c r="D460" t="s">
        <v>3021</v>
      </c>
      <c r="E460" s="2" t="str">
        <f t="shared" si="49"/>
        <v>G</v>
      </c>
      <c r="F460" s="2" t="str">
        <f t="shared" si="50"/>
        <v>W</v>
      </c>
      <c r="G460" s="2" t="str">
        <f t="shared" si="51"/>
        <v>R</v>
      </c>
      <c r="H460" s="2" t="str">
        <f t="shared" si="52"/>
        <v>R</v>
      </c>
      <c r="I460" s="2" t="str">
        <f t="shared" si="53"/>
        <v>R</v>
      </c>
      <c r="J460" s="2" t="str">
        <f t="shared" si="54"/>
        <v>R</v>
      </c>
      <c r="K460" s="2" t="str">
        <f t="shared" si="55"/>
        <v>R</v>
      </c>
      <c r="M460" t="s">
        <v>1394</v>
      </c>
      <c r="N460" t="s">
        <v>3189</v>
      </c>
      <c r="O460" t="s">
        <v>1209</v>
      </c>
      <c r="P460" t="s">
        <v>3176</v>
      </c>
      <c r="R460" t="s">
        <v>285</v>
      </c>
      <c r="S460" s="2" t="s">
        <v>3185</v>
      </c>
      <c r="U460" t="s">
        <v>99</v>
      </c>
      <c r="V460" t="s">
        <v>3174</v>
      </c>
      <c r="X460" t="s">
        <v>1885</v>
      </c>
      <c r="Y460" t="s">
        <v>3174</v>
      </c>
      <c r="AA460" t="s">
        <v>2814</v>
      </c>
      <c r="AB460" t="s">
        <v>3174</v>
      </c>
      <c r="AD460" t="s">
        <v>25</v>
      </c>
      <c r="AE460" t="s">
        <v>3174</v>
      </c>
    </row>
    <row r="461" spans="2:31" ht="18" x14ac:dyDescent="0.25">
      <c r="B461" t="s">
        <v>1160</v>
      </c>
      <c r="C461">
        <v>197</v>
      </c>
      <c r="D461" t="s">
        <v>1161</v>
      </c>
      <c r="E461" s="2" t="str">
        <f t="shared" si="49"/>
        <v>P</v>
      </c>
      <c r="F461" s="2" t="str">
        <f t="shared" si="50"/>
        <v>P</v>
      </c>
      <c r="G461" s="2" t="str">
        <f t="shared" si="51"/>
        <v>P</v>
      </c>
      <c r="H461" s="2" t="str">
        <f t="shared" si="52"/>
        <v>R</v>
      </c>
      <c r="I461" s="2" t="str">
        <f t="shared" si="53"/>
        <v>R</v>
      </c>
      <c r="J461" s="2" t="str">
        <f t="shared" si="54"/>
        <v>R</v>
      </c>
      <c r="K461" s="2" t="str">
        <f t="shared" si="55"/>
        <v>R</v>
      </c>
      <c r="M461" t="s">
        <v>507</v>
      </c>
      <c r="N461" t="s">
        <v>3189</v>
      </c>
      <c r="O461" t="s">
        <v>1788</v>
      </c>
      <c r="P461" t="s">
        <v>3176</v>
      </c>
      <c r="R461" t="s">
        <v>1325</v>
      </c>
      <c r="S461" s="2" t="s">
        <v>3185</v>
      </c>
      <c r="U461" t="s">
        <v>296</v>
      </c>
      <c r="V461" t="s">
        <v>3174</v>
      </c>
      <c r="X461" t="s">
        <v>188</v>
      </c>
      <c r="Y461" t="s">
        <v>3174</v>
      </c>
      <c r="AA461" t="s">
        <v>2572</v>
      </c>
      <c r="AB461" t="s">
        <v>3174</v>
      </c>
      <c r="AD461" t="s">
        <v>25</v>
      </c>
      <c r="AE461" t="s">
        <v>3174</v>
      </c>
    </row>
    <row r="462" spans="2:31" ht="18" x14ac:dyDescent="0.25">
      <c r="B462" t="s">
        <v>1899</v>
      </c>
      <c r="C462">
        <v>319</v>
      </c>
      <c r="D462" t="s">
        <v>1900</v>
      </c>
      <c r="E462" s="2" t="str">
        <f t="shared" si="49"/>
        <v>L</v>
      </c>
      <c r="F462" s="2" t="str">
        <f t="shared" si="50"/>
        <v>E</v>
      </c>
      <c r="G462" s="2" t="str">
        <f t="shared" si="51"/>
        <v>Q</v>
      </c>
      <c r="H462" s="2" t="str">
        <f t="shared" si="52"/>
        <v>K</v>
      </c>
      <c r="I462" s="2" t="str">
        <f t="shared" si="53"/>
        <v>R</v>
      </c>
      <c r="J462" s="2" t="str">
        <f t="shared" si="54"/>
        <v>S</v>
      </c>
      <c r="K462" s="2" t="str">
        <f t="shared" si="55"/>
        <v>K</v>
      </c>
      <c r="M462" t="s">
        <v>3078</v>
      </c>
      <c r="N462" t="s">
        <v>3189</v>
      </c>
      <c r="O462" t="s">
        <v>474</v>
      </c>
      <c r="P462" t="s">
        <v>3176</v>
      </c>
      <c r="R462" t="s">
        <v>1321</v>
      </c>
      <c r="S462" s="2" t="s">
        <v>3185</v>
      </c>
      <c r="U462" t="s">
        <v>1806</v>
      </c>
      <c r="V462" t="s">
        <v>3174</v>
      </c>
      <c r="X462" t="s">
        <v>2599</v>
      </c>
      <c r="Y462" t="s">
        <v>3174</v>
      </c>
      <c r="AA462" t="s">
        <v>1077</v>
      </c>
      <c r="AB462" t="s">
        <v>3174</v>
      </c>
      <c r="AD462" t="s">
        <v>2012</v>
      </c>
      <c r="AE462" t="s">
        <v>3174</v>
      </c>
    </row>
    <row r="463" spans="2:31" ht="18" x14ac:dyDescent="0.25">
      <c r="B463" t="s">
        <v>1026</v>
      </c>
      <c r="C463">
        <v>82</v>
      </c>
      <c r="D463" t="s">
        <v>1027</v>
      </c>
      <c r="E463" s="2" t="str">
        <f t="shared" si="49"/>
        <v>C</v>
      </c>
      <c r="F463" s="2" t="str">
        <f t="shared" si="50"/>
        <v>G</v>
      </c>
      <c r="G463" s="2" t="str">
        <f t="shared" si="51"/>
        <v>R</v>
      </c>
      <c r="H463" s="2" t="str">
        <f t="shared" si="52"/>
        <v>P</v>
      </c>
      <c r="I463" s="2" t="str">
        <f t="shared" si="53"/>
        <v>S</v>
      </c>
      <c r="J463" s="2" t="str">
        <f t="shared" si="54"/>
        <v>K</v>
      </c>
      <c r="K463" s="2" t="str">
        <f t="shared" si="55"/>
        <v>R</v>
      </c>
      <c r="M463" t="s">
        <v>847</v>
      </c>
      <c r="N463" t="s">
        <v>3189</v>
      </c>
      <c r="O463" t="s">
        <v>477</v>
      </c>
      <c r="P463" t="s">
        <v>3176</v>
      </c>
      <c r="R463" t="s">
        <v>282</v>
      </c>
      <c r="S463" s="2" t="s">
        <v>3185</v>
      </c>
      <c r="U463" t="s">
        <v>2019</v>
      </c>
      <c r="V463" t="s">
        <v>3174</v>
      </c>
      <c r="X463" t="s">
        <v>751</v>
      </c>
      <c r="Y463" t="s">
        <v>3174</v>
      </c>
      <c r="AA463" t="s">
        <v>390</v>
      </c>
      <c r="AB463" t="s">
        <v>3174</v>
      </c>
      <c r="AD463" t="s">
        <v>42</v>
      </c>
      <c r="AE463" t="s">
        <v>3174</v>
      </c>
    </row>
    <row r="464" spans="2:31" ht="18" x14ac:dyDescent="0.25">
      <c r="B464" t="s">
        <v>2806</v>
      </c>
      <c r="C464">
        <v>1710</v>
      </c>
      <c r="D464" t="s">
        <v>2807</v>
      </c>
      <c r="E464" s="2" t="str">
        <f t="shared" si="49"/>
        <v>L</v>
      </c>
      <c r="F464" s="2" t="str">
        <f t="shared" si="50"/>
        <v>I</v>
      </c>
      <c r="G464" s="2" t="str">
        <f t="shared" si="51"/>
        <v>N</v>
      </c>
      <c r="H464" s="2" t="str">
        <f t="shared" si="52"/>
        <v>R</v>
      </c>
      <c r="I464" s="2" t="str">
        <f t="shared" si="53"/>
        <v>S</v>
      </c>
      <c r="J464" s="2" t="str">
        <f t="shared" si="54"/>
        <v>V</v>
      </c>
      <c r="K464" s="2" t="str">
        <f t="shared" si="55"/>
        <v>R</v>
      </c>
      <c r="M464" t="s">
        <v>273</v>
      </c>
      <c r="N464" t="s">
        <v>3189</v>
      </c>
      <c r="O464" t="s">
        <v>604</v>
      </c>
      <c r="P464" t="s">
        <v>3176</v>
      </c>
      <c r="R464" t="s">
        <v>2497</v>
      </c>
      <c r="S464" s="2" t="s">
        <v>3185</v>
      </c>
      <c r="U464" t="s">
        <v>2019</v>
      </c>
      <c r="V464" t="s">
        <v>3174</v>
      </c>
      <c r="X464" t="s">
        <v>1830</v>
      </c>
      <c r="Y464" t="s">
        <v>3174</v>
      </c>
      <c r="AA464" t="s">
        <v>676</v>
      </c>
      <c r="AB464" t="s">
        <v>3174</v>
      </c>
      <c r="AD464" t="s">
        <v>972</v>
      </c>
      <c r="AE464" t="s">
        <v>3174</v>
      </c>
    </row>
    <row r="465" spans="2:31" ht="18" x14ac:dyDescent="0.25">
      <c r="B465" t="s">
        <v>1338</v>
      </c>
      <c r="C465">
        <v>1708</v>
      </c>
      <c r="D465" t="s">
        <v>1339</v>
      </c>
      <c r="E465" s="2" t="str">
        <f t="shared" si="49"/>
        <v>L</v>
      </c>
      <c r="F465" s="2" t="str">
        <f t="shared" si="50"/>
        <v>L</v>
      </c>
      <c r="G465" s="2" t="str">
        <f t="shared" si="51"/>
        <v>N</v>
      </c>
      <c r="H465" s="2" t="str">
        <f t="shared" si="52"/>
        <v>R</v>
      </c>
      <c r="I465" s="2" t="str">
        <f t="shared" si="53"/>
        <v>S</v>
      </c>
      <c r="J465" s="2" t="str">
        <f t="shared" si="54"/>
        <v>T</v>
      </c>
      <c r="K465" s="2" t="str">
        <f t="shared" si="55"/>
        <v>R</v>
      </c>
      <c r="M465" t="s">
        <v>1596</v>
      </c>
      <c r="N465" t="s">
        <v>3189</v>
      </c>
      <c r="O465" t="s">
        <v>188</v>
      </c>
      <c r="P465" t="s">
        <v>3176</v>
      </c>
      <c r="R465" t="s">
        <v>1742</v>
      </c>
      <c r="S465" s="2" t="s">
        <v>3185</v>
      </c>
      <c r="U465" t="s">
        <v>2201</v>
      </c>
      <c r="V465" t="s">
        <v>3174</v>
      </c>
      <c r="X465" t="s">
        <v>2046</v>
      </c>
      <c r="Y465" t="s">
        <v>3174</v>
      </c>
      <c r="AA465" t="s">
        <v>1603</v>
      </c>
      <c r="AB465" t="s">
        <v>3174</v>
      </c>
      <c r="AD465" t="s">
        <v>3153</v>
      </c>
      <c r="AE465" t="s">
        <v>3174</v>
      </c>
    </row>
    <row r="466" spans="2:31" ht="18" x14ac:dyDescent="0.25">
      <c r="B466" t="s">
        <v>337</v>
      </c>
      <c r="C466">
        <v>64</v>
      </c>
      <c r="D466" t="s">
        <v>544</v>
      </c>
      <c r="E466" s="2" t="str">
        <f t="shared" si="49"/>
        <v>D</v>
      </c>
      <c r="F466" s="2" t="str">
        <f t="shared" si="50"/>
        <v>D</v>
      </c>
      <c r="G466" s="2" t="str">
        <f t="shared" si="51"/>
        <v>R</v>
      </c>
      <c r="H466" s="2" t="str">
        <f t="shared" si="52"/>
        <v>R</v>
      </c>
      <c r="I466" s="2" t="str">
        <f t="shared" si="53"/>
        <v>R</v>
      </c>
      <c r="J466" s="2" t="str">
        <f t="shared" si="54"/>
        <v>Q</v>
      </c>
      <c r="K466" s="2" t="str">
        <f t="shared" si="55"/>
        <v>R</v>
      </c>
      <c r="M466" t="s">
        <v>151</v>
      </c>
      <c r="N466" t="s">
        <v>3189</v>
      </c>
      <c r="O466" t="s">
        <v>2762</v>
      </c>
      <c r="P466" t="s">
        <v>3176</v>
      </c>
      <c r="R466" t="s">
        <v>2862</v>
      </c>
      <c r="S466" s="2" t="s">
        <v>3185</v>
      </c>
      <c r="U466" t="s">
        <v>266</v>
      </c>
      <c r="V466" t="s">
        <v>3174</v>
      </c>
      <c r="X466" t="s">
        <v>484</v>
      </c>
      <c r="Y466" t="s">
        <v>3174</v>
      </c>
      <c r="AA466" t="s">
        <v>491</v>
      </c>
      <c r="AB466" t="s">
        <v>3174</v>
      </c>
      <c r="AD466" t="s">
        <v>582</v>
      </c>
      <c r="AE466" t="s">
        <v>3174</v>
      </c>
    </row>
    <row r="467" spans="2:31" ht="18" x14ac:dyDescent="0.25">
      <c r="B467" t="s">
        <v>1393</v>
      </c>
      <c r="C467">
        <v>74</v>
      </c>
      <c r="D467" t="s">
        <v>1394</v>
      </c>
      <c r="E467" s="2" t="str">
        <f t="shared" si="49"/>
        <v>N</v>
      </c>
      <c r="F467" s="2" t="str">
        <f t="shared" si="50"/>
        <v>F</v>
      </c>
      <c r="G467" s="2" t="str">
        <f t="shared" si="51"/>
        <v>G</v>
      </c>
      <c r="H467" s="2" t="str">
        <f t="shared" si="52"/>
        <v>K</v>
      </c>
      <c r="I467" s="2" t="str">
        <f t="shared" si="53"/>
        <v>S</v>
      </c>
      <c r="J467" s="2" t="str">
        <f t="shared" si="54"/>
        <v>K</v>
      </c>
      <c r="K467" s="2" t="str">
        <f t="shared" si="55"/>
        <v>K</v>
      </c>
      <c r="M467" t="s">
        <v>37</v>
      </c>
      <c r="N467" t="s">
        <v>3189</v>
      </c>
      <c r="O467" t="s">
        <v>1719</v>
      </c>
      <c r="P467" t="s">
        <v>3176</v>
      </c>
      <c r="R467" t="s">
        <v>611</v>
      </c>
      <c r="S467" s="2" t="s">
        <v>3185</v>
      </c>
      <c r="U467" t="s">
        <v>266</v>
      </c>
      <c r="V467" t="s">
        <v>3174</v>
      </c>
      <c r="X467" t="s">
        <v>2285</v>
      </c>
      <c r="Y467" t="s">
        <v>3174</v>
      </c>
      <c r="AA467" t="s">
        <v>2903</v>
      </c>
      <c r="AB467" t="s">
        <v>3174</v>
      </c>
      <c r="AD467" t="s">
        <v>615</v>
      </c>
      <c r="AE467" t="s">
        <v>3174</v>
      </c>
    </row>
    <row r="468" spans="2:31" ht="18" x14ac:dyDescent="0.25">
      <c r="B468" t="s">
        <v>1773</v>
      </c>
      <c r="C468">
        <v>46</v>
      </c>
      <c r="D468" t="s">
        <v>1774</v>
      </c>
      <c r="E468" s="2" t="str">
        <f t="shared" si="49"/>
        <v>I</v>
      </c>
      <c r="F468" s="2" t="str">
        <f t="shared" si="50"/>
        <v>T</v>
      </c>
      <c r="G468" s="2" t="str">
        <f t="shared" si="51"/>
        <v>K</v>
      </c>
      <c r="H468" s="2" t="str">
        <f t="shared" si="52"/>
        <v>P</v>
      </c>
      <c r="I468" s="2" t="str">
        <f t="shared" si="53"/>
        <v>S</v>
      </c>
      <c r="J468" s="2" t="str">
        <f t="shared" si="54"/>
        <v>S</v>
      </c>
      <c r="K468" s="2" t="str">
        <f t="shared" si="55"/>
        <v>K</v>
      </c>
      <c r="M468" t="s">
        <v>37</v>
      </c>
      <c r="N468" t="s">
        <v>3189</v>
      </c>
      <c r="O468" t="s">
        <v>1958</v>
      </c>
      <c r="P468" t="s">
        <v>3176</v>
      </c>
      <c r="R468" t="s">
        <v>1663</v>
      </c>
      <c r="S468" s="2" t="s">
        <v>3185</v>
      </c>
      <c r="U468" t="s">
        <v>266</v>
      </c>
      <c r="V468" t="s">
        <v>3174</v>
      </c>
      <c r="X468" t="s">
        <v>726</v>
      </c>
      <c r="Y468" t="s">
        <v>3174</v>
      </c>
      <c r="AA468" t="s">
        <v>1103</v>
      </c>
      <c r="AB468" t="s">
        <v>3174</v>
      </c>
      <c r="AD468" t="s">
        <v>2653</v>
      </c>
      <c r="AE468" t="s">
        <v>3174</v>
      </c>
    </row>
    <row r="469" spans="2:31" ht="18" x14ac:dyDescent="0.25">
      <c r="B469" t="s">
        <v>1544</v>
      </c>
      <c r="C469">
        <v>181</v>
      </c>
      <c r="D469" t="s">
        <v>1548</v>
      </c>
      <c r="E469" s="2" t="str">
        <f t="shared" si="49"/>
        <v>R</v>
      </c>
      <c r="F469" s="2" t="str">
        <f t="shared" si="50"/>
        <v>D</v>
      </c>
      <c r="G469" s="2" t="str">
        <f t="shared" si="51"/>
        <v>R</v>
      </c>
      <c r="H469" s="2" t="str">
        <f t="shared" si="52"/>
        <v>A</v>
      </c>
      <c r="I469" s="2" t="str">
        <f t="shared" si="53"/>
        <v>K</v>
      </c>
      <c r="J469" s="2" t="str">
        <f t="shared" si="54"/>
        <v>K</v>
      </c>
      <c r="K469" s="2" t="str">
        <f t="shared" si="55"/>
        <v>R</v>
      </c>
      <c r="M469" t="s">
        <v>31</v>
      </c>
      <c r="N469" t="s">
        <v>3189</v>
      </c>
      <c r="O469" t="s">
        <v>884</v>
      </c>
      <c r="P469" t="s">
        <v>3176</v>
      </c>
      <c r="R469" t="s">
        <v>1666</v>
      </c>
      <c r="S469" s="2" t="s">
        <v>3185</v>
      </c>
      <c r="U469" t="s">
        <v>2078</v>
      </c>
      <c r="V469" t="s">
        <v>3174</v>
      </c>
      <c r="X469" t="s">
        <v>726</v>
      </c>
      <c r="Y469" t="s">
        <v>3174</v>
      </c>
      <c r="AA469" t="s">
        <v>273</v>
      </c>
      <c r="AB469" t="s">
        <v>3174</v>
      </c>
      <c r="AD469" t="s">
        <v>2653</v>
      </c>
      <c r="AE469" t="s">
        <v>3174</v>
      </c>
    </row>
    <row r="470" spans="2:31" ht="18" x14ac:dyDescent="0.25">
      <c r="B470" t="s">
        <v>1544</v>
      </c>
      <c r="C470">
        <v>181</v>
      </c>
      <c r="D470" t="s">
        <v>1545</v>
      </c>
      <c r="E470" s="2" t="str">
        <f t="shared" si="49"/>
        <v>R</v>
      </c>
      <c r="F470" s="2" t="str">
        <f t="shared" si="50"/>
        <v>D</v>
      </c>
      <c r="G470" s="2" t="str">
        <f t="shared" si="51"/>
        <v>R</v>
      </c>
      <c r="H470" s="2" t="str">
        <f t="shared" si="52"/>
        <v>A</v>
      </c>
      <c r="I470" s="2" t="str">
        <f t="shared" si="53"/>
        <v>K</v>
      </c>
      <c r="J470" s="2" t="str">
        <f t="shared" si="54"/>
        <v>K</v>
      </c>
      <c r="K470" s="2" t="str">
        <f t="shared" si="55"/>
        <v>R</v>
      </c>
      <c r="M470" t="s">
        <v>31</v>
      </c>
      <c r="N470" t="s">
        <v>3189</v>
      </c>
      <c r="O470" t="s">
        <v>529</v>
      </c>
      <c r="P470" t="s">
        <v>3176</v>
      </c>
      <c r="R470" t="s">
        <v>1666</v>
      </c>
      <c r="S470" s="2" t="s">
        <v>3185</v>
      </c>
      <c r="U470" t="s">
        <v>515</v>
      </c>
      <c r="V470" t="s">
        <v>3174</v>
      </c>
      <c r="X470" t="s">
        <v>608</v>
      </c>
      <c r="Y470" t="s">
        <v>3174</v>
      </c>
      <c r="AA470" t="s">
        <v>1765</v>
      </c>
      <c r="AB470" t="s">
        <v>3174</v>
      </c>
      <c r="AD470" t="s">
        <v>3122</v>
      </c>
      <c r="AE470" t="s">
        <v>3174</v>
      </c>
    </row>
    <row r="471" spans="2:31" ht="18" x14ac:dyDescent="0.25">
      <c r="B471" t="s">
        <v>3041</v>
      </c>
      <c r="C471">
        <v>1057</v>
      </c>
      <c r="D471" t="s">
        <v>3042</v>
      </c>
      <c r="E471" s="2" t="str">
        <f t="shared" si="49"/>
        <v>R</v>
      </c>
      <c r="F471" s="2" t="str">
        <f t="shared" si="50"/>
        <v>L</v>
      </c>
      <c r="G471" s="2" t="str">
        <f t="shared" si="51"/>
        <v>A</v>
      </c>
      <c r="H471" s="2" t="str">
        <f t="shared" si="52"/>
        <v>R</v>
      </c>
      <c r="I471" s="2" t="str">
        <f t="shared" si="53"/>
        <v>R</v>
      </c>
      <c r="J471" s="2" t="str">
        <f t="shared" si="54"/>
        <v>R</v>
      </c>
      <c r="K471" s="2" t="str">
        <f t="shared" si="55"/>
        <v>R</v>
      </c>
      <c r="M471" t="s">
        <v>31</v>
      </c>
      <c r="N471" t="s">
        <v>3189</v>
      </c>
      <c r="O471" t="s">
        <v>847</v>
      </c>
      <c r="P471" t="s">
        <v>3176</v>
      </c>
      <c r="R471" t="s">
        <v>1673</v>
      </c>
      <c r="S471" s="2" t="s">
        <v>3185</v>
      </c>
      <c r="U471" t="s">
        <v>515</v>
      </c>
      <c r="V471" t="s">
        <v>3174</v>
      </c>
      <c r="X471" t="s">
        <v>533</v>
      </c>
      <c r="Y471" t="s">
        <v>3174</v>
      </c>
      <c r="AA471" t="s">
        <v>2422</v>
      </c>
      <c r="AB471" t="s">
        <v>3174</v>
      </c>
      <c r="AD471" t="s">
        <v>224</v>
      </c>
      <c r="AE471" t="s">
        <v>3174</v>
      </c>
    </row>
    <row r="472" spans="2:31" ht="18" x14ac:dyDescent="0.25">
      <c r="B472" t="s">
        <v>1903</v>
      </c>
      <c r="C472">
        <v>1110</v>
      </c>
      <c r="D472" t="s">
        <v>3042</v>
      </c>
      <c r="E472" s="2" t="str">
        <f t="shared" si="49"/>
        <v>R</v>
      </c>
      <c r="F472" s="2" t="str">
        <f t="shared" si="50"/>
        <v>L</v>
      </c>
      <c r="G472" s="2" t="str">
        <f t="shared" si="51"/>
        <v>A</v>
      </c>
      <c r="H472" s="2" t="str">
        <f t="shared" si="52"/>
        <v>R</v>
      </c>
      <c r="I472" s="2" t="str">
        <f t="shared" si="53"/>
        <v>R</v>
      </c>
      <c r="J472" s="2" t="str">
        <f t="shared" si="54"/>
        <v>R</v>
      </c>
      <c r="K472" s="2" t="str">
        <f t="shared" si="55"/>
        <v>R</v>
      </c>
      <c r="M472" t="s">
        <v>31</v>
      </c>
      <c r="N472" t="s">
        <v>3189</v>
      </c>
      <c r="O472" t="s">
        <v>1077</v>
      </c>
      <c r="P472" t="s">
        <v>3176</v>
      </c>
      <c r="R472" t="s">
        <v>2266</v>
      </c>
      <c r="S472" s="2" t="s">
        <v>3174</v>
      </c>
      <c r="U472" t="s">
        <v>2289</v>
      </c>
      <c r="V472" t="s">
        <v>3174</v>
      </c>
      <c r="X472" t="s">
        <v>785</v>
      </c>
      <c r="Y472" t="s">
        <v>3174</v>
      </c>
      <c r="AA472" t="s">
        <v>2504</v>
      </c>
      <c r="AB472" t="s">
        <v>3174</v>
      </c>
      <c r="AD472" t="s">
        <v>1518</v>
      </c>
      <c r="AE472" t="s">
        <v>3174</v>
      </c>
    </row>
    <row r="473" spans="2:31" ht="18" x14ac:dyDescent="0.25">
      <c r="B473" t="s">
        <v>2398</v>
      </c>
      <c r="C473">
        <v>134</v>
      </c>
      <c r="D473" t="s">
        <v>2399</v>
      </c>
      <c r="E473" s="2" t="str">
        <f t="shared" si="49"/>
        <v>R</v>
      </c>
      <c r="F473" s="2" t="str">
        <f t="shared" si="50"/>
        <v>A</v>
      </c>
      <c r="G473" s="2" t="str">
        <f t="shared" si="51"/>
        <v>D</v>
      </c>
      <c r="H473" s="2" t="str">
        <f t="shared" si="52"/>
        <v>R</v>
      </c>
      <c r="I473" s="2" t="str">
        <f t="shared" si="53"/>
        <v>R</v>
      </c>
      <c r="J473" s="2" t="str">
        <f t="shared" si="54"/>
        <v>L</v>
      </c>
      <c r="K473" s="2" t="str">
        <f t="shared" si="55"/>
        <v>R</v>
      </c>
      <c r="M473" t="s">
        <v>31</v>
      </c>
      <c r="N473" t="s">
        <v>3189</v>
      </c>
      <c r="O473" t="s">
        <v>390</v>
      </c>
      <c r="P473" t="s">
        <v>3176</v>
      </c>
      <c r="R473" t="s">
        <v>1428</v>
      </c>
      <c r="S473" s="2" t="s">
        <v>3174</v>
      </c>
      <c r="U473" t="s">
        <v>540</v>
      </c>
      <c r="V473" t="s">
        <v>3174</v>
      </c>
      <c r="X473" t="s">
        <v>967</v>
      </c>
      <c r="Y473" t="s">
        <v>3174</v>
      </c>
      <c r="AA473" t="s">
        <v>176</v>
      </c>
      <c r="AB473" t="s">
        <v>3174</v>
      </c>
      <c r="AD473" t="s">
        <v>704</v>
      </c>
      <c r="AE473" t="s">
        <v>3174</v>
      </c>
    </row>
    <row r="474" spans="2:31" ht="18" x14ac:dyDescent="0.25">
      <c r="B474" t="s">
        <v>2676</v>
      </c>
      <c r="C474">
        <v>1183</v>
      </c>
      <c r="D474" t="s">
        <v>2677</v>
      </c>
      <c r="E474" s="2" t="str">
        <f t="shared" si="49"/>
        <v>W</v>
      </c>
      <c r="F474" s="2" t="str">
        <f t="shared" si="50"/>
        <v>P</v>
      </c>
      <c r="G474" s="2" t="str">
        <f t="shared" si="51"/>
        <v>P</v>
      </c>
      <c r="H474" s="2" t="str">
        <f t="shared" si="52"/>
        <v>T</v>
      </c>
      <c r="I474" s="2" t="str">
        <f t="shared" si="53"/>
        <v>R</v>
      </c>
      <c r="J474" s="2" t="str">
        <f t="shared" si="54"/>
        <v>T</v>
      </c>
      <c r="K474" s="2" t="str">
        <f t="shared" si="55"/>
        <v>R</v>
      </c>
      <c r="M474" t="s">
        <v>70</v>
      </c>
      <c r="N474" t="s">
        <v>3189</v>
      </c>
      <c r="O474" t="s">
        <v>1405</v>
      </c>
      <c r="P474" t="s">
        <v>3176</v>
      </c>
      <c r="R474" t="s">
        <v>363</v>
      </c>
      <c r="S474" s="2" t="s">
        <v>3174</v>
      </c>
      <c r="U474" t="s">
        <v>1046</v>
      </c>
      <c r="V474" t="s">
        <v>3174</v>
      </c>
      <c r="X474" t="s">
        <v>325</v>
      </c>
      <c r="Y474" t="s">
        <v>3174</v>
      </c>
      <c r="AA474" t="s">
        <v>2316</v>
      </c>
      <c r="AB474" t="s">
        <v>3174</v>
      </c>
      <c r="AD474" t="s">
        <v>1791</v>
      </c>
      <c r="AE474" t="s">
        <v>3174</v>
      </c>
    </row>
    <row r="475" spans="2:31" ht="18" x14ac:dyDescent="0.25">
      <c r="B475" t="s">
        <v>2680</v>
      </c>
      <c r="C475">
        <v>1182</v>
      </c>
      <c r="D475" t="s">
        <v>2681</v>
      </c>
      <c r="E475" s="2" t="str">
        <f t="shared" si="49"/>
        <v>W</v>
      </c>
      <c r="F475" s="2" t="str">
        <f t="shared" si="50"/>
        <v>P</v>
      </c>
      <c r="G475" s="2" t="str">
        <f t="shared" si="51"/>
        <v>P</v>
      </c>
      <c r="H475" s="2" t="str">
        <f t="shared" si="52"/>
        <v>T</v>
      </c>
      <c r="I475" s="2" t="str">
        <f t="shared" si="53"/>
        <v>R</v>
      </c>
      <c r="J475" s="2" t="str">
        <f t="shared" si="54"/>
        <v>T</v>
      </c>
      <c r="K475" s="2" t="str">
        <f t="shared" si="55"/>
        <v>R</v>
      </c>
      <c r="M475" t="s">
        <v>70</v>
      </c>
      <c r="N475" t="s">
        <v>3189</v>
      </c>
      <c r="O475" t="s">
        <v>1318</v>
      </c>
      <c r="P475" t="s">
        <v>3176</v>
      </c>
      <c r="R475" t="s">
        <v>161</v>
      </c>
      <c r="S475" s="2" t="s">
        <v>3174</v>
      </c>
      <c r="U475" t="s">
        <v>2576</v>
      </c>
      <c r="V475" t="s">
        <v>3174</v>
      </c>
      <c r="X475" t="s">
        <v>801</v>
      </c>
      <c r="Y475" t="s">
        <v>3174</v>
      </c>
      <c r="AA475" t="s">
        <v>285</v>
      </c>
      <c r="AB475" t="s">
        <v>3174</v>
      </c>
      <c r="AD475" t="s">
        <v>2366</v>
      </c>
      <c r="AE475" t="s">
        <v>3174</v>
      </c>
    </row>
    <row r="476" spans="2:31" ht="18" x14ac:dyDescent="0.25">
      <c r="B476" t="s">
        <v>1529</v>
      </c>
      <c r="C476">
        <v>111</v>
      </c>
      <c r="D476" t="s">
        <v>1530</v>
      </c>
      <c r="E476" s="2" t="str">
        <f t="shared" si="49"/>
        <v>K</v>
      </c>
      <c r="F476" s="2" t="str">
        <f t="shared" si="50"/>
        <v>R</v>
      </c>
      <c r="G476" s="2" t="str">
        <f t="shared" si="51"/>
        <v>P</v>
      </c>
      <c r="H476" s="2" t="str">
        <f t="shared" si="52"/>
        <v>R</v>
      </c>
      <c r="I476" s="2" t="str">
        <f t="shared" si="53"/>
        <v>R</v>
      </c>
      <c r="J476" s="2" t="str">
        <f t="shared" si="54"/>
        <v>R</v>
      </c>
      <c r="K476" s="2" t="str">
        <f t="shared" si="55"/>
        <v>K</v>
      </c>
      <c r="M476" t="s">
        <v>153</v>
      </c>
      <c r="N476" t="s">
        <v>3189</v>
      </c>
      <c r="O476" t="s">
        <v>1834</v>
      </c>
      <c r="P476" t="s">
        <v>3176</v>
      </c>
      <c r="R476" t="s">
        <v>2698</v>
      </c>
      <c r="S476" s="2" t="s">
        <v>3174</v>
      </c>
      <c r="U476" t="s">
        <v>2833</v>
      </c>
      <c r="V476" t="s">
        <v>3174</v>
      </c>
      <c r="X476" t="s">
        <v>963</v>
      </c>
      <c r="Y476" t="s">
        <v>3174</v>
      </c>
      <c r="AA476" t="s">
        <v>2622</v>
      </c>
      <c r="AB476" t="s">
        <v>3174</v>
      </c>
      <c r="AD476" t="s">
        <v>559</v>
      </c>
      <c r="AE476" t="s">
        <v>3174</v>
      </c>
    </row>
    <row r="477" spans="2:31" ht="18" x14ac:dyDescent="0.25">
      <c r="B477" t="s">
        <v>506</v>
      </c>
      <c r="C477">
        <v>16</v>
      </c>
      <c r="D477" t="s">
        <v>507</v>
      </c>
      <c r="E477" s="2" t="str">
        <f t="shared" si="49"/>
        <v>N</v>
      </c>
      <c r="F477" s="2" t="str">
        <f t="shared" si="50"/>
        <v>S</v>
      </c>
      <c r="G477" s="2" t="str">
        <f t="shared" si="51"/>
        <v>E</v>
      </c>
      <c r="H477" s="2" t="str">
        <f t="shared" si="52"/>
        <v>R</v>
      </c>
      <c r="I477" s="2" t="str">
        <f t="shared" si="53"/>
        <v>R</v>
      </c>
      <c r="J477" s="2" t="str">
        <f t="shared" si="54"/>
        <v>K</v>
      </c>
      <c r="K477" s="2" t="str">
        <f t="shared" si="55"/>
        <v>R</v>
      </c>
      <c r="M477" t="s">
        <v>2782</v>
      </c>
      <c r="N477" t="s">
        <v>3189</v>
      </c>
      <c r="O477" t="s">
        <v>327</v>
      </c>
      <c r="P477" t="s">
        <v>3176</v>
      </c>
      <c r="R477" t="s">
        <v>1799</v>
      </c>
      <c r="S477" s="2" t="s">
        <v>3174</v>
      </c>
      <c r="U477" t="s">
        <v>2708</v>
      </c>
      <c r="V477" t="s">
        <v>3174</v>
      </c>
      <c r="X477" t="s">
        <v>970</v>
      </c>
      <c r="Y477" t="s">
        <v>3174</v>
      </c>
      <c r="AA477" t="s">
        <v>2528</v>
      </c>
      <c r="AB477" t="s">
        <v>3174</v>
      </c>
      <c r="AD477" t="s">
        <v>1639</v>
      </c>
      <c r="AE477" t="s">
        <v>3174</v>
      </c>
    </row>
    <row r="478" spans="2:31" ht="18" x14ac:dyDescent="0.25">
      <c r="B478" t="s">
        <v>1509</v>
      </c>
      <c r="C478">
        <v>476</v>
      </c>
      <c r="D478" t="s">
        <v>1510</v>
      </c>
      <c r="E478" s="2" t="str">
        <f t="shared" si="49"/>
        <v>Y</v>
      </c>
      <c r="F478" s="2" t="str">
        <f t="shared" si="50"/>
        <v>Q</v>
      </c>
      <c r="G478" s="2" t="str">
        <f t="shared" si="51"/>
        <v>L</v>
      </c>
      <c r="H478" s="2" t="str">
        <f t="shared" si="52"/>
        <v>R</v>
      </c>
      <c r="I478" s="2" t="str">
        <f t="shared" si="53"/>
        <v>R</v>
      </c>
      <c r="J478" s="2" t="str">
        <f t="shared" si="54"/>
        <v>K</v>
      </c>
      <c r="K478" s="2" t="str">
        <f t="shared" si="55"/>
        <v>K</v>
      </c>
      <c r="M478" t="s">
        <v>3159</v>
      </c>
      <c r="N478" t="s">
        <v>3189</v>
      </c>
      <c r="O478" t="s">
        <v>1659</v>
      </c>
      <c r="P478" t="s">
        <v>3176</v>
      </c>
      <c r="R478" t="s">
        <v>2626</v>
      </c>
      <c r="S478" s="2" t="s">
        <v>3174</v>
      </c>
      <c r="U478" t="s">
        <v>548</v>
      </c>
      <c r="V478" t="s">
        <v>3174</v>
      </c>
      <c r="X478" t="s">
        <v>2762</v>
      </c>
      <c r="Y478" t="s">
        <v>3174</v>
      </c>
      <c r="AA478" t="s">
        <v>1469</v>
      </c>
      <c r="AB478" t="s">
        <v>3174</v>
      </c>
      <c r="AD478" t="s">
        <v>168</v>
      </c>
      <c r="AE478" t="s">
        <v>3174</v>
      </c>
    </row>
    <row r="479" spans="2:31" ht="18" x14ac:dyDescent="0.25">
      <c r="B479" t="s">
        <v>1505</v>
      </c>
      <c r="C479">
        <v>476</v>
      </c>
      <c r="D479" t="s">
        <v>1506</v>
      </c>
      <c r="E479" s="2" t="str">
        <f t="shared" si="49"/>
        <v>Y</v>
      </c>
      <c r="F479" s="2" t="str">
        <f t="shared" si="50"/>
        <v>Q</v>
      </c>
      <c r="G479" s="2" t="str">
        <f t="shared" si="51"/>
        <v>L</v>
      </c>
      <c r="H479" s="2" t="str">
        <f t="shared" si="52"/>
        <v>R</v>
      </c>
      <c r="I479" s="2" t="str">
        <f t="shared" si="53"/>
        <v>R</v>
      </c>
      <c r="J479" s="2" t="str">
        <f t="shared" si="54"/>
        <v>K</v>
      </c>
      <c r="K479" s="2" t="str">
        <f t="shared" si="55"/>
        <v>K</v>
      </c>
      <c r="M479" t="s">
        <v>2746</v>
      </c>
      <c r="N479" t="s">
        <v>3189</v>
      </c>
      <c r="O479" t="s">
        <v>622</v>
      </c>
      <c r="P479" t="s">
        <v>3176</v>
      </c>
      <c r="R479" t="s">
        <v>2639</v>
      </c>
      <c r="S479" s="2" t="s">
        <v>3174</v>
      </c>
      <c r="U479" t="s">
        <v>1495</v>
      </c>
      <c r="V479" t="s">
        <v>3174</v>
      </c>
      <c r="X479" t="s">
        <v>1719</v>
      </c>
      <c r="Y479" t="s">
        <v>3174</v>
      </c>
      <c r="AA479" t="s">
        <v>1785</v>
      </c>
      <c r="AB479" t="s">
        <v>3174</v>
      </c>
      <c r="AD479" t="s">
        <v>925</v>
      </c>
      <c r="AE479" t="s">
        <v>3174</v>
      </c>
    </row>
    <row r="480" spans="2:31" ht="18" x14ac:dyDescent="0.25">
      <c r="B480" t="s">
        <v>2095</v>
      </c>
      <c r="C480">
        <v>188</v>
      </c>
      <c r="D480" t="s">
        <v>2096</v>
      </c>
      <c r="E480" s="2" t="str">
        <f t="shared" si="49"/>
        <v>L</v>
      </c>
      <c r="F480" s="2" t="str">
        <f t="shared" si="50"/>
        <v>V</v>
      </c>
      <c r="G480" s="2" t="str">
        <f t="shared" si="51"/>
        <v>R</v>
      </c>
      <c r="H480" s="2" t="str">
        <f t="shared" si="52"/>
        <v>R</v>
      </c>
      <c r="I480" s="2" t="str">
        <f t="shared" si="53"/>
        <v>R</v>
      </c>
      <c r="J480" s="2" t="str">
        <f t="shared" si="54"/>
        <v>K</v>
      </c>
      <c r="K480" s="2" t="str">
        <f t="shared" si="55"/>
        <v>R</v>
      </c>
      <c r="M480" t="s">
        <v>622</v>
      </c>
      <c r="N480" t="s">
        <v>3189</v>
      </c>
      <c r="O480" t="s">
        <v>3103</v>
      </c>
      <c r="P480" t="s">
        <v>3176</v>
      </c>
      <c r="R480" t="s">
        <v>1009</v>
      </c>
      <c r="S480" s="2" t="s">
        <v>3174</v>
      </c>
      <c r="U480" t="s">
        <v>2194</v>
      </c>
      <c r="V480" t="s">
        <v>3174</v>
      </c>
      <c r="X480" t="s">
        <v>184</v>
      </c>
      <c r="Y480" t="s">
        <v>3174</v>
      </c>
      <c r="AA480" t="s">
        <v>2521</v>
      </c>
      <c r="AB480" t="s">
        <v>3174</v>
      </c>
      <c r="AD480" t="s">
        <v>2788</v>
      </c>
      <c r="AE480" t="s">
        <v>3174</v>
      </c>
    </row>
    <row r="481" spans="2:31" ht="18" x14ac:dyDescent="0.25">
      <c r="B481" t="s">
        <v>954</v>
      </c>
      <c r="C481">
        <v>268</v>
      </c>
      <c r="D481" t="s">
        <v>955</v>
      </c>
      <c r="E481" s="2" t="str">
        <f t="shared" si="49"/>
        <v>S</v>
      </c>
      <c r="F481" s="2" t="str">
        <f t="shared" si="50"/>
        <v>Q</v>
      </c>
      <c r="G481" s="2" t="str">
        <f t="shared" si="51"/>
        <v>P</v>
      </c>
      <c r="H481" s="2" t="str">
        <f t="shared" si="52"/>
        <v>P</v>
      </c>
      <c r="I481" s="2" t="str">
        <f t="shared" si="53"/>
        <v>R</v>
      </c>
      <c r="J481" s="2" t="str">
        <f t="shared" si="54"/>
        <v>R</v>
      </c>
      <c r="K481" s="2" t="str">
        <f t="shared" si="55"/>
        <v>K</v>
      </c>
      <c r="M481" t="s">
        <v>525</v>
      </c>
      <c r="N481" t="s">
        <v>3189</v>
      </c>
      <c r="O481" t="s">
        <v>1442</v>
      </c>
      <c r="P481" t="s">
        <v>3176</v>
      </c>
      <c r="R481" t="s">
        <v>2890</v>
      </c>
      <c r="S481" s="2" t="s">
        <v>3174</v>
      </c>
      <c r="U481" t="s">
        <v>172</v>
      </c>
      <c r="V481" t="s">
        <v>3174</v>
      </c>
      <c r="X481" t="s">
        <v>321</v>
      </c>
      <c r="Y481" t="s">
        <v>3174</v>
      </c>
      <c r="AA481" t="s">
        <v>835</v>
      </c>
      <c r="AB481" t="s">
        <v>3174</v>
      </c>
      <c r="AD481" t="s">
        <v>99</v>
      </c>
      <c r="AE481" t="s">
        <v>3174</v>
      </c>
    </row>
    <row r="482" spans="2:31" ht="18" x14ac:dyDescent="0.25">
      <c r="B482" t="s">
        <v>1521</v>
      </c>
      <c r="C482">
        <v>293</v>
      </c>
      <c r="D482" t="s">
        <v>1522</v>
      </c>
      <c r="E482" s="2" t="str">
        <f t="shared" si="49"/>
        <v>P</v>
      </c>
      <c r="F482" s="2" t="str">
        <f t="shared" si="50"/>
        <v>Q</v>
      </c>
      <c r="G482" s="2" t="str">
        <f t="shared" si="51"/>
        <v>R</v>
      </c>
      <c r="H482" s="2" t="str">
        <f t="shared" si="52"/>
        <v>R</v>
      </c>
      <c r="I482" s="2" t="str">
        <f t="shared" si="53"/>
        <v>R</v>
      </c>
      <c r="J482" s="2" t="str">
        <f t="shared" si="54"/>
        <v>Q</v>
      </c>
      <c r="K482" s="2" t="str">
        <f t="shared" si="55"/>
        <v>R</v>
      </c>
      <c r="M482" t="s">
        <v>1263</v>
      </c>
      <c r="N482" t="s">
        <v>3176</v>
      </c>
      <c r="O482" t="s">
        <v>1442</v>
      </c>
      <c r="P482" t="s">
        <v>3176</v>
      </c>
      <c r="R482" t="s">
        <v>2428</v>
      </c>
      <c r="S482" s="2" t="s">
        <v>3174</v>
      </c>
      <c r="U482" t="s">
        <v>367</v>
      </c>
      <c r="V482" t="s">
        <v>3174</v>
      </c>
      <c r="X482" t="s">
        <v>1687</v>
      </c>
      <c r="Y482" t="s">
        <v>3174</v>
      </c>
      <c r="AA482" t="s">
        <v>2530</v>
      </c>
      <c r="AB482" t="s">
        <v>3174</v>
      </c>
      <c r="AD482" t="s">
        <v>99</v>
      </c>
      <c r="AE482" t="s">
        <v>3174</v>
      </c>
    </row>
    <row r="483" spans="2:31" ht="18" x14ac:dyDescent="0.25">
      <c r="B483" t="s">
        <v>1888</v>
      </c>
      <c r="C483">
        <v>293</v>
      </c>
      <c r="D483" t="s">
        <v>1889</v>
      </c>
      <c r="E483" s="2" t="str">
        <f t="shared" si="49"/>
        <v>Q</v>
      </c>
      <c r="F483" s="2" t="str">
        <f t="shared" si="50"/>
        <v>Q</v>
      </c>
      <c r="G483" s="2" t="str">
        <f t="shared" si="51"/>
        <v>R</v>
      </c>
      <c r="H483" s="2" t="str">
        <f t="shared" si="52"/>
        <v>R</v>
      </c>
      <c r="I483" s="2" t="str">
        <f t="shared" si="53"/>
        <v>R</v>
      </c>
      <c r="J483" s="2" t="str">
        <f t="shared" si="54"/>
        <v>Q</v>
      </c>
      <c r="K483" s="2" t="str">
        <f t="shared" si="55"/>
        <v>R</v>
      </c>
      <c r="M483" t="s">
        <v>194</v>
      </c>
      <c r="N483" t="s">
        <v>3176</v>
      </c>
      <c r="O483" t="s">
        <v>2432</v>
      </c>
      <c r="P483" t="s">
        <v>3176</v>
      </c>
      <c r="R483" t="s">
        <v>1989</v>
      </c>
      <c r="S483" s="2" t="s">
        <v>3174</v>
      </c>
      <c r="U483" t="s">
        <v>367</v>
      </c>
      <c r="V483" t="s">
        <v>3174</v>
      </c>
      <c r="X483" t="s">
        <v>1357</v>
      </c>
      <c r="Y483" t="s">
        <v>3174</v>
      </c>
      <c r="AA483" t="s">
        <v>2543</v>
      </c>
      <c r="AB483" t="s">
        <v>3174</v>
      </c>
      <c r="AD483" t="s">
        <v>1091</v>
      </c>
      <c r="AE483" t="s">
        <v>3174</v>
      </c>
    </row>
    <row r="484" spans="2:31" ht="18" x14ac:dyDescent="0.25">
      <c r="B484" t="s">
        <v>2108</v>
      </c>
      <c r="C484">
        <v>188</v>
      </c>
      <c r="D484" t="s">
        <v>2109</v>
      </c>
      <c r="E484" s="2" t="str">
        <f t="shared" si="49"/>
        <v>V</v>
      </c>
      <c r="F484" s="2" t="str">
        <f t="shared" si="50"/>
        <v>Q</v>
      </c>
      <c r="G484" s="2" t="str">
        <f t="shared" si="51"/>
        <v>R</v>
      </c>
      <c r="H484" s="2" t="str">
        <f t="shared" si="52"/>
        <v>R</v>
      </c>
      <c r="I484" s="2" t="str">
        <f t="shared" si="53"/>
        <v>R</v>
      </c>
      <c r="J484" s="2" t="str">
        <f t="shared" si="54"/>
        <v>K</v>
      </c>
      <c r="K484" s="2" t="str">
        <f t="shared" si="55"/>
        <v>R</v>
      </c>
      <c r="M484" t="s">
        <v>1347</v>
      </c>
      <c r="N484" t="s">
        <v>3176</v>
      </c>
      <c r="O484" t="s">
        <v>2432</v>
      </c>
      <c r="P484" t="s">
        <v>3176</v>
      </c>
      <c r="R484" t="s">
        <v>2628</v>
      </c>
      <c r="S484" s="2" t="s">
        <v>3174</v>
      </c>
      <c r="U484" t="s">
        <v>2533</v>
      </c>
      <c r="V484" t="s">
        <v>3174</v>
      </c>
      <c r="X484" t="s">
        <v>1360</v>
      </c>
      <c r="Y484" t="s">
        <v>3174</v>
      </c>
      <c r="AA484" t="s">
        <v>2773</v>
      </c>
      <c r="AB484" t="s">
        <v>3174</v>
      </c>
      <c r="AD484" t="s">
        <v>1806</v>
      </c>
      <c r="AE484" t="s">
        <v>3174</v>
      </c>
    </row>
    <row r="485" spans="2:31" ht="18" x14ac:dyDescent="0.25">
      <c r="B485" t="s">
        <v>2552</v>
      </c>
      <c r="C485">
        <v>103</v>
      </c>
      <c r="D485" t="s">
        <v>2553</v>
      </c>
      <c r="E485" s="2" t="str">
        <f t="shared" si="49"/>
        <v>A</v>
      </c>
      <c r="F485" s="2" t="str">
        <f t="shared" si="50"/>
        <v>A</v>
      </c>
      <c r="G485" s="2" t="str">
        <f t="shared" si="51"/>
        <v>R</v>
      </c>
      <c r="H485" s="2" t="str">
        <f t="shared" si="52"/>
        <v>R</v>
      </c>
      <c r="I485" s="2" t="str">
        <f t="shared" si="53"/>
        <v>S</v>
      </c>
      <c r="J485" s="2" t="str">
        <f t="shared" si="54"/>
        <v>R</v>
      </c>
      <c r="K485" s="2" t="str">
        <f t="shared" si="55"/>
        <v>R</v>
      </c>
      <c r="M485" t="s">
        <v>1986</v>
      </c>
      <c r="N485" t="s">
        <v>3176</v>
      </c>
      <c r="O485" t="s">
        <v>2435</v>
      </c>
      <c r="P485" t="s">
        <v>3176</v>
      </c>
      <c r="R485" t="s">
        <v>1684</v>
      </c>
      <c r="S485" s="2" t="s">
        <v>3174</v>
      </c>
      <c r="U485" t="s">
        <v>2460</v>
      </c>
      <c r="V485" t="s">
        <v>3174</v>
      </c>
      <c r="X485" t="s">
        <v>1477</v>
      </c>
      <c r="Y485" t="s">
        <v>3174</v>
      </c>
      <c r="AA485" t="s">
        <v>81</v>
      </c>
      <c r="AB485" t="s">
        <v>3174</v>
      </c>
      <c r="AD485" t="s">
        <v>2019</v>
      </c>
      <c r="AE485" t="s">
        <v>3174</v>
      </c>
    </row>
    <row r="486" spans="2:31" ht="18" x14ac:dyDescent="0.25">
      <c r="B486" t="s">
        <v>1023</v>
      </c>
      <c r="C486">
        <v>363</v>
      </c>
      <c r="D486" t="s">
        <v>1024</v>
      </c>
      <c r="E486" s="2" t="str">
        <f t="shared" si="49"/>
        <v>A</v>
      </c>
      <c r="F486" s="2" t="str">
        <f t="shared" si="50"/>
        <v>P</v>
      </c>
      <c r="G486" s="2" t="str">
        <f t="shared" si="51"/>
        <v>A</v>
      </c>
      <c r="H486" s="2" t="str">
        <f t="shared" si="52"/>
        <v>R</v>
      </c>
      <c r="I486" s="2" t="str">
        <f t="shared" si="53"/>
        <v>R</v>
      </c>
      <c r="J486" s="2" t="str">
        <f t="shared" si="54"/>
        <v>S</v>
      </c>
      <c r="K486" s="2" t="str">
        <f t="shared" si="55"/>
        <v>R</v>
      </c>
      <c r="M486" t="s">
        <v>2671</v>
      </c>
      <c r="N486" t="s">
        <v>3176</v>
      </c>
      <c r="O486" t="s">
        <v>466</v>
      </c>
      <c r="P486" t="s">
        <v>3176</v>
      </c>
      <c r="R486" t="s">
        <v>1680</v>
      </c>
      <c r="S486" s="2" t="s">
        <v>3174</v>
      </c>
      <c r="U486" t="s">
        <v>2460</v>
      </c>
      <c r="V486" t="s">
        <v>3174</v>
      </c>
      <c r="X486" t="s">
        <v>1958</v>
      </c>
      <c r="Y486" t="s">
        <v>3174</v>
      </c>
      <c r="AA486" t="s">
        <v>774</v>
      </c>
      <c r="AB486" t="s">
        <v>3174</v>
      </c>
      <c r="AD486" t="s">
        <v>2019</v>
      </c>
      <c r="AE486" t="s">
        <v>3174</v>
      </c>
    </row>
    <row r="487" spans="2:31" ht="18" x14ac:dyDescent="0.25">
      <c r="B487" t="s">
        <v>3105</v>
      </c>
      <c r="C487">
        <v>87</v>
      </c>
      <c r="D487" t="s">
        <v>3106</v>
      </c>
      <c r="E487" s="2" t="str">
        <f t="shared" si="49"/>
        <v>P</v>
      </c>
      <c r="F487" s="2" t="str">
        <f t="shared" si="50"/>
        <v>P</v>
      </c>
      <c r="G487" s="2" t="str">
        <f t="shared" si="51"/>
        <v>H</v>
      </c>
      <c r="H487" s="2" t="str">
        <f t="shared" si="52"/>
        <v>L</v>
      </c>
      <c r="I487" s="2" t="str">
        <f t="shared" si="53"/>
        <v>R</v>
      </c>
      <c r="J487" s="2" t="str">
        <f t="shared" si="54"/>
        <v>R</v>
      </c>
      <c r="K487" s="2" t="str">
        <f t="shared" si="55"/>
        <v>K</v>
      </c>
      <c r="M487" t="s">
        <v>1669</v>
      </c>
      <c r="N487" t="s">
        <v>3176</v>
      </c>
      <c r="O487" t="s">
        <v>2507</v>
      </c>
      <c r="P487" t="s">
        <v>3176</v>
      </c>
      <c r="R487" t="s">
        <v>1186</v>
      </c>
      <c r="S487" s="2" t="s">
        <v>3174</v>
      </c>
      <c r="U487" t="s">
        <v>2460</v>
      </c>
      <c r="V487" t="s">
        <v>3174</v>
      </c>
      <c r="X487" t="s">
        <v>2716</v>
      </c>
      <c r="Y487" t="s">
        <v>3174</v>
      </c>
      <c r="AA487" t="s">
        <v>1380</v>
      </c>
      <c r="AB487" t="s">
        <v>3174</v>
      </c>
      <c r="AD487" t="s">
        <v>2201</v>
      </c>
      <c r="AE487" t="s">
        <v>3174</v>
      </c>
    </row>
    <row r="488" spans="2:31" ht="18" x14ac:dyDescent="0.25">
      <c r="B488" t="s">
        <v>1208</v>
      </c>
      <c r="C488">
        <v>14</v>
      </c>
      <c r="D488" t="s">
        <v>1209</v>
      </c>
      <c r="E488" s="2" t="str">
        <f t="shared" si="49"/>
        <v>S</v>
      </c>
      <c r="F488" s="2" t="str">
        <f t="shared" si="50"/>
        <v>P</v>
      </c>
      <c r="G488" s="2" t="str">
        <f t="shared" si="51"/>
        <v>V</v>
      </c>
      <c r="H488" s="2" t="str">
        <f t="shared" si="52"/>
        <v>R</v>
      </c>
      <c r="I488" s="2" t="str">
        <f t="shared" si="53"/>
        <v>R</v>
      </c>
      <c r="J488" s="2" t="str">
        <f t="shared" si="54"/>
        <v>R</v>
      </c>
      <c r="K488" s="2" t="str">
        <f t="shared" si="55"/>
        <v>R</v>
      </c>
      <c r="M488" t="s">
        <v>2471</v>
      </c>
      <c r="N488" t="s">
        <v>3176</v>
      </c>
      <c r="O488" t="s">
        <v>1052</v>
      </c>
      <c r="P488" t="s">
        <v>3176</v>
      </c>
      <c r="R488" t="s">
        <v>1184</v>
      </c>
      <c r="S488" s="2" t="s">
        <v>3174</v>
      </c>
      <c r="U488" t="s">
        <v>2457</v>
      </c>
      <c r="V488" t="s">
        <v>3174</v>
      </c>
      <c r="X488" t="s">
        <v>1398</v>
      </c>
      <c r="Y488" t="s">
        <v>3174</v>
      </c>
      <c r="AA488" t="s">
        <v>282</v>
      </c>
      <c r="AB488" t="s">
        <v>3174</v>
      </c>
      <c r="AD488" t="s">
        <v>1820</v>
      </c>
      <c r="AE488" t="s">
        <v>3174</v>
      </c>
    </row>
    <row r="489" spans="2:31" ht="18" x14ac:dyDescent="0.25">
      <c r="B489" t="s">
        <v>309</v>
      </c>
      <c r="C489">
        <v>8</v>
      </c>
      <c r="D489" t="s">
        <v>3164</v>
      </c>
      <c r="E489" s="2" t="str">
        <f t="shared" si="49"/>
        <v>R</v>
      </c>
      <c r="F489" s="2" t="str">
        <f t="shared" si="50"/>
        <v>K</v>
      </c>
      <c r="G489" s="2" t="str">
        <f t="shared" si="51"/>
        <v>R</v>
      </c>
      <c r="H489" s="2" t="str">
        <f t="shared" si="52"/>
        <v/>
      </c>
      <c r="I489" s="2" t="str">
        <f t="shared" si="53"/>
        <v/>
      </c>
      <c r="J489" s="2" t="str">
        <f t="shared" si="54"/>
        <v/>
      </c>
      <c r="K489" s="2" t="str">
        <f t="shared" si="55"/>
        <v/>
      </c>
      <c r="M489" t="s">
        <v>2474</v>
      </c>
      <c r="N489" t="s">
        <v>3176</v>
      </c>
      <c r="O489" t="s">
        <v>468</v>
      </c>
      <c r="P489" t="s">
        <v>3176</v>
      </c>
      <c r="R489" t="s">
        <v>859</v>
      </c>
      <c r="S489" s="2" t="s">
        <v>3174</v>
      </c>
      <c r="U489" t="s">
        <v>1150</v>
      </c>
      <c r="V489" t="s">
        <v>3174</v>
      </c>
      <c r="X489" t="s">
        <v>884</v>
      </c>
      <c r="Y489" t="s">
        <v>3174</v>
      </c>
      <c r="AA489" t="s">
        <v>552</v>
      </c>
      <c r="AB489" t="s">
        <v>3174</v>
      </c>
      <c r="AD489" t="s">
        <v>1820</v>
      </c>
      <c r="AE489" t="s">
        <v>3174</v>
      </c>
    </row>
    <row r="490" spans="2:31" ht="18" x14ac:dyDescent="0.25">
      <c r="B490" t="s">
        <v>2975</v>
      </c>
      <c r="C490">
        <v>80</v>
      </c>
      <c r="D490" t="s">
        <v>2976</v>
      </c>
      <c r="E490" s="2" t="str">
        <f t="shared" si="49"/>
        <v>F</v>
      </c>
      <c r="F490" s="2" t="str">
        <f t="shared" si="50"/>
        <v>Q</v>
      </c>
      <c r="G490" s="2" t="str">
        <f t="shared" si="51"/>
        <v>K</v>
      </c>
      <c r="H490" s="2" t="str">
        <f t="shared" si="52"/>
        <v>P</v>
      </c>
      <c r="I490" s="2" t="str">
        <f t="shared" si="53"/>
        <v>R</v>
      </c>
      <c r="J490" s="2" t="str">
        <f t="shared" si="54"/>
        <v>S</v>
      </c>
      <c r="K490" s="2" t="str">
        <f t="shared" si="55"/>
        <v>K</v>
      </c>
      <c r="M490" t="s">
        <v>2480</v>
      </c>
      <c r="N490" t="s">
        <v>3176</v>
      </c>
      <c r="O490" t="s">
        <v>2266</v>
      </c>
      <c r="P490" t="s">
        <v>3185</v>
      </c>
      <c r="R490" t="s">
        <v>2270</v>
      </c>
      <c r="S490" s="2" t="s">
        <v>3174</v>
      </c>
      <c r="U490" t="s">
        <v>1150</v>
      </c>
      <c r="V490" t="s">
        <v>3174</v>
      </c>
      <c r="X490" t="s">
        <v>653</v>
      </c>
      <c r="Y490" t="s">
        <v>3174</v>
      </c>
      <c r="AA490" t="s">
        <v>982</v>
      </c>
      <c r="AB490" t="s">
        <v>3174</v>
      </c>
      <c r="AD490" t="s">
        <v>2078</v>
      </c>
      <c r="AE490" t="s">
        <v>3174</v>
      </c>
    </row>
    <row r="491" spans="2:31" ht="18" x14ac:dyDescent="0.25">
      <c r="B491" t="s">
        <v>1968</v>
      </c>
      <c r="C491">
        <v>42</v>
      </c>
      <c r="D491" t="s">
        <v>1969</v>
      </c>
      <c r="E491" s="2" t="str">
        <f t="shared" si="49"/>
        <v>T</v>
      </c>
      <c r="F491" s="2" t="str">
        <f t="shared" si="50"/>
        <v>S</v>
      </c>
      <c r="G491" s="2" t="str">
        <f t="shared" si="51"/>
        <v>T</v>
      </c>
      <c r="H491" s="2" t="str">
        <f t="shared" si="52"/>
        <v>R</v>
      </c>
      <c r="I491" s="2" t="str">
        <f t="shared" si="53"/>
        <v>S</v>
      </c>
      <c r="J491" s="2" t="str">
        <f t="shared" si="54"/>
        <v>R</v>
      </c>
      <c r="K491" s="2" t="str">
        <f t="shared" si="55"/>
        <v>K</v>
      </c>
      <c r="M491" t="s">
        <v>1671</v>
      </c>
      <c r="N491" t="s">
        <v>3176</v>
      </c>
      <c r="O491" t="s">
        <v>1428</v>
      </c>
      <c r="P491" t="s">
        <v>3185</v>
      </c>
      <c r="R491" t="s">
        <v>2309</v>
      </c>
      <c r="S491" s="2" t="s">
        <v>3174</v>
      </c>
      <c r="U491" t="s">
        <v>1150</v>
      </c>
      <c r="V491" t="s">
        <v>3174</v>
      </c>
      <c r="X491" t="s">
        <v>2032</v>
      </c>
      <c r="Y491" t="s">
        <v>3174</v>
      </c>
      <c r="AA491" t="s">
        <v>563</v>
      </c>
      <c r="AB491" t="s">
        <v>3174</v>
      </c>
      <c r="AD491" t="s">
        <v>921</v>
      </c>
      <c r="AE491" t="s">
        <v>3174</v>
      </c>
    </row>
    <row r="492" spans="2:31" ht="18" x14ac:dyDescent="0.25">
      <c r="B492" t="s">
        <v>958</v>
      </c>
      <c r="C492">
        <v>42</v>
      </c>
      <c r="D492" t="s">
        <v>959</v>
      </c>
      <c r="E492" s="2" t="str">
        <f t="shared" si="49"/>
        <v>A</v>
      </c>
      <c r="F492" s="2" t="str">
        <f t="shared" si="50"/>
        <v>A</v>
      </c>
      <c r="G492" s="2" t="str">
        <f t="shared" si="51"/>
        <v>S</v>
      </c>
      <c r="H492" s="2" t="str">
        <f t="shared" si="52"/>
        <v>A</v>
      </c>
      <c r="I492" s="2" t="str">
        <f t="shared" si="53"/>
        <v>R</v>
      </c>
      <c r="J492" s="2" t="str">
        <f t="shared" si="54"/>
        <v>K</v>
      </c>
      <c r="K492" s="2" t="str">
        <f t="shared" si="55"/>
        <v>K</v>
      </c>
      <c r="M492" t="s">
        <v>928</v>
      </c>
      <c r="N492" t="s">
        <v>3176</v>
      </c>
      <c r="O492" t="s">
        <v>363</v>
      </c>
      <c r="P492" t="s">
        <v>3185</v>
      </c>
      <c r="R492" t="s">
        <v>3082</v>
      </c>
      <c r="S492" s="2" t="s">
        <v>3174</v>
      </c>
      <c r="U492" t="s">
        <v>1150</v>
      </c>
      <c r="V492" t="s">
        <v>3174</v>
      </c>
      <c r="X492" t="s">
        <v>1979</v>
      </c>
      <c r="Y492" t="s">
        <v>3174</v>
      </c>
      <c r="AA492" t="s">
        <v>978</v>
      </c>
      <c r="AB492" t="s">
        <v>3174</v>
      </c>
      <c r="AD492" t="s">
        <v>357</v>
      </c>
      <c r="AE492" t="s">
        <v>3174</v>
      </c>
    </row>
    <row r="493" spans="2:31" ht="18" x14ac:dyDescent="0.25">
      <c r="B493" t="s">
        <v>3077</v>
      </c>
      <c r="C493">
        <v>42</v>
      </c>
      <c r="D493" t="s">
        <v>3078</v>
      </c>
      <c r="E493" s="2" t="str">
        <f t="shared" si="49"/>
        <v>N</v>
      </c>
      <c r="F493" s="2" t="str">
        <f t="shared" si="50"/>
        <v>A</v>
      </c>
      <c r="G493" s="2" t="str">
        <f t="shared" si="51"/>
        <v>S</v>
      </c>
      <c r="H493" s="2" t="str">
        <f t="shared" si="52"/>
        <v>G</v>
      </c>
      <c r="I493" s="2" t="str">
        <f t="shared" si="53"/>
        <v>S</v>
      </c>
      <c r="J493" s="2" t="str">
        <f t="shared" si="54"/>
        <v>K</v>
      </c>
      <c r="K493" s="2" t="str">
        <f t="shared" si="55"/>
        <v>K</v>
      </c>
      <c r="M493" t="s">
        <v>2704</v>
      </c>
      <c r="N493" t="s">
        <v>3176</v>
      </c>
      <c r="O493" t="s">
        <v>161</v>
      </c>
      <c r="P493" t="s">
        <v>3185</v>
      </c>
      <c r="R493" t="s">
        <v>917</v>
      </c>
      <c r="S493" s="2" t="s">
        <v>3174</v>
      </c>
      <c r="U493" t="s">
        <v>2388</v>
      </c>
      <c r="V493" t="s">
        <v>3174</v>
      </c>
      <c r="X493" t="s">
        <v>288</v>
      </c>
      <c r="Y493" t="s">
        <v>3174</v>
      </c>
      <c r="AA493" t="s">
        <v>3015</v>
      </c>
      <c r="AB493" t="s">
        <v>3174</v>
      </c>
      <c r="AD493" t="s">
        <v>515</v>
      </c>
      <c r="AE493" t="s">
        <v>3174</v>
      </c>
    </row>
    <row r="494" spans="2:31" ht="18" x14ac:dyDescent="0.25">
      <c r="B494" t="s">
        <v>2642</v>
      </c>
      <c r="C494">
        <v>598</v>
      </c>
      <c r="D494" t="s">
        <v>2643</v>
      </c>
      <c r="E494" s="2" t="str">
        <f t="shared" si="49"/>
        <v>S</v>
      </c>
      <c r="F494" s="2" t="str">
        <f t="shared" si="50"/>
        <v>R</v>
      </c>
      <c r="G494" s="2" t="str">
        <f t="shared" si="51"/>
        <v>A</v>
      </c>
      <c r="H494" s="2" t="str">
        <f t="shared" si="52"/>
        <v>R</v>
      </c>
      <c r="I494" s="2" t="str">
        <f t="shared" si="53"/>
        <v>R</v>
      </c>
      <c r="J494" s="2" t="str">
        <f t="shared" si="54"/>
        <v>S</v>
      </c>
      <c r="K494" s="2" t="str">
        <f t="shared" si="55"/>
        <v>K</v>
      </c>
      <c r="M494" t="s">
        <v>3163</v>
      </c>
      <c r="N494" t="s">
        <v>3176</v>
      </c>
      <c r="O494" t="s">
        <v>1733</v>
      </c>
      <c r="P494" t="s">
        <v>3185</v>
      </c>
      <c r="R494" t="s">
        <v>1644</v>
      </c>
      <c r="S494" s="2" t="s">
        <v>3174</v>
      </c>
      <c r="U494" t="s">
        <v>2388</v>
      </c>
      <c r="V494" t="s">
        <v>3174</v>
      </c>
      <c r="X494" t="s">
        <v>634</v>
      </c>
      <c r="Y494" t="s">
        <v>3174</v>
      </c>
      <c r="AA494" t="s">
        <v>1659</v>
      </c>
      <c r="AB494" t="s">
        <v>3174</v>
      </c>
      <c r="AD494" t="s">
        <v>515</v>
      </c>
      <c r="AE494" t="s">
        <v>3174</v>
      </c>
    </row>
    <row r="495" spans="2:31" ht="18" x14ac:dyDescent="0.25">
      <c r="B495" t="s">
        <v>876</v>
      </c>
      <c r="C495">
        <v>17</v>
      </c>
      <c r="D495" t="s">
        <v>877</v>
      </c>
      <c r="E495" s="2" t="str">
        <f t="shared" si="49"/>
        <v>H</v>
      </c>
      <c r="F495" s="2" t="str">
        <f t="shared" si="50"/>
        <v>T</v>
      </c>
      <c r="G495" s="2" t="str">
        <f t="shared" si="51"/>
        <v>L</v>
      </c>
      <c r="H495" s="2" t="str">
        <f t="shared" si="52"/>
        <v>S</v>
      </c>
      <c r="I495" s="2" t="str">
        <f t="shared" si="53"/>
        <v>R</v>
      </c>
      <c r="J495" s="2" t="str">
        <f t="shared" si="54"/>
        <v>K</v>
      </c>
      <c r="K495" s="2" t="str">
        <f t="shared" si="55"/>
        <v>R</v>
      </c>
      <c r="M495" t="s">
        <v>989</v>
      </c>
      <c r="N495" t="s">
        <v>3176</v>
      </c>
      <c r="O495" t="s">
        <v>2224</v>
      </c>
      <c r="P495" t="s">
        <v>3185</v>
      </c>
      <c r="R495" t="s">
        <v>2664</v>
      </c>
      <c r="S495" s="2" t="s">
        <v>3174</v>
      </c>
      <c r="U495" t="s">
        <v>2969</v>
      </c>
      <c r="V495" t="s">
        <v>3174</v>
      </c>
      <c r="X495" t="s">
        <v>2406</v>
      </c>
      <c r="Y495" t="s">
        <v>3174</v>
      </c>
      <c r="AA495" t="s">
        <v>2894</v>
      </c>
      <c r="AB495" t="s">
        <v>3174</v>
      </c>
      <c r="AD495" t="s">
        <v>2289</v>
      </c>
      <c r="AE495" t="s">
        <v>3174</v>
      </c>
    </row>
    <row r="496" spans="2:31" ht="18" x14ac:dyDescent="0.25">
      <c r="B496" t="s">
        <v>1080</v>
      </c>
      <c r="C496">
        <v>17</v>
      </c>
      <c r="D496" t="s">
        <v>1081</v>
      </c>
      <c r="E496" s="2" t="str">
        <f t="shared" si="49"/>
        <v>L</v>
      </c>
      <c r="F496" s="2" t="str">
        <f t="shared" si="50"/>
        <v>T</v>
      </c>
      <c r="G496" s="2" t="str">
        <f t="shared" si="51"/>
        <v>L</v>
      </c>
      <c r="H496" s="2" t="str">
        <f t="shared" si="52"/>
        <v>S</v>
      </c>
      <c r="I496" s="2" t="str">
        <f t="shared" si="53"/>
        <v>R</v>
      </c>
      <c r="J496" s="2" t="str">
        <f t="shared" si="54"/>
        <v>K</v>
      </c>
      <c r="K496" s="2" t="str">
        <f t="shared" si="55"/>
        <v>R</v>
      </c>
      <c r="M496" t="s">
        <v>2953</v>
      </c>
      <c r="N496" t="s">
        <v>3176</v>
      </c>
      <c r="O496" t="s">
        <v>2270</v>
      </c>
      <c r="P496" t="s">
        <v>3185</v>
      </c>
      <c r="R496" t="s">
        <v>2579</v>
      </c>
      <c r="S496" s="2" t="s">
        <v>3174</v>
      </c>
      <c r="U496" t="s">
        <v>2395</v>
      </c>
      <c r="V496" t="s">
        <v>3174</v>
      </c>
      <c r="X496" t="s">
        <v>1146</v>
      </c>
      <c r="Y496" t="s">
        <v>3174</v>
      </c>
      <c r="AA496" t="s">
        <v>2785</v>
      </c>
      <c r="AB496" t="s">
        <v>3174</v>
      </c>
      <c r="AD496" t="s">
        <v>428</v>
      </c>
      <c r="AE496" t="s">
        <v>3174</v>
      </c>
    </row>
    <row r="497" spans="2:31" ht="18" x14ac:dyDescent="0.25">
      <c r="B497" t="s">
        <v>1080</v>
      </c>
      <c r="C497">
        <v>17</v>
      </c>
      <c r="D497" t="s">
        <v>1081</v>
      </c>
      <c r="E497" s="2" t="str">
        <f t="shared" si="49"/>
        <v>L</v>
      </c>
      <c r="F497" s="2" t="str">
        <f t="shared" si="50"/>
        <v>T</v>
      </c>
      <c r="G497" s="2" t="str">
        <f t="shared" si="51"/>
        <v>L</v>
      </c>
      <c r="H497" s="2" t="str">
        <f t="shared" si="52"/>
        <v>S</v>
      </c>
      <c r="I497" s="2" t="str">
        <f t="shared" si="53"/>
        <v>R</v>
      </c>
      <c r="J497" s="2" t="str">
        <f t="shared" si="54"/>
        <v>K</v>
      </c>
      <c r="K497" s="2" t="str">
        <f t="shared" si="55"/>
        <v>R</v>
      </c>
      <c r="M497" t="s">
        <v>2712</v>
      </c>
      <c r="N497" t="s">
        <v>3176</v>
      </c>
      <c r="O497" t="s">
        <v>2087</v>
      </c>
      <c r="P497" t="s">
        <v>3185</v>
      </c>
      <c r="R497" t="s">
        <v>2581</v>
      </c>
      <c r="S497" s="2" t="s">
        <v>3174</v>
      </c>
      <c r="U497" t="s">
        <v>1578</v>
      </c>
      <c r="V497" t="s">
        <v>3174</v>
      </c>
      <c r="X497" t="s">
        <v>696</v>
      </c>
      <c r="Y497" t="s">
        <v>3174</v>
      </c>
      <c r="AA497" t="s">
        <v>2071</v>
      </c>
      <c r="AB497" t="s">
        <v>3174</v>
      </c>
      <c r="AD497" t="s">
        <v>137</v>
      </c>
      <c r="AE497" t="s">
        <v>3174</v>
      </c>
    </row>
    <row r="498" spans="2:31" ht="18" x14ac:dyDescent="0.25">
      <c r="B498" t="s">
        <v>21</v>
      </c>
      <c r="C498">
        <v>1543</v>
      </c>
      <c r="D498" t="s">
        <v>501</v>
      </c>
      <c r="E498" s="2" t="str">
        <f t="shared" si="49"/>
        <v>E</v>
      </c>
      <c r="F498" s="2" t="str">
        <f t="shared" si="50"/>
        <v>S</v>
      </c>
      <c r="G498" s="2" t="str">
        <f t="shared" si="51"/>
        <v>S</v>
      </c>
      <c r="H498" s="2" t="str">
        <f t="shared" si="52"/>
        <v>K</v>
      </c>
      <c r="I498" s="2" t="str">
        <f t="shared" si="53"/>
        <v>S</v>
      </c>
      <c r="J498" s="2" t="str">
        <f t="shared" si="54"/>
        <v>R</v>
      </c>
      <c r="K498" s="2" t="str">
        <f t="shared" si="55"/>
        <v>R</v>
      </c>
      <c r="M498" t="s">
        <v>3100</v>
      </c>
      <c r="N498" t="s">
        <v>3176</v>
      </c>
      <c r="O498" t="s">
        <v>1936</v>
      </c>
      <c r="P498" t="s">
        <v>3185</v>
      </c>
      <c r="R498" t="s">
        <v>720</v>
      </c>
      <c r="S498" s="2" t="s">
        <v>3174</v>
      </c>
      <c r="U498" t="s">
        <v>117</v>
      </c>
      <c r="V498" t="s">
        <v>3174</v>
      </c>
      <c r="X498" t="s">
        <v>1218</v>
      </c>
      <c r="Y498" t="s">
        <v>3174</v>
      </c>
      <c r="AA498" t="s">
        <v>2425</v>
      </c>
      <c r="AB498" t="s">
        <v>3174</v>
      </c>
      <c r="AD498" t="s">
        <v>1293</v>
      </c>
      <c r="AE498" t="s">
        <v>3174</v>
      </c>
    </row>
    <row r="499" spans="2:31" ht="18" x14ac:dyDescent="0.25">
      <c r="B499" t="s">
        <v>21</v>
      </c>
      <c r="C499">
        <v>1409</v>
      </c>
      <c r="D499" t="s">
        <v>501</v>
      </c>
      <c r="E499" s="2" t="str">
        <f t="shared" si="49"/>
        <v>E</v>
      </c>
      <c r="F499" s="2" t="str">
        <f t="shared" si="50"/>
        <v>S</v>
      </c>
      <c r="G499" s="2" t="str">
        <f t="shared" si="51"/>
        <v>S</v>
      </c>
      <c r="H499" s="2" t="str">
        <f t="shared" si="52"/>
        <v>K</v>
      </c>
      <c r="I499" s="2" t="str">
        <f t="shared" si="53"/>
        <v>S</v>
      </c>
      <c r="J499" s="2" t="str">
        <f t="shared" si="54"/>
        <v>R</v>
      </c>
      <c r="K499" s="2" t="str">
        <f t="shared" si="55"/>
        <v>R</v>
      </c>
      <c r="M499" t="s">
        <v>737</v>
      </c>
      <c r="N499" t="s">
        <v>3176</v>
      </c>
      <c r="O499" t="s">
        <v>2758</v>
      </c>
      <c r="P499" t="s">
        <v>3185</v>
      </c>
      <c r="R499" t="s">
        <v>1571</v>
      </c>
      <c r="S499" s="2" t="s">
        <v>3174</v>
      </c>
      <c r="U499" t="s">
        <v>1005</v>
      </c>
      <c r="V499" t="s">
        <v>3174</v>
      </c>
      <c r="X499" t="s">
        <v>3011</v>
      </c>
      <c r="Y499" t="s">
        <v>3174</v>
      </c>
      <c r="AA499" t="s">
        <v>1107</v>
      </c>
      <c r="AB499" t="s">
        <v>3174</v>
      </c>
      <c r="AD499" t="s">
        <v>228</v>
      </c>
      <c r="AE499" t="s">
        <v>3174</v>
      </c>
    </row>
    <row r="500" spans="2:31" ht="18" x14ac:dyDescent="0.25">
      <c r="B500" t="s">
        <v>21</v>
      </c>
      <c r="C500">
        <v>1498</v>
      </c>
      <c r="D500" t="s">
        <v>2841</v>
      </c>
      <c r="E500" s="2" t="str">
        <f t="shared" si="49"/>
        <v>E</v>
      </c>
      <c r="F500" s="2" t="str">
        <f t="shared" si="50"/>
        <v>S</v>
      </c>
      <c r="G500" s="2" t="str">
        <f t="shared" si="51"/>
        <v>P</v>
      </c>
      <c r="H500" s="2" t="str">
        <f t="shared" si="52"/>
        <v>N</v>
      </c>
      <c r="I500" s="2" t="str">
        <f t="shared" si="53"/>
        <v>R</v>
      </c>
      <c r="J500" s="2" t="str">
        <f t="shared" si="54"/>
        <v>S</v>
      </c>
      <c r="K500" s="2" t="str">
        <f t="shared" si="55"/>
        <v>R</v>
      </c>
      <c r="M500" t="s">
        <v>1795</v>
      </c>
      <c r="N500" t="s">
        <v>3176</v>
      </c>
      <c r="O500" t="s">
        <v>415</v>
      </c>
      <c r="P500" t="s">
        <v>3185</v>
      </c>
      <c r="R500" t="s">
        <v>2326</v>
      </c>
      <c r="S500" s="2" t="s">
        <v>3174</v>
      </c>
      <c r="U500" t="s">
        <v>2105</v>
      </c>
      <c r="V500" t="s">
        <v>3174</v>
      </c>
      <c r="X500" t="s">
        <v>529</v>
      </c>
      <c r="Y500" t="s">
        <v>3174</v>
      </c>
      <c r="AA500" t="s">
        <v>2739</v>
      </c>
      <c r="AB500" t="s">
        <v>3174</v>
      </c>
      <c r="AD500" t="s">
        <v>228</v>
      </c>
      <c r="AE500" t="s">
        <v>3174</v>
      </c>
    </row>
    <row r="501" spans="2:31" ht="18" x14ac:dyDescent="0.25">
      <c r="B501" t="s">
        <v>1362</v>
      </c>
      <c r="C501">
        <v>1212</v>
      </c>
      <c r="D501" t="s">
        <v>1779</v>
      </c>
      <c r="E501" s="2" t="str">
        <f t="shared" si="49"/>
        <v>V</v>
      </c>
      <c r="F501" s="2" t="str">
        <f t="shared" si="50"/>
        <v>T</v>
      </c>
      <c r="G501" s="2" t="str">
        <f t="shared" si="51"/>
        <v>A</v>
      </c>
      <c r="H501" s="2" t="str">
        <f t="shared" si="52"/>
        <v>S</v>
      </c>
      <c r="I501" s="2" t="str">
        <f t="shared" si="53"/>
        <v>R</v>
      </c>
      <c r="J501" s="2" t="str">
        <f t="shared" si="54"/>
        <v>S</v>
      </c>
      <c r="K501" s="2" t="str">
        <f t="shared" si="55"/>
        <v>K</v>
      </c>
      <c r="M501" t="s">
        <v>925</v>
      </c>
      <c r="N501" t="s">
        <v>3176</v>
      </c>
      <c r="O501" t="s">
        <v>411</v>
      </c>
      <c r="P501" t="s">
        <v>3185</v>
      </c>
      <c r="R501" t="s">
        <v>415</v>
      </c>
      <c r="S501" s="2" t="s">
        <v>3174</v>
      </c>
      <c r="U501" t="s">
        <v>2039</v>
      </c>
      <c r="V501" t="s">
        <v>3174</v>
      </c>
      <c r="X501" t="s">
        <v>847</v>
      </c>
      <c r="Y501" t="s">
        <v>3174</v>
      </c>
      <c r="AA501" t="s">
        <v>2782</v>
      </c>
      <c r="AB501" t="s">
        <v>3174</v>
      </c>
      <c r="AD501" t="s">
        <v>2305</v>
      </c>
      <c r="AE501" t="s">
        <v>3174</v>
      </c>
    </row>
    <row r="502" spans="2:31" ht="18" x14ac:dyDescent="0.25">
      <c r="B502" t="s">
        <v>2337</v>
      </c>
      <c r="C502">
        <v>97</v>
      </c>
      <c r="D502" t="s">
        <v>2338</v>
      </c>
      <c r="E502" s="2" t="str">
        <f t="shared" si="49"/>
        <v>V</v>
      </c>
      <c r="F502" s="2" t="str">
        <f t="shared" si="50"/>
        <v>T</v>
      </c>
      <c r="G502" s="2" t="str">
        <f t="shared" si="51"/>
        <v>A</v>
      </c>
      <c r="H502" s="2" t="str">
        <f t="shared" si="52"/>
        <v>S</v>
      </c>
      <c r="I502" s="2" t="str">
        <f t="shared" si="53"/>
        <v>R</v>
      </c>
      <c r="J502" s="2" t="str">
        <f t="shared" si="54"/>
        <v>S</v>
      </c>
      <c r="K502" s="2" t="str">
        <f t="shared" si="55"/>
        <v>K</v>
      </c>
      <c r="M502" t="s">
        <v>2121</v>
      </c>
      <c r="N502" t="s">
        <v>3176</v>
      </c>
      <c r="O502" t="s">
        <v>824</v>
      </c>
      <c r="P502" t="s">
        <v>3185</v>
      </c>
      <c r="R502" t="s">
        <v>411</v>
      </c>
      <c r="S502" s="2" t="s">
        <v>3174</v>
      </c>
      <c r="U502" t="s">
        <v>852</v>
      </c>
      <c r="V502" t="s">
        <v>3174</v>
      </c>
      <c r="X502" t="s">
        <v>637</v>
      </c>
      <c r="Y502" t="s">
        <v>3174</v>
      </c>
      <c r="AA502" t="s">
        <v>3159</v>
      </c>
      <c r="AB502" t="s">
        <v>3174</v>
      </c>
      <c r="AD502" t="s">
        <v>1435</v>
      </c>
      <c r="AE502" t="s">
        <v>3174</v>
      </c>
    </row>
    <row r="503" spans="2:31" ht="18" x14ac:dyDescent="0.25">
      <c r="B503" t="s">
        <v>712</v>
      </c>
      <c r="C503">
        <v>307</v>
      </c>
      <c r="D503" t="s">
        <v>2585</v>
      </c>
      <c r="E503" s="2" t="str">
        <f t="shared" si="49"/>
        <v>T</v>
      </c>
      <c r="F503" s="2" t="str">
        <f t="shared" si="50"/>
        <v>S</v>
      </c>
      <c r="G503" s="2" t="str">
        <f t="shared" si="51"/>
        <v>R</v>
      </c>
      <c r="H503" s="2" t="str">
        <f t="shared" si="52"/>
        <v>S</v>
      </c>
      <c r="I503" s="2" t="str">
        <f t="shared" si="53"/>
        <v>R</v>
      </c>
      <c r="J503" s="2" t="str">
        <f t="shared" si="54"/>
        <v>L</v>
      </c>
      <c r="K503" s="2" t="str">
        <f t="shared" si="55"/>
        <v>R</v>
      </c>
      <c r="M503" t="s">
        <v>1502</v>
      </c>
      <c r="N503" t="s">
        <v>3176</v>
      </c>
      <c r="O503" t="s">
        <v>1561</v>
      </c>
      <c r="P503" t="s">
        <v>3185</v>
      </c>
      <c r="R503" t="s">
        <v>2701</v>
      </c>
      <c r="S503" s="2" t="s">
        <v>3174</v>
      </c>
      <c r="U503" t="s">
        <v>1847</v>
      </c>
      <c r="V503" t="s">
        <v>3174</v>
      </c>
      <c r="X503" t="s">
        <v>1599</v>
      </c>
      <c r="Y503" t="s">
        <v>3174</v>
      </c>
      <c r="AA503" t="s">
        <v>2746</v>
      </c>
      <c r="AB503" t="s">
        <v>3174</v>
      </c>
      <c r="AD503" t="s">
        <v>2121</v>
      </c>
      <c r="AE503" t="s">
        <v>3174</v>
      </c>
    </row>
    <row r="504" spans="2:31" ht="18" x14ac:dyDescent="0.25">
      <c r="B504" t="s">
        <v>712</v>
      </c>
      <c r="C504">
        <v>290</v>
      </c>
      <c r="D504" t="s">
        <v>716</v>
      </c>
      <c r="E504" s="2" t="str">
        <f t="shared" si="49"/>
        <v>T</v>
      </c>
      <c r="F504" s="2" t="str">
        <f t="shared" si="50"/>
        <v>S</v>
      </c>
      <c r="G504" s="2" t="str">
        <f t="shared" si="51"/>
        <v>R</v>
      </c>
      <c r="H504" s="2" t="str">
        <f t="shared" si="52"/>
        <v>S</v>
      </c>
      <c r="I504" s="2" t="str">
        <f t="shared" si="53"/>
        <v>R</v>
      </c>
      <c r="J504" s="2" t="str">
        <f t="shared" si="54"/>
        <v>S</v>
      </c>
      <c r="K504" s="2" t="str">
        <f t="shared" si="55"/>
        <v>R</v>
      </c>
      <c r="M504" t="s">
        <v>1750</v>
      </c>
      <c r="N504" t="s">
        <v>3176</v>
      </c>
      <c r="O504" t="s">
        <v>797</v>
      </c>
      <c r="P504" t="s">
        <v>3185</v>
      </c>
      <c r="R504" t="s">
        <v>1473</v>
      </c>
      <c r="S504" s="2" t="s">
        <v>3174</v>
      </c>
      <c r="U504" t="s">
        <v>763</v>
      </c>
      <c r="V504" t="s">
        <v>3174</v>
      </c>
      <c r="X504" t="s">
        <v>1153</v>
      </c>
      <c r="Y504" t="s">
        <v>3174</v>
      </c>
      <c r="AA504" t="s">
        <v>334</v>
      </c>
      <c r="AB504" t="s">
        <v>3174</v>
      </c>
      <c r="AD504" t="s">
        <v>480</v>
      </c>
      <c r="AE504" t="s">
        <v>3174</v>
      </c>
    </row>
    <row r="505" spans="2:31" ht="18" x14ac:dyDescent="0.25">
      <c r="B505" t="s">
        <v>21</v>
      </c>
      <c r="C505">
        <v>1316</v>
      </c>
      <c r="D505" t="s">
        <v>316</v>
      </c>
      <c r="E505" s="2" t="str">
        <f t="shared" si="49"/>
        <v>S</v>
      </c>
      <c r="F505" s="2" t="str">
        <f t="shared" si="50"/>
        <v>N</v>
      </c>
      <c r="G505" s="2" t="str">
        <f t="shared" si="51"/>
        <v>P</v>
      </c>
      <c r="H505" s="2" t="str">
        <f t="shared" si="52"/>
        <v>K</v>
      </c>
      <c r="I505" s="2" t="str">
        <f t="shared" si="53"/>
        <v>S</v>
      </c>
      <c r="J505" s="2" t="str">
        <f t="shared" si="54"/>
        <v>R</v>
      </c>
      <c r="K505" s="2" t="str">
        <f t="shared" si="55"/>
        <v>K</v>
      </c>
      <c r="M505" t="s">
        <v>2276</v>
      </c>
      <c r="N505" t="s">
        <v>3176</v>
      </c>
      <c r="O505" t="s">
        <v>668</v>
      </c>
      <c r="P505" t="s">
        <v>3185</v>
      </c>
      <c r="R505" t="s">
        <v>1473</v>
      </c>
      <c r="S505" s="2" t="s">
        <v>3174</v>
      </c>
      <c r="U505" t="s">
        <v>763</v>
      </c>
      <c r="V505" t="s">
        <v>3174</v>
      </c>
      <c r="X505" t="s">
        <v>2916</v>
      </c>
      <c r="Y505" t="s">
        <v>3174</v>
      </c>
      <c r="AA505" t="s">
        <v>622</v>
      </c>
      <c r="AB505" t="s">
        <v>3174</v>
      </c>
      <c r="AD505" t="s">
        <v>540</v>
      </c>
      <c r="AE505" t="s">
        <v>3174</v>
      </c>
    </row>
    <row r="506" spans="2:31" ht="18" x14ac:dyDescent="0.25">
      <c r="B506" t="s">
        <v>21</v>
      </c>
      <c r="C506">
        <v>1408</v>
      </c>
      <c r="D506" t="s">
        <v>316</v>
      </c>
      <c r="E506" s="2" t="str">
        <f t="shared" si="49"/>
        <v>S</v>
      </c>
      <c r="F506" s="2" t="str">
        <f t="shared" si="50"/>
        <v>N</v>
      </c>
      <c r="G506" s="2" t="str">
        <f t="shared" si="51"/>
        <v>P</v>
      </c>
      <c r="H506" s="2" t="str">
        <f t="shared" si="52"/>
        <v>K</v>
      </c>
      <c r="I506" s="2" t="str">
        <f t="shared" si="53"/>
        <v>S</v>
      </c>
      <c r="J506" s="2" t="str">
        <f t="shared" si="54"/>
        <v>R</v>
      </c>
      <c r="K506" s="2" t="str">
        <f t="shared" si="55"/>
        <v>K</v>
      </c>
      <c r="M506" t="s">
        <v>2273</v>
      </c>
      <c r="N506" t="s">
        <v>3176</v>
      </c>
      <c r="O506" t="s">
        <v>902</v>
      </c>
      <c r="P506" t="s">
        <v>3185</v>
      </c>
      <c r="R506" t="s">
        <v>1649</v>
      </c>
      <c r="S506" s="2" t="s">
        <v>3174</v>
      </c>
      <c r="U506" t="s">
        <v>763</v>
      </c>
      <c r="V506" t="s">
        <v>3174</v>
      </c>
      <c r="X506" t="s">
        <v>1993</v>
      </c>
      <c r="Y506" t="s">
        <v>3174</v>
      </c>
      <c r="AA506" t="s">
        <v>1463</v>
      </c>
      <c r="AB506" t="s">
        <v>3174</v>
      </c>
      <c r="AD506" t="s">
        <v>1046</v>
      </c>
      <c r="AE506" t="s">
        <v>3174</v>
      </c>
    </row>
    <row r="507" spans="2:31" ht="18" x14ac:dyDescent="0.25">
      <c r="B507" t="s">
        <v>21</v>
      </c>
      <c r="C507">
        <v>1428</v>
      </c>
      <c r="D507" t="s">
        <v>316</v>
      </c>
      <c r="E507" s="2" t="str">
        <f t="shared" si="49"/>
        <v>S</v>
      </c>
      <c r="F507" s="2" t="str">
        <f t="shared" si="50"/>
        <v>N</v>
      </c>
      <c r="G507" s="2" t="str">
        <f t="shared" si="51"/>
        <v>P</v>
      </c>
      <c r="H507" s="2" t="str">
        <f t="shared" si="52"/>
        <v>K</v>
      </c>
      <c r="I507" s="2" t="str">
        <f t="shared" si="53"/>
        <v>S</v>
      </c>
      <c r="J507" s="2" t="str">
        <f t="shared" si="54"/>
        <v>R</v>
      </c>
      <c r="K507" s="2" t="str">
        <f t="shared" si="55"/>
        <v>K</v>
      </c>
      <c r="M507" t="s">
        <v>3032</v>
      </c>
      <c r="N507" t="s">
        <v>3176</v>
      </c>
      <c r="O507" t="s">
        <v>1301</v>
      </c>
      <c r="P507" t="s">
        <v>3185</v>
      </c>
      <c r="R507" t="s">
        <v>824</v>
      </c>
      <c r="S507" s="2" t="s">
        <v>3174</v>
      </c>
      <c r="U507" t="s">
        <v>763</v>
      </c>
      <c r="V507" t="s">
        <v>3174</v>
      </c>
      <c r="X507" t="s">
        <v>1589</v>
      </c>
      <c r="Y507" t="s">
        <v>3174</v>
      </c>
      <c r="AA507" t="s">
        <v>3103</v>
      </c>
      <c r="AB507" t="s">
        <v>3174</v>
      </c>
      <c r="AD507" t="s">
        <v>1419</v>
      </c>
      <c r="AE507" t="s">
        <v>3174</v>
      </c>
    </row>
    <row r="508" spans="2:31" ht="18" x14ac:dyDescent="0.25">
      <c r="B508" t="s">
        <v>21</v>
      </c>
      <c r="C508">
        <v>1407</v>
      </c>
      <c r="D508" t="s">
        <v>316</v>
      </c>
      <c r="E508" s="2" t="str">
        <f t="shared" si="49"/>
        <v>S</v>
      </c>
      <c r="F508" s="2" t="str">
        <f t="shared" si="50"/>
        <v>N</v>
      </c>
      <c r="G508" s="2" t="str">
        <f t="shared" si="51"/>
        <v>P</v>
      </c>
      <c r="H508" s="2" t="str">
        <f t="shared" si="52"/>
        <v>K</v>
      </c>
      <c r="I508" s="2" t="str">
        <f t="shared" si="53"/>
        <v>S</v>
      </c>
      <c r="J508" s="2" t="str">
        <f t="shared" si="54"/>
        <v>R</v>
      </c>
      <c r="K508" s="2" t="str">
        <f t="shared" si="55"/>
        <v>K</v>
      </c>
      <c r="M508" t="s">
        <v>3032</v>
      </c>
      <c r="N508" t="s">
        <v>3176</v>
      </c>
      <c r="O508" t="s">
        <v>2491</v>
      </c>
      <c r="P508" t="s">
        <v>3185</v>
      </c>
      <c r="R508" t="s">
        <v>600</v>
      </c>
      <c r="S508" s="2" t="s">
        <v>3174</v>
      </c>
      <c r="U508" t="s">
        <v>905</v>
      </c>
      <c r="V508" t="s">
        <v>3174</v>
      </c>
      <c r="X508" t="s">
        <v>2143</v>
      </c>
      <c r="Y508" t="s">
        <v>3174</v>
      </c>
      <c r="AA508" t="s">
        <v>2565</v>
      </c>
      <c r="AB508" t="s">
        <v>3174</v>
      </c>
      <c r="AD508" t="s">
        <v>2350</v>
      </c>
      <c r="AE508" t="s">
        <v>3174</v>
      </c>
    </row>
    <row r="509" spans="2:31" ht="18" x14ac:dyDescent="0.25">
      <c r="B509" t="s">
        <v>21</v>
      </c>
      <c r="C509">
        <v>1429</v>
      </c>
      <c r="D509" t="s">
        <v>640</v>
      </c>
      <c r="E509" s="2" t="str">
        <f t="shared" si="49"/>
        <v>S</v>
      </c>
      <c r="F509" s="2" t="str">
        <f t="shared" si="50"/>
        <v>N</v>
      </c>
      <c r="G509" s="2" t="str">
        <f t="shared" si="51"/>
        <v>P</v>
      </c>
      <c r="H509" s="2" t="str">
        <f t="shared" si="52"/>
        <v>K</v>
      </c>
      <c r="I509" s="2" t="str">
        <f t="shared" si="53"/>
        <v>S</v>
      </c>
      <c r="J509" s="2" t="str">
        <f t="shared" si="54"/>
        <v>S</v>
      </c>
      <c r="K509" s="2" t="str">
        <f t="shared" si="55"/>
        <v>R</v>
      </c>
      <c r="M509" t="s">
        <v>2719</v>
      </c>
      <c r="N509" t="s">
        <v>3176</v>
      </c>
      <c r="O509" t="s">
        <v>1892</v>
      </c>
      <c r="P509" t="s">
        <v>3185</v>
      </c>
      <c r="R509" t="s">
        <v>3163</v>
      </c>
      <c r="S509" s="2" t="s">
        <v>3174</v>
      </c>
      <c r="U509" t="s">
        <v>1618</v>
      </c>
      <c r="V509" t="s">
        <v>3174</v>
      </c>
      <c r="X509" t="s">
        <v>3058</v>
      </c>
      <c r="Y509" t="s">
        <v>3174</v>
      </c>
      <c r="AA509" t="s">
        <v>2569</v>
      </c>
      <c r="AB509" t="s">
        <v>3174</v>
      </c>
      <c r="AD509" t="s">
        <v>2139</v>
      </c>
      <c r="AE509" t="s">
        <v>3174</v>
      </c>
    </row>
    <row r="510" spans="2:31" ht="18" x14ac:dyDescent="0.25">
      <c r="B510" t="s">
        <v>21</v>
      </c>
      <c r="C510">
        <v>1385</v>
      </c>
      <c r="D510" t="s">
        <v>640</v>
      </c>
      <c r="E510" s="2" t="str">
        <f t="shared" si="49"/>
        <v>S</v>
      </c>
      <c r="F510" s="2" t="str">
        <f t="shared" si="50"/>
        <v>N</v>
      </c>
      <c r="G510" s="2" t="str">
        <f t="shared" si="51"/>
        <v>P</v>
      </c>
      <c r="H510" s="2" t="str">
        <f t="shared" si="52"/>
        <v>K</v>
      </c>
      <c r="I510" s="2" t="str">
        <f t="shared" si="53"/>
        <v>S</v>
      </c>
      <c r="J510" s="2" t="str">
        <f t="shared" si="54"/>
        <v>S</v>
      </c>
      <c r="K510" s="2" t="str">
        <f t="shared" si="55"/>
        <v>R</v>
      </c>
      <c r="M510" t="s">
        <v>1161</v>
      </c>
      <c r="N510" t="s">
        <v>3176</v>
      </c>
      <c r="O510" t="s">
        <v>1704</v>
      </c>
      <c r="P510" t="s">
        <v>3185</v>
      </c>
      <c r="R510" t="s">
        <v>2547</v>
      </c>
      <c r="S510" s="2" t="s">
        <v>3174</v>
      </c>
      <c r="U510" t="s">
        <v>1616</v>
      </c>
      <c r="V510" t="s">
        <v>3174</v>
      </c>
      <c r="X510" t="s">
        <v>571</v>
      </c>
      <c r="Y510" t="s">
        <v>3174</v>
      </c>
      <c r="AA510" t="s">
        <v>1655</v>
      </c>
      <c r="AB510" t="s">
        <v>3174</v>
      </c>
      <c r="AD510" t="s">
        <v>2139</v>
      </c>
      <c r="AE510" t="s">
        <v>3174</v>
      </c>
    </row>
    <row r="511" spans="2:31" ht="18" x14ac:dyDescent="0.25">
      <c r="B511" t="s">
        <v>1362</v>
      </c>
      <c r="C511">
        <v>613</v>
      </c>
      <c r="D511" t="s">
        <v>1641</v>
      </c>
      <c r="E511" s="2" t="str">
        <f t="shared" si="49"/>
        <v>V</v>
      </c>
      <c r="F511" s="2" t="str">
        <f t="shared" si="50"/>
        <v>T</v>
      </c>
      <c r="G511" s="2" t="str">
        <f t="shared" si="51"/>
        <v>A</v>
      </c>
      <c r="H511" s="2" t="str">
        <f t="shared" si="52"/>
        <v>S</v>
      </c>
      <c r="I511" s="2" t="str">
        <f t="shared" si="53"/>
        <v>R</v>
      </c>
      <c r="J511" s="2" t="str">
        <f t="shared" si="54"/>
        <v>S</v>
      </c>
      <c r="K511" s="2" t="str">
        <f t="shared" si="55"/>
        <v>K</v>
      </c>
      <c r="M511" t="s">
        <v>1522</v>
      </c>
      <c r="N511" t="s">
        <v>3176</v>
      </c>
      <c r="O511" t="s">
        <v>1704</v>
      </c>
      <c r="P511" t="s">
        <v>3185</v>
      </c>
      <c r="R511" t="s">
        <v>1182</v>
      </c>
      <c r="S511" s="2" t="s">
        <v>3174</v>
      </c>
      <c r="U511" t="s">
        <v>747</v>
      </c>
      <c r="V511" t="s">
        <v>3174</v>
      </c>
      <c r="X511" t="s">
        <v>2727</v>
      </c>
      <c r="Y511" t="s">
        <v>3174</v>
      </c>
      <c r="AA511" t="s">
        <v>3109</v>
      </c>
      <c r="AB511" t="s">
        <v>3174</v>
      </c>
      <c r="AD511" t="s">
        <v>2139</v>
      </c>
      <c r="AE511" t="s">
        <v>3174</v>
      </c>
    </row>
    <row r="512" spans="2:31" ht="18" x14ac:dyDescent="0.25">
      <c r="B512" t="s">
        <v>21</v>
      </c>
      <c r="C512">
        <v>1444</v>
      </c>
      <c r="D512" t="s">
        <v>392</v>
      </c>
      <c r="E512" s="2" t="str">
        <f t="shared" si="49"/>
        <v>R</v>
      </c>
      <c r="F512" s="2" t="str">
        <f t="shared" si="50"/>
        <v>S</v>
      </c>
      <c r="G512" s="2" t="str">
        <f t="shared" si="51"/>
        <v>S</v>
      </c>
      <c r="H512" s="2" t="str">
        <f t="shared" si="52"/>
        <v>R</v>
      </c>
      <c r="I512" s="2" t="str">
        <f t="shared" si="53"/>
        <v>S</v>
      </c>
      <c r="J512" s="2" t="str">
        <f t="shared" si="54"/>
        <v>S</v>
      </c>
      <c r="K512" s="2" t="str">
        <f t="shared" si="55"/>
        <v>R</v>
      </c>
      <c r="M512" t="s">
        <v>3106</v>
      </c>
      <c r="N512" t="s">
        <v>3176</v>
      </c>
      <c r="O512" t="s">
        <v>2019</v>
      </c>
      <c r="P512" t="s">
        <v>3185</v>
      </c>
      <c r="R512" t="s">
        <v>462</v>
      </c>
      <c r="S512" s="2" t="s">
        <v>3174</v>
      </c>
      <c r="U512" t="s">
        <v>1017</v>
      </c>
      <c r="V512" t="s">
        <v>3174</v>
      </c>
      <c r="X512" t="s">
        <v>2129</v>
      </c>
      <c r="Y512" t="s">
        <v>3174</v>
      </c>
      <c r="AA512" t="s">
        <v>2920</v>
      </c>
      <c r="AB512" t="s">
        <v>3174</v>
      </c>
      <c r="AD512" t="s">
        <v>2139</v>
      </c>
      <c r="AE512" t="s">
        <v>3174</v>
      </c>
    </row>
    <row r="513" spans="2:31" ht="18" x14ac:dyDescent="0.25">
      <c r="B513" t="s">
        <v>21</v>
      </c>
      <c r="C513">
        <v>1179</v>
      </c>
      <c r="D513" t="s">
        <v>1248</v>
      </c>
      <c r="E513" s="2" t="str">
        <f t="shared" si="49"/>
        <v>T</v>
      </c>
      <c r="F513" s="2" t="str">
        <f t="shared" si="50"/>
        <v>S</v>
      </c>
      <c r="G513" s="2" t="str">
        <f t="shared" si="51"/>
        <v>P</v>
      </c>
      <c r="H513" s="2" t="str">
        <f t="shared" si="52"/>
        <v>K</v>
      </c>
      <c r="I513" s="2" t="str">
        <f t="shared" si="53"/>
        <v>S</v>
      </c>
      <c r="J513" s="2" t="str">
        <f t="shared" si="54"/>
        <v>R</v>
      </c>
      <c r="K513" s="2" t="str">
        <f t="shared" si="55"/>
        <v>R</v>
      </c>
      <c r="M513" t="s">
        <v>1788</v>
      </c>
      <c r="N513" t="s">
        <v>3176</v>
      </c>
      <c r="O513" t="s">
        <v>2019</v>
      </c>
      <c r="P513" t="s">
        <v>3185</v>
      </c>
      <c r="R513" t="s">
        <v>2997</v>
      </c>
      <c r="S513" s="2" t="s">
        <v>3174</v>
      </c>
      <c r="U513" t="s">
        <v>1972</v>
      </c>
      <c r="V513" t="s">
        <v>3174</v>
      </c>
      <c r="X513" t="s">
        <v>3146</v>
      </c>
      <c r="Y513" t="s">
        <v>3174</v>
      </c>
      <c r="AA513" t="s">
        <v>2111</v>
      </c>
      <c r="AB513" t="s">
        <v>3174</v>
      </c>
      <c r="AD513" t="s">
        <v>2139</v>
      </c>
      <c r="AE513" t="s">
        <v>3174</v>
      </c>
    </row>
    <row r="514" spans="2:31" ht="18" x14ac:dyDescent="0.25">
      <c r="B514" t="s">
        <v>211</v>
      </c>
      <c r="C514">
        <v>335</v>
      </c>
      <c r="D514" t="s">
        <v>1788</v>
      </c>
      <c r="E514" s="2" t="str">
        <f t="shared" si="49"/>
        <v>P</v>
      </c>
      <c r="F514" s="2" t="str">
        <f t="shared" si="50"/>
        <v>P</v>
      </c>
      <c r="G514" s="2" t="str">
        <f t="shared" si="51"/>
        <v>P</v>
      </c>
      <c r="H514" s="2" t="str">
        <f t="shared" si="52"/>
        <v>K</v>
      </c>
      <c r="I514" s="2" t="str">
        <f t="shared" si="53"/>
        <v>R</v>
      </c>
      <c r="J514" s="2" t="str">
        <f t="shared" si="54"/>
        <v>S</v>
      </c>
      <c r="K514" s="2" t="str">
        <f t="shared" si="55"/>
        <v>R</v>
      </c>
      <c r="M514" t="s">
        <v>474</v>
      </c>
      <c r="N514" t="s">
        <v>3176</v>
      </c>
      <c r="O514" t="s">
        <v>2176</v>
      </c>
      <c r="P514" t="s">
        <v>3185</v>
      </c>
      <c r="R514" t="s">
        <v>759</v>
      </c>
      <c r="S514" s="2" t="s">
        <v>3174</v>
      </c>
      <c r="U514" t="s">
        <v>1281</v>
      </c>
      <c r="V514" t="s">
        <v>3174</v>
      </c>
      <c r="X514" t="s">
        <v>2691</v>
      </c>
      <c r="Y514" t="s">
        <v>3174</v>
      </c>
      <c r="AA514" t="s">
        <v>1875</v>
      </c>
      <c r="AB514" t="s">
        <v>3174</v>
      </c>
      <c r="AD514" t="s">
        <v>2576</v>
      </c>
      <c r="AE514" t="s">
        <v>3174</v>
      </c>
    </row>
    <row r="515" spans="2:31" ht="18" x14ac:dyDescent="0.25">
      <c r="B515" t="s">
        <v>473</v>
      </c>
      <c r="C515">
        <v>420</v>
      </c>
      <c r="D515" t="s">
        <v>474</v>
      </c>
      <c r="E515" s="2" t="str">
        <f t="shared" ref="E515:E578" si="56">MID($D515&amp;"",4,1)</f>
        <v>P</v>
      </c>
      <c r="F515" s="2" t="str">
        <f t="shared" ref="F515:F578" si="57">MID($D515&amp;"",6,1)</f>
        <v>P</v>
      </c>
      <c r="G515" s="2" t="str">
        <f t="shared" ref="G515:G578" si="58">MID($D515&amp;"",8,1)</f>
        <v>P</v>
      </c>
      <c r="H515" s="2" t="str">
        <f t="shared" ref="H515:H578" si="59">MID($D515&amp;"",9,1)</f>
        <v>K</v>
      </c>
      <c r="I515" s="2" t="str">
        <f t="shared" ref="I515:I578" si="60">MID($D515&amp;"",10,1)</f>
        <v>R</v>
      </c>
      <c r="J515" s="2" t="str">
        <f t="shared" ref="J515:J578" si="61">MID($D515&amp;"",12,1)</f>
        <v>S</v>
      </c>
      <c r="K515" s="2" t="str">
        <f t="shared" ref="K515:K578" si="62">MID($D515&amp;"",13,1)</f>
        <v>R</v>
      </c>
      <c r="M515" t="s">
        <v>477</v>
      </c>
      <c r="N515" t="s">
        <v>3176</v>
      </c>
      <c r="O515" t="s">
        <v>2708</v>
      </c>
      <c r="P515" t="s">
        <v>3185</v>
      </c>
      <c r="R515" t="s">
        <v>1021</v>
      </c>
      <c r="S515" s="2" t="s">
        <v>3174</v>
      </c>
      <c r="U515" t="s">
        <v>394</v>
      </c>
      <c r="V515" t="s">
        <v>3174</v>
      </c>
      <c r="X515" t="s">
        <v>2691</v>
      </c>
      <c r="Y515" t="s">
        <v>3174</v>
      </c>
      <c r="AA515" t="s">
        <v>2292</v>
      </c>
      <c r="AB515" t="s">
        <v>3174</v>
      </c>
      <c r="AD515" t="s">
        <v>2833</v>
      </c>
      <c r="AE515" t="s">
        <v>3174</v>
      </c>
    </row>
    <row r="516" spans="2:31" ht="18" x14ac:dyDescent="0.25">
      <c r="B516" t="s">
        <v>574</v>
      </c>
      <c r="C516">
        <v>508</v>
      </c>
      <c r="D516" t="s">
        <v>575</v>
      </c>
      <c r="E516" s="2" t="str">
        <f t="shared" si="56"/>
        <v>R</v>
      </c>
      <c r="F516" s="2" t="str">
        <f t="shared" si="57"/>
        <v>S</v>
      </c>
      <c r="G516" s="2" t="str">
        <f t="shared" si="58"/>
        <v>P</v>
      </c>
      <c r="H516" s="2" t="str">
        <f t="shared" si="59"/>
        <v>T</v>
      </c>
      <c r="I516" s="2" t="str">
        <f t="shared" si="60"/>
        <v>R</v>
      </c>
      <c r="J516" s="2" t="str">
        <f t="shared" si="61"/>
        <v>S</v>
      </c>
      <c r="K516" s="2" t="str">
        <f t="shared" si="62"/>
        <v>K</v>
      </c>
      <c r="M516" t="s">
        <v>192</v>
      </c>
      <c r="N516" t="s">
        <v>3176</v>
      </c>
      <c r="O516" t="s">
        <v>2533</v>
      </c>
      <c r="P516" t="s">
        <v>3185</v>
      </c>
      <c r="R516" t="s">
        <v>668</v>
      </c>
      <c r="S516" s="2" t="s">
        <v>3174</v>
      </c>
      <c r="U516" t="s">
        <v>28</v>
      </c>
      <c r="V516" t="s">
        <v>3174</v>
      </c>
      <c r="X516" t="s">
        <v>63</v>
      </c>
      <c r="Y516" t="s">
        <v>3174</v>
      </c>
      <c r="AA516" t="s">
        <v>1770</v>
      </c>
      <c r="AB516" t="s">
        <v>3174</v>
      </c>
      <c r="AD516" t="s">
        <v>1753</v>
      </c>
      <c r="AE516" t="s">
        <v>3174</v>
      </c>
    </row>
    <row r="517" spans="2:31" ht="18" x14ac:dyDescent="0.25">
      <c r="B517" t="s">
        <v>476</v>
      </c>
      <c r="C517">
        <v>397</v>
      </c>
      <c r="D517" t="s">
        <v>477</v>
      </c>
      <c r="E517" s="2" t="str">
        <f t="shared" si="56"/>
        <v>P</v>
      </c>
      <c r="F517" s="2" t="str">
        <f t="shared" si="57"/>
        <v>P</v>
      </c>
      <c r="G517" s="2" t="str">
        <f t="shared" si="58"/>
        <v>S</v>
      </c>
      <c r="H517" s="2" t="str">
        <f t="shared" si="59"/>
        <v>K</v>
      </c>
      <c r="I517" s="2" t="str">
        <f t="shared" si="60"/>
        <v>R</v>
      </c>
      <c r="J517" s="2" t="str">
        <f t="shared" si="61"/>
        <v>S</v>
      </c>
      <c r="K517" s="2" t="str">
        <f t="shared" si="62"/>
        <v>R</v>
      </c>
      <c r="M517" t="s">
        <v>1885</v>
      </c>
      <c r="N517" t="s">
        <v>3176</v>
      </c>
      <c r="O517" t="s">
        <v>2460</v>
      </c>
      <c r="P517" t="s">
        <v>3185</v>
      </c>
      <c r="R517" t="s">
        <v>1246</v>
      </c>
      <c r="S517" s="2" t="s">
        <v>3174</v>
      </c>
      <c r="U517" t="s">
        <v>28</v>
      </c>
      <c r="V517" t="s">
        <v>3174</v>
      </c>
      <c r="X517" t="s">
        <v>2330</v>
      </c>
      <c r="Y517" t="s">
        <v>3174</v>
      </c>
      <c r="AA517" t="s">
        <v>2487</v>
      </c>
      <c r="AB517" t="s">
        <v>3174</v>
      </c>
      <c r="AD517" t="s">
        <v>2176</v>
      </c>
      <c r="AE517" t="s">
        <v>3174</v>
      </c>
    </row>
    <row r="518" spans="2:31" ht="18" x14ac:dyDescent="0.25">
      <c r="B518" t="s">
        <v>603</v>
      </c>
      <c r="C518">
        <v>28</v>
      </c>
      <c r="D518" t="s">
        <v>604</v>
      </c>
      <c r="E518" s="2" t="str">
        <f t="shared" si="56"/>
        <v>G</v>
      </c>
      <c r="F518" s="2" t="str">
        <f t="shared" si="57"/>
        <v>P</v>
      </c>
      <c r="G518" s="2" t="str">
        <f t="shared" si="58"/>
        <v>D</v>
      </c>
      <c r="H518" s="2" t="str">
        <f t="shared" si="59"/>
        <v>S</v>
      </c>
      <c r="I518" s="2" t="str">
        <f t="shared" si="60"/>
        <v>R</v>
      </c>
      <c r="J518" s="2" t="str">
        <f t="shared" si="61"/>
        <v>R</v>
      </c>
      <c r="K518" s="2" t="str">
        <f t="shared" si="62"/>
        <v>R</v>
      </c>
      <c r="M518" t="s">
        <v>2285</v>
      </c>
      <c r="N518" t="s">
        <v>3176</v>
      </c>
      <c r="O518" t="s">
        <v>2460</v>
      </c>
      <c r="P518" t="s">
        <v>3185</v>
      </c>
      <c r="R518" t="s">
        <v>2953</v>
      </c>
      <c r="S518" s="2" t="s">
        <v>3174</v>
      </c>
      <c r="U518" t="s">
        <v>350</v>
      </c>
      <c r="V518" t="s">
        <v>3174</v>
      </c>
      <c r="X518" t="s">
        <v>2183</v>
      </c>
      <c r="Y518" t="s">
        <v>3174</v>
      </c>
      <c r="AA518" t="s">
        <v>144</v>
      </c>
      <c r="AB518" t="s">
        <v>3174</v>
      </c>
      <c r="AD518" t="s">
        <v>1696</v>
      </c>
      <c r="AE518" t="s">
        <v>3174</v>
      </c>
    </row>
    <row r="519" spans="2:31" ht="18" x14ac:dyDescent="0.25">
      <c r="B519" t="s">
        <v>191</v>
      </c>
      <c r="C519">
        <v>350</v>
      </c>
      <c r="D519" t="s">
        <v>192</v>
      </c>
      <c r="E519" s="2" t="str">
        <f t="shared" si="56"/>
        <v>P</v>
      </c>
      <c r="F519" s="2" t="str">
        <f t="shared" si="57"/>
        <v>R</v>
      </c>
      <c r="G519" s="2" t="str">
        <f t="shared" si="58"/>
        <v>S</v>
      </c>
      <c r="H519" s="2" t="str">
        <f t="shared" si="59"/>
        <v>R</v>
      </c>
      <c r="I519" s="2" t="str">
        <f t="shared" si="60"/>
        <v>R</v>
      </c>
      <c r="J519" s="2" t="str">
        <f t="shared" si="61"/>
        <v>S</v>
      </c>
      <c r="K519" s="2" t="str">
        <f t="shared" si="62"/>
        <v>R</v>
      </c>
      <c r="M519" t="s">
        <v>608</v>
      </c>
      <c r="N519" t="s">
        <v>3176</v>
      </c>
      <c r="O519" t="s">
        <v>2460</v>
      </c>
      <c r="P519" t="s">
        <v>3185</v>
      </c>
      <c r="R519" t="s">
        <v>2550</v>
      </c>
      <c r="S519" s="2" t="s">
        <v>3174</v>
      </c>
      <c r="U519" t="s">
        <v>2965</v>
      </c>
      <c r="V519" t="s">
        <v>3174</v>
      </c>
      <c r="X519" t="s">
        <v>2814</v>
      </c>
      <c r="Y519" t="s">
        <v>3174</v>
      </c>
      <c r="AA519" t="s">
        <v>1585</v>
      </c>
      <c r="AB519" t="s">
        <v>3174</v>
      </c>
      <c r="AD519" t="s">
        <v>2708</v>
      </c>
      <c r="AE519" t="s">
        <v>3174</v>
      </c>
    </row>
    <row r="520" spans="2:31" ht="18" x14ac:dyDescent="0.25">
      <c r="B520" t="s">
        <v>1141</v>
      </c>
      <c r="C520">
        <v>81</v>
      </c>
      <c r="D520" t="s">
        <v>1142</v>
      </c>
      <c r="E520" s="2" t="str">
        <f t="shared" si="56"/>
        <v>I</v>
      </c>
      <c r="F520" s="2" t="str">
        <f t="shared" si="57"/>
        <v>N</v>
      </c>
      <c r="G520" s="2" t="str">
        <f t="shared" si="58"/>
        <v>Y</v>
      </c>
      <c r="H520" s="2" t="str">
        <f t="shared" si="59"/>
        <v>P</v>
      </c>
      <c r="I520" s="2" t="str">
        <f t="shared" si="60"/>
        <v>S</v>
      </c>
      <c r="J520" s="2" t="str">
        <f t="shared" si="61"/>
        <v>T</v>
      </c>
      <c r="K520" s="2" t="str">
        <f t="shared" si="62"/>
        <v>K</v>
      </c>
      <c r="M520" t="s">
        <v>785</v>
      </c>
      <c r="N520" t="s">
        <v>3176</v>
      </c>
      <c r="O520" t="s">
        <v>2457</v>
      </c>
      <c r="P520" t="s">
        <v>3185</v>
      </c>
      <c r="R520" t="s">
        <v>3007</v>
      </c>
      <c r="S520" s="2" t="s">
        <v>3174</v>
      </c>
      <c r="U520" t="s">
        <v>1607</v>
      </c>
      <c r="V520" t="s">
        <v>3174</v>
      </c>
      <c r="X520" t="s">
        <v>2572</v>
      </c>
      <c r="Y520" t="s">
        <v>3174</v>
      </c>
      <c r="AA520" t="s">
        <v>1585</v>
      </c>
      <c r="AB520" t="s">
        <v>3174</v>
      </c>
      <c r="AD520" t="s">
        <v>548</v>
      </c>
      <c r="AE520" t="s">
        <v>3174</v>
      </c>
    </row>
    <row r="521" spans="2:31" ht="18" x14ac:dyDescent="0.25">
      <c r="B521" t="s">
        <v>2604</v>
      </c>
      <c r="C521">
        <v>876</v>
      </c>
      <c r="D521" t="s">
        <v>2605</v>
      </c>
      <c r="E521" s="2" t="str">
        <f t="shared" si="56"/>
        <v>E</v>
      </c>
      <c r="F521" s="2" t="str">
        <f t="shared" si="57"/>
        <v>E</v>
      </c>
      <c r="G521" s="2" t="str">
        <f t="shared" si="58"/>
        <v>P</v>
      </c>
      <c r="H521" s="2" t="str">
        <f t="shared" si="59"/>
        <v>K</v>
      </c>
      <c r="I521" s="2" t="str">
        <f t="shared" si="60"/>
        <v>R</v>
      </c>
      <c r="J521" s="2" t="str">
        <f t="shared" si="61"/>
        <v>T</v>
      </c>
      <c r="K521" s="2" t="str">
        <f t="shared" si="62"/>
        <v>R</v>
      </c>
      <c r="M521" t="s">
        <v>653</v>
      </c>
      <c r="N521" t="s">
        <v>3176</v>
      </c>
      <c r="O521" t="s">
        <v>1150</v>
      </c>
      <c r="P521" t="s">
        <v>3185</v>
      </c>
      <c r="R521" t="s">
        <v>56</v>
      </c>
      <c r="S521" s="2" t="s">
        <v>3174</v>
      </c>
      <c r="U521" t="s">
        <v>1611</v>
      </c>
      <c r="V521" t="s">
        <v>3174</v>
      </c>
      <c r="X521" t="s">
        <v>781</v>
      </c>
      <c r="Y521" t="s">
        <v>3174</v>
      </c>
      <c r="AA521" t="s">
        <v>1954</v>
      </c>
      <c r="AB521" t="s">
        <v>3174</v>
      </c>
      <c r="AD521" t="s">
        <v>1495</v>
      </c>
      <c r="AE521" t="s">
        <v>3174</v>
      </c>
    </row>
    <row r="522" spans="2:31" ht="18" x14ac:dyDescent="0.25">
      <c r="B522" t="s">
        <v>2601</v>
      </c>
      <c r="C522">
        <v>869</v>
      </c>
      <c r="D522" t="s">
        <v>2602</v>
      </c>
      <c r="E522" s="2" t="str">
        <f t="shared" si="56"/>
        <v>E</v>
      </c>
      <c r="F522" s="2" t="str">
        <f t="shared" si="57"/>
        <v>E</v>
      </c>
      <c r="G522" s="2" t="str">
        <f t="shared" si="58"/>
        <v>P</v>
      </c>
      <c r="H522" s="2" t="str">
        <f t="shared" si="59"/>
        <v>K</v>
      </c>
      <c r="I522" s="2" t="str">
        <f t="shared" si="60"/>
        <v>R</v>
      </c>
      <c r="J522" s="2" t="str">
        <f t="shared" si="61"/>
        <v>T</v>
      </c>
      <c r="K522" s="2" t="str">
        <f t="shared" si="62"/>
        <v>R</v>
      </c>
      <c r="M522" t="s">
        <v>2830</v>
      </c>
      <c r="N522" t="s">
        <v>3176</v>
      </c>
      <c r="O522" t="s">
        <v>1150</v>
      </c>
      <c r="P522" t="s">
        <v>3185</v>
      </c>
      <c r="R522" t="s">
        <v>56</v>
      </c>
      <c r="S522" s="2" t="s">
        <v>3174</v>
      </c>
      <c r="U522" t="s">
        <v>236</v>
      </c>
      <c r="V522" t="s">
        <v>3174</v>
      </c>
      <c r="X522" t="s">
        <v>180</v>
      </c>
      <c r="Y522" t="s">
        <v>3174</v>
      </c>
      <c r="AA522" t="s">
        <v>1593</v>
      </c>
      <c r="AB522" t="s">
        <v>3174</v>
      </c>
      <c r="AD522" t="s">
        <v>2194</v>
      </c>
      <c r="AE522" t="s">
        <v>3174</v>
      </c>
    </row>
    <row r="523" spans="2:31" ht="18" x14ac:dyDescent="0.25">
      <c r="B523" t="s">
        <v>2612</v>
      </c>
      <c r="C523">
        <v>864</v>
      </c>
      <c r="D523" t="s">
        <v>2602</v>
      </c>
      <c r="E523" s="2" t="str">
        <f t="shared" si="56"/>
        <v>E</v>
      </c>
      <c r="F523" s="2" t="str">
        <f t="shared" si="57"/>
        <v>E</v>
      </c>
      <c r="G523" s="2" t="str">
        <f t="shared" si="58"/>
        <v>P</v>
      </c>
      <c r="H523" s="2" t="str">
        <f t="shared" si="59"/>
        <v>K</v>
      </c>
      <c r="I523" s="2" t="str">
        <f t="shared" si="60"/>
        <v>R</v>
      </c>
      <c r="J523" s="2" t="str">
        <f t="shared" si="61"/>
        <v>T</v>
      </c>
      <c r="K523" s="2" t="str">
        <f t="shared" si="62"/>
        <v>R</v>
      </c>
      <c r="M523" t="s">
        <v>1599</v>
      </c>
      <c r="N523" t="s">
        <v>3176</v>
      </c>
      <c r="O523" t="s">
        <v>1150</v>
      </c>
      <c r="P523" t="s">
        <v>3185</v>
      </c>
      <c r="R523" t="s">
        <v>1723</v>
      </c>
      <c r="S523" s="2" t="s">
        <v>3174</v>
      </c>
      <c r="U523" t="s">
        <v>2093</v>
      </c>
      <c r="V523" t="s">
        <v>3174</v>
      </c>
      <c r="X523" t="s">
        <v>2886</v>
      </c>
      <c r="Y523" t="s">
        <v>3174</v>
      </c>
      <c r="AA523" t="s">
        <v>932</v>
      </c>
      <c r="AB523" t="s">
        <v>3174</v>
      </c>
      <c r="AD523" t="s">
        <v>1757</v>
      </c>
      <c r="AE523" t="s">
        <v>3174</v>
      </c>
    </row>
    <row r="524" spans="2:31" ht="18" x14ac:dyDescent="0.25">
      <c r="B524" t="s">
        <v>539</v>
      </c>
      <c r="C524">
        <v>501</v>
      </c>
      <c r="D524" t="s">
        <v>2024</v>
      </c>
      <c r="E524" s="2" t="str">
        <f t="shared" si="56"/>
        <v>Q</v>
      </c>
      <c r="F524" s="2" t="str">
        <f t="shared" si="57"/>
        <v>I</v>
      </c>
      <c r="G524" s="2" t="str">
        <f t="shared" si="58"/>
        <v>K</v>
      </c>
      <c r="H524" s="2" t="str">
        <f t="shared" si="59"/>
        <v>P</v>
      </c>
      <c r="I524" s="2" t="str">
        <f t="shared" si="60"/>
        <v>R</v>
      </c>
      <c r="J524" s="2" t="str">
        <f t="shared" si="61"/>
        <v>K</v>
      </c>
      <c r="K524" s="2" t="str">
        <f t="shared" si="62"/>
        <v>K</v>
      </c>
      <c r="M524" t="s">
        <v>2061</v>
      </c>
      <c r="N524" t="s">
        <v>3176</v>
      </c>
      <c r="O524" t="s">
        <v>1150</v>
      </c>
      <c r="P524" t="s">
        <v>3185</v>
      </c>
      <c r="R524" t="s">
        <v>999</v>
      </c>
      <c r="S524" s="2" t="s">
        <v>3174</v>
      </c>
      <c r="U524" t="s">
        <v>2090</v>
      </c>
      <c r="V524" t="s">
        <v>3174</v>
      </c>
      <c r="X524" t="s">
        <v>1077</v>
      </c>
      <c r="Y524" t="s">
        <v>3174</v>
      </c>
      <c r="AA524" t="s">
        <v>681</v>
      </c>
      <c r="AB524" t="s">
        <v>3174</v>
      </c>
      <c r="AD524" t="s">
        <v>1757</v>
      </c>
      <c r="AE524" t="s">
        <v>3174</v>
      </c>
    </row>
    <row r="525" spans="2:31" ht="18" x14ac:dyDescent="0.25">
      <c r="B525" t="s">
        <v>1884</v>
      </c>
      <c r="C525">
        <v>23</v>
      </c>
      <c r="D525" t="s">
        <v>1885</v>
      </c>
      <c r="E525" s="2" t="str">
        <f t="shared" si="56"/>
        <v>P</v>
      </c>
      <c r="F525" s="2" t="str">
        <f t="shared" si="57"/>
        <v>G</v>
      </c>
      <c r="G525" s="2" t="str">
        <f t="shared" si="58"/>
        <v>H</v>
      </c>
      <c r="H525" s="2" t="str">
        <f t="shared" si="59"/>
        <v>R</v>
      </c>
      <c r="I525" s="2" t="str">
        <f t="shared" si="60"/>
        <v>R</v>
      </c>
      <c r="J525" s="2" t="str">
        <f t="shared" si="61"/>
        <v>S</v>
      </c>
      <c r="K525" s="2" t="str">
        <f t="shared" si="62"/>
        <v>R</v>
      </c>
      <c r="M525" t="s">
        <v>390</v>
      </c>
      <c r="N525" t="s">
        <v>3176</v>
      </c>
      <c r="O525" t="s">
        <v>2388</v>
      </c>
      <c r="P525" t="s">
        <v>3185</v>
      </c>
      <c r="R525" t="s">
        <v>338</v>
      </c>
      <c r="S525" s="2" t="s">
        <v>3174</v>
      </c>
      <c r="U525" t="s">
        <v>2052</v>
      </c>
      <c r="V525" t="s">
        <v>3174</v>
      </c>
      <c r="X525" t="s">
        <v>2159</v>
      </c>
      <c r="Y525" t="s">
        <v>3174</v>
      </c>
      <c r="AA525" t="s">
        <v>1409</v>
      </c>
      <c r="AB525" t="s">
        <v>3174</v>
      </c>
      <c r="AD525" t="s">
        <v>172</v>
      </c>
      <c r="AE525" t="s">
        <v>3174</v>
      </c>
    </row>
    <row r="526" spans="2:31" ht="18" x14ac:dyDescent="0.25">
      <c r="B526" t="s">
        <v>187</v>
      </c>
      <c r="C526">
        <v>353</v>
      </c>
      <c r="D526" t="s">
        <v>188</v>
      </c>
      <c r="E526" s="2" t="str">
        <f t="shared" si="56"/>
        <v>G</v>
      </c>
      <c r="F526" s="2" t="str">
        <f t="shared" si="57"/>
        <v>P</v>
      </c>
      <c r="G526" s="2" t="str">
        <f t="shared" si="58"/>
        <v>P</v>
      </c>
      <c r="H526" s="2" t="str">
        <f t="shared" si="59"/>
        <v>R</v>
      </c>
      <c r="I526" s="2" t="str">
        <f t="shared" si="60"/>
        <v>R</v>
      </c>
      <c r="J526" s="2" t="str">
        <f t="shared" si="61"/>
        <v>S</v>
      </c>
      <c r="K526" s="2" t="str">
        <f t="shared" si="62"/>
        <v>R</v>
      </c>
      <c r="M526" t="s">
        <v>676</v>
      </c>
      <c r="N526" t="s">
        <v>3176</v>
      </c>
      <c r="O526" t="s">
        <v>2388</v>
      </c>
      <c r="P526" t="s">
        <v>3185</v>
      </c>
      <c r="R526" t="s">
        <v>338</v>
      </c>
      <c r="S526" s="2" t="s">
        <v>3174</v>
      </c>
      <c r="U526" t="s">
        <v>3021</v>
      </c>
      <c r="V526" t="s">
        <v>3174</v>
      </c>
      <c r="X526" t="s">
        <v>390</v>
      </c>
      <c r="Y526" t="s">
        <v>3174</v>
      </c>
      <c r="AA526" t="s">
        <v>318</v>
      </c>
      <c r="AB526" t="s">
        <v>3174</v>
      </c>
      <c r="AD526" t="s">
        <v>367</v>
      </c>
      <c r="AE526" t="s">
        <v>3174</v>
      </c>
    </row>
    <row r="527" spans="2:31" ht="18" x14ac:dyDescent="0.25">
      <c r="B527" t="s">
        <v>2598</v>
      </c>
      <c r="C527">
        <v>869</v>
      </c>
      <c r="D527" t="s">
        <v>2599</v>
      </c>
      <c r="E527" s="2" t="str">
        <f t="shared" si="56"/>
        <v>E</v>
      </c>
      <c r="F527" s="2" t="str">
        <f t="shared" si="57"/>
        <v>E</v>
      </c>
      <c r="G527" s="2" t="str">
        <f t="shared" si="58"/>
        <v>P</v>
      </c>
      <c r="H527" s="2" t="str">
        <f t="shared" si="59"/>
        <v>K</v>
      </c>
      <c r="I527" s="2" t="str">
        <f t="shared" si="60"/>
        <v>R</v>
      </c>
      <c r="J527" s="2" t="str">
        <f t="shared" si="61"/>
        <v>T</v>
      </c>
      <c r="K527" s="2" t="str">
        <f t="shared" si="62"/>
        <v>R</v>
      </c>
      <c r="M527" t="s">
        <v>247</v>
      </c>
      <c r="N527" t="s">
        <v>3176</v>
      </c>
      <c r="O527" t="s">
        <v>2395</v>
      </c>
      <c r="P527" t="s">
        <v>3185</v>
      </c>
      <c r="R527" t="s">
        <v>338</v>
      </c>
      <c r="S527" s="2" t="s">
        <v>3174</v>
      </c>
      <c r="U527" t="s">
        <v>1161</v>
      </c>
      <c r="V527" t="s">
        <v>3174</v>
      </c>
      <c r="X527" t="s">
        <v>491</v>
      </c>
      <c r="Y527" t="s">
        <v>3174</v>
      </c>
      <c r="AA527" t="s">
        <v>318</v>
      </c>
      <c r="AB527" t="s">
        <v>3174</v>
      </c>
      <c r="AD527" t="s">
        <v>367</v>
      </c>
      <c r="AE527" t="s">
        <v>3174</v>
      </c>
    </row>
    <row r="528" spans="2:31" ht="18" x14ac:dyDescent="0.25">
      <c r="B528" t="s">
        <v>1809</v>
      </c>
      <c r="C528">
        <v>17</v>
      </c>
      <c r="D528" t="s">
        <v>1810</v>
      </c>
      <c r="E528" s="2" t="str">
        <f t="shared" si="56"/>
        <v>K</v>
      </c>
      <c r="F528" s="2" t="str">
        <f t="shared" si="57"/>
        <v>S</v>
      </c>
      <c r="G528" s="2" t="str">
        <f t="shared" si="58"/>
        <v>S</v>
      </c>
      <c r="H528" s="2" t="str">
        <f t="shared" si="59"/>
        <v>R</v>
      </c>
      <c r="I528" s="2" t="str">
        <f t="shared" si="60"/>
        <v>S</v>
      </c>
      <c r="J528" s="2" t="str">
        <f t="shared" si="61"/>
        <v>T</v>
      </c>
      <c r="K528" s="2" t="str">
        <f t="shared" si="62"/>
        <v>R</v>
      </c>
      <c r="M528" t="s">
        <v>75</v>
      </c>
      <c r="N528" t="s">
        <v>3176</v>
      </c>
      <c r="O528" t="s">
        <v>2039</v>
      </c>
      <c r="P528" t="s">
        <v>3185</v>
      </c>
      <c r="R528" t="s">
        <v>1038</v>
      </c>
      <c r="S528" s="2" t="s">
        <v>3174</v>
      </c>
      <c r="U528" t="s">
        <v>2807</v>
      </c>
      <c r="V528" t="s">
        <v>3174</v>
      </c>
      <c r="X528" t="s">
        <v>2903</v>
      </c>
      <c r="Y528" t="s">
        <v>3174</v>
      </c>
      <c r="AA528" t="s">
        <v>503</v>
      </c>
      <c r="AB528" t="s">
        <v>3174</v>
      </c>
      <c r="AD528" t="s">
        <v>2150</v>
      </c>
      <c r="AE528" t="s">
        <v>3174</v>
      </c>
    </row>
    <row r="529" spans="2:31" ht="18" x14ac:dyDescent="0.25">
      <c r="B529" t="s">
        <v>750</v>
      </c>
      <c r="C529">
        <v>1321</v>
      </c>
      <c r="D529" t="s">
        <v>751</v>
      </c>
      <c r="E529" s="2" t="str">
        <f t="shared" si="56"/>
        <v>K</v>
      </c>
      <c r="F529" s="2" t="str">
        <f t="shared" si="57"/>
        <v>A</v>
      </c>
      <c r="G529" s="2" t="str">
        <f t="shared" si="58"/>
        <v>R</v>
      </c>
      <c r="H529" s="2" t="str">
        <f t="shared" si="59"/>
        <v>R</v>
      </c>
      <c r="I529" s="2" t="str">
        <f t="shared" si="60"/>
        <v>R</v>
      </c>
      <c r="J529" s="2" t="str">
        <f t="shared" si="61"/>
        <v>R</v>
      </c>
      <c r="K529" s="2" t="str">
        <f t="shared" si="62"/>
        <v>R</v>
      </c>
      <c r="M529" t="s">
        <v>1235</v>
      </c>
      <c r="N529" t="s">
        <v>3176</v>
      </c>
      <c r="O529" t="s">
        <v>1285</v>
      </c>
      <c r="P529" t="s">
        <v>3185</v>
      </c>
      <c r="R529" t="s">
        <v>1013</v>
      </c>
      <c r="S529" s="2" t="s">
        <v>3174</v>
      </c>
      <c r="U529" t="s">
        <v>1339</v>
      </c>
      <c r="V529" t="s">
        <v>3174</v>
      </c>
      <c r="X529" t="s">
        <v>247</v>
      </c>
      <c r="Y529" t="s">
        <v>3174</v>
      </c>
      <c r="AA529" t="s">
        <v>503</v>
      </c>
      <c r="AB529" t="s">
        <v>3174</v>
      </c>
      <c r="AD529" t="s">
        <v>2754</v>
      </c>
      <c r="AE529" t="s">
        <v>3174</v>
      </c>
    </row>
    <row r="530" spans="2:31" ht="18" x14ac:dyDescent="0.25">
      <c r="B530" t="s">
        <v>1829</v>
      </c>
      <c r="C530">
        <v>1325</v>
      </c>
      <c r="D530" t="s">
        <v>1830</v>
      </c>
      <c r="E530" s="2" t="str">
        <f t="shared" si="56"/>
        <v>K</v>
      </c>
      <c r="F530" s="2" t="str">
        <f t="shared" si="57"/>
        <v>A</v>
      </c>
      <c r="G530" s="2" t="str">
        <f t="shared" si="58"/>
        <v>T</v>
      </c>
      <c r="H530" s="2" t="str">
        <f t="shared" si="59"/>
        <v>R</v>
      </c>
      <c r="I530" s="2" t="str">
        <f t="shared" si="60"/>
        <v>R</v>
      </c>
      <c r="J530" s="2" t="str">
        <f t="shared" si="61"/>
        <v>R</v>
      </c>
      <c r="K530" s="2" t="str">
        <f t="shared" si="62"/>
        <v>R</v>
      </c>
      <c r="M530" t="s">
        <v>1235</v>
      </c>
      <c r="N530" t="s">
        <v>3176</v>
      </c>
      <c r="O530" t="s">
        <v>1731</v>
      </c>
      <c r="P530" t="s">
        <v>3185</v>
      </c>
      <c r="R530" t="s">
        <v>2035</v>
      </c>
      <c r="S530" s="2" t="s">
        <v>3174</v>
      </c>
      <c r="U530" t="s">
        <v>544</v>
      </c>
      <c r="V530" t="s">
        <v>3174</v>
      </c>
      <c r="X530" t="s">
        <v>1626</v>
      </c>
      <c r="Y530" t="s">
        <v>3174</v>
      </c>
      <c r="AA530" t="s">
        <v>3097</v>
      </c>
      <c r="AB530" t="s">
        <v>3174</v>
      </c>
      <c r="AD530" t="s">
        <v>2937</v>
      </c>
      <c r="AE530" t="s">
        <v>3174</v>
      </c>
    </row>
    <row r="531" spans="2:31" ht="18" x14ac:dyDescent="0.25">
      <c r="B531" t="s">
        <v>750</v>
      </c>
      <c r="C531">
        <v>1325</v>
      </c>
      <c r="D531" t="s">
        <v>2046</v>
      </c>
      <c r="E531" s="2" t="str">
        <f t="shared" si="56"/>
        <v>K</v>
      </c>
      <c r="F531" s="2" t="str">
        <f t="shared" si="57"/>
        <v>V</v>
      </c>
      <c r="G531" s="2" t="str">
        <f t="shared" si="58"/>
        <v>T</v>
      </c>
      <c r="H531" s="2" t="str">
        <f t="shared" si="59"/>
        <v>R</v>
      </c>
      <c r="I531" s="2" t="str">
        <f t="shared" si="60"/>
        <v>R</v>
      </c>
      <c r="J531" s="2" t="str">
        <f t="shared" si="61"/>
        <v>R</v>
      </c>
      <c r="K531" s="2" t="str">
        <f t="shared" si="62"/>
        <v>R</v>
      </c>
      <c r="M531" t="s">
        <v>2282</v>
      </c>
      <c r="N531" t="s">
        <v>3176</v>
      </c>
      <c r="O531" t="s">
        <v>975</v>
      </c>
      <c r="P531" t="s">
        <v>3185</v>
      </c>
      <c r="R531" t="s">
        <v>672</v>
      </c>
      <c r="S531" s="2" t="s">
        <v>3174</v>
      </c>
      <c r="U531" t="s">
        <v>3042</v>
      </c>
      <c r="V531" t="s">
        <v>3174</v>
      </c>
      <c r="X531" t="s">
        <v>1455</v>
      </c>
      <c r="Y531" t="s">
        <v>3174</v>
      </c>
      <c r="AA531" t="s">
        <v>3085</v>
      </c>
      <c r="AB531" t="s">
        <v>3174</v>
      </c>
      <c r="AD531" t="s">
        <v>1502</v>
      </c>
      <c r="AE531" t="s">
        <v>3174</v>
      </c>
    </row>
    <row r="532" spans="2:31" ht="18" x14ac:dyDescent="0.25">
      <c r="B532" t="s">
        <v>483</v>
      </c>
      <c r="C532">
        <v>1321</v>
      </c>
      <c r="D532" t="s">
        <v>484</v>
      </c>
      <c r="E532" s="2" t="str">
        <f t="shared" si="56"/>
        <v>K</v>
      </c>
      <c r="F532" s="2" t="str">
        <f t="shared" si="57"/>
        <v>A</v>
      </c>
      <c r="G532" s="2" t="str">
        <f t="shared" si="58"/>
        <v>K</v>
      </c>
      <c r="H532" s="2" t="str">
        <f t="shared" si="59"/>
        <v>R</v>
      </c>
      <c r="I532" s="2" t="str">
        <f t="shared" si="60"/>
        <v>R</v>
      </c>
      <c r="J532" s="2" t="str">
        <f t="shared" si="61"/>
        <v>R</v>
      </c>
      <c r="K532" s="2" t="str">
        <f t="shared" si="62"/>
        <v>K</v>
      </c>
      <c r="M532" t="s">
        <v>2279</v>
      </c>
      <c r="N532" t="s">
        <v>3176</v>
      </c>
      <c r="O532" t="s">
        <v>1510</v>
      </c>
      <c r="P532" t="s">
        <v>3185</v>
      </c>
      <c r="R532" t="s">
        <v>42</v>
      </c>
      <c r="S532" s="2" t="s">
        <v>3174</v>
      </c>
      <c r="U532" t="s">
        <v>3042</v>
      </c>
      <c r="V532" t="s">
        <v>3174</v>
      </c>
      <c r="X532" t="s">
        <v>1455</v>
      </c>
      <c r="Y532" t="s">
        <v>3174</v>
      </c>
      <c r="AA532" t="s">
        <v>2005</v>
      </c>
      <c r="AB532" t="s">
        <v>3174</v>
      </c>
      <c r="AD532" t="s">
        <v>1452</v>
      </c>
      <c r="AE532" t="s">
        <v>3174</v>
      </c>
    </row>
    <row r="533" spans="2:31" ht="18" x14ac:dyDescent="0.25">
      <c r="B533" t="s">
        <v>2284</v>
      </c>
      <c r="C533">
        <v>137</v>
      </c>
      <c r="D533" t="s">
        <v>2285</v>
      </c>
      <c r="E533" s="2" t="str">
        <f t="shared" si="56"/>
        <v>P</v>
      </c>
      <c r="F533" s="2" t="str">
        <f t="shared" si="57"/>
        <v>R</v>
      </c>
      <c r="G533" s="2" t="str">
        <f t="shared" si="58"/>
        <v>A</v>
      </c>
      <c r="H533" s="2" t="str">
        <f t="shared" si="59"/>
        <v>S</v>
      </c>
      <c r="I533" s="2" t="str">
        <f t="shared" si="60"/>
        <v>R</v>
      </c>
      <c r="J533" s="2" t="str">
        <f t="shared" si="61"/>
        <v>R</v>
      </c>
      <c r="K533" s="2" t="str">
        <f t="shared" si="62"/>
        <v>R</v>
      </c>
      <c r="M533" t="s">
        <v>3072</v>
      </c>
      <c r="N533" t="s">
        <v>3176</v>
      </c>
      <c r="O533" t="s">
        <v>1506</v>
      </c>
      <c r="P533" t="s">
        <v>3185</v>
      </c>
      <c r="R533" t="s">
        <v>1518</v>
      </c>
      <c r="S533" s="2" t="s">
        <v>3174</v>
      </c>
      <c r="U533" t="s">
        <v>2399</v>
      </c>
      <c r="V533" t="s">
        <v>3174</v>
      </c>
      <c r="X533" t="s">
        <v>273</v>
      </c>
      <c r="Y533" t="s">
        <v>3174</v>
      </c>
      <c r="AA533" t="s">
        <v>2005</v>
      </c>
      <c r="AB533" t="s">
        <v>3174</v>
      </c>
      <c r="AD533" t="s">
        <v>2243</v>
      </c>
      <c r="AE533" t="s">
        <v>3174</v>
      </c>
    </row>
    <row r="534" spans="2:31" ht="18" x14ac:dyDescent="0.25">
      <c r="B534" t="s">
        <v>2322</v>
      </c>
      <c r="C534">
        <v>320</v>
      </c>
      <c r="D534" t="s">
        <v>2323</v>
      </c>
      <c r="E534" s="2" t="str">
        <f t="shared" si="56"/>
        <v>R</v>
      </c>
      <c r="F534" s="2" t="str">
        <f t="shared" si="57"/>
        <v>K</v>
      </c>
      <c r="G534" s="2" t="str">
        <f t="shared" si="58"/>
        <v>R</v>
      </c>
      <c r="H534" s="2" t="str">
        <f t="shared" si="59"/>
        <v>R</v>
      </c>
      <c r="I534" s="2" t="str">
        <f t="shared" si="60"/>
        <v>N</v>
      </c>
      <c r="J534" s="2" t="str">
        <f t="shared" si="61"/>
        <v>K</v>
      </c>
      <c r="K534" s="2" t="str">
        <f t="shared" si="62"/>
        <v>R</v>
      </c>
      <c r="M534" t="s">
        <v>1237</v>
      </c>
      <c r="N534" t="s">
        <v>3176</v>
      </c>
      <c r="O534" t="s">
        <v>955</v>
      </c>
      <c r="P534" t="s">
        <v>3185</v>
      </c>
      <c r="R534" t="s">
        <v>2381</v>
      </c>
      <c r="S534" s="2" t="s">
        <v>3174</v>
      </c>
      <c r="U534" t="s">
        <v>1530</v>
      </c>
      <c r="V534" t="s">
        <v>3174</v>
      </c>
      <c r="X534" t="s">
        <v>1298</v>
      </c>
      <c r="Y534" t="s">
        <v>3174</v>
      </c>
      <c r="AA534" t="s">
        <v>2005</v>
      </c>
      <c r="AB534" t="s">
        <v>3174</v>
      </c>
      <c r="AD534" t="s">
        <v>1750</v>
      </c>
      <c r="AE534" t="s">
        <v>3174</v>
      </c>
    </row>
    <row r="535" spans="2:31" ht="18" x14ac:dyDescent="0.25">
      <c r="B535" t="s">
        <v>2145</v>
      </c>
      <c r="C535">
        <v>269</v>
      </c>
      <c r="D535" t="s">
        <v>2146</v>
      </c>
      <c r="E535" s="2" t="str">
        <f t="shared" si="56"/>
        <v>E</v>
      </c>
      <c r="F535" s="2" t="str">
        <f t="shared" si="57"/>
        <v>E</v>
      </c>
      <c r="G535" s="2" t="str">
        <f t="shared" si="58"/>
        <v>R</v>
      </c>
      <c r="H535" s="2" t="str">
        <f t="shared" si="59"/>
        <v>R</v>
      </c>
      <c r="I535" s="2" t="str">
        <f t="shared" si="60"/>
        <v>S</v>
      </c>
      <c r="J535" s="2" t="str">
        <f t="shared" si="61"/>
        <v>R</v>
      </c>
      <c r="K535" s="2" t="str">
        <f t="shared" si="62"/>
        <v>R</v>
      </c>
      <c r="M535" t="s">
        <v>2543</v>
      </c>
      <c r="N535" t="s">
        <v>3176</v>
      </c>
      <c r="O535" t="s">
        <v>1522</v>
      </c>
      <c r="P535" t="s">
        <v>3185</v>
      </c>
      <c r="R535" t="s">
        <v>2381</v>
      </c>
      <c r="S535" s="2" t="s">
        <v>3174</v>
      </c>
      <c r="U535" t="s">
        <v>507</v>
      </c>
      <c r="V535" t="s">
        <v>3174</v>
      </c>
      <c r="X535" t="s">
        <v>839</v>
      </c>
      <c r="Y535" t="s">
        <v>3174</v>
      </c>
      <c r="AA535" t="s">
        <v>2001</v>
      </c>
      <c r="AB535" t="s">
        <v>3174</v>
      </c>
      <c r="AD535" t="s">
        <v>2276</v>
      </c>
      <c r="AE535" t="s">
        <v>3174</v>
      </c>
    </row>
    <row r="536" spans="2:31" ht="18" x14ac:dyDescent="0.25">
      <c r="B536" t="s">
        <v>725</v>
      </c>
      <c r="C536">
        <v>1321</v>
      </c>
      <c r="D536" t="s">
        <v>726</v>
      </c>
      <c r="E536" s="2" t="str">
        <f t="shared" si="56"/>
        <v>K</v>
      </c>
      <c r="F536" s="2" t="str">
        <f t="shared" si="57"/>
        <v>A</v>
      </c>
      <c r="G536" s="2" t="str">
        <f t="shared" si="58"/>
        <v>K</v>
      </c>
      <c r="H536" s="2" t="str">
        <f t="shared" si="59"/>
        <v>R</v>
      </c>
      <c r="I536" s="2" t="str">
        <f t="shared" si="60"/>
        <v>R</v>
      </c>
      <c r="J536" s="2" t="str">
        <f t="shared" si="61"/>
        <v>R</v>
      </c>
      <c r="K536" s="2" t="str">
        <f t="shared" si="62"/>
        <v>K</v>
      </c>
      <c r="M536" t="s">
        <v>552</v>
      </c>
      <c r="N536" t="s">
        <v>3176</v>
      </c>
      <c r="O536" t="s">
        <v>1889</v>
      </c>
      <c r="P536" t="s">
        <v>3185</v>
      </c>
      <c r="R536" t="s">
        <v>2381</v>
      </c>
      <c r="S536" s="2" t="s">
        <v>3174</v>
      </c>
      <c r="U536" t="s">
        <v>1510</v>
      </c>
      <c r="V536" t="s">
        <v>3174</v>
      </c>
      <c r="X536" t="s">
        <v>1205</v>
      </c>
      <c r="Y536" t="s">
        <v>3174</v>
      </c>
      <c r="AA536" t="s">
        <v>2687</v>
      </c>
      <c r="AB536" t="s">
        <v>3174</v>
      </c>
      <c r="AD536" t="s">
        <v>2273</v>
      </c>
      <c r="AE536" t="s">
        <v>3174</v>
      </c>
    </row>
    <row r="537" spans="2:31" ht="18" x14ac:dyDescent="0.25">
      <c r="B537" t="s">
        <v>728</v>
      </c>
      <c r="C537">
        <v>1321</v>
      </c>
      <c r="D537" t="s">
        <v>726</v>
      </c>
      <c r="E537" s="2" t="str">
        <f t="shared" si="56"/>
        <v>K</v>
      </c>
      <c r="F537" s="2" t="str">
        <f t="shared" si="57"/>
        <v>A</v>
      </c>
      <c r="G537" s="2" t="str">
        <f t="shared" si="58"/>
        <v>K</v>
      </c>
      <c r="H537" s="2" t="str">
        <f t="shared" si="59"/>
        <v>R</v>
      </c>
      <c r="I537" s="2" t="str">
        <f t="shared" si="60"/>
        <v>R</v>
      </c>
      <c r="J537" s="2" t="str">
        <f t="shared" si="61"/>
        <v>R</v>
      </c>
      <c r="K537" s="2" t="str">
        <f t="shared" si="62"/>
        <v>K</v>
      </c>
      <c r="M537" t="s">
        <v>1659</v>
      </c>
      <c r="N537" t="s">
        <v>3176</v>
      </c>
      <c r="O537" t="s">
        <v>2109</v>
      </c>
      <c r="P537" t="s">
        <v>3185</v>
      </c>
      <c r="R537" t="s">
        <v>2788</v>
      </c>
      <c r="S537" s="2" t="s">
        <v>3174</v>
      </c>
      <c r="U537" t="s">
        <v>1506</v>
      </c>
      <c r="V537" t="s">
        <v>3174</v>
      </c>
      <c r="X537" t="s">
        <v>75</v>
      </c>
      <c r="Y537" t="s">
        <v>3174</v>
      </c>
      <c r="AA537" t="s">
        <v>1098</v>
      </c>
      <c r="AB537" t="s">
        <v>3174</v>
      </c>
      <c r="AD537" t="s">
        <v>1578</v>
      </c>
      <c r="AE537" t="s">
        <v>3174</v>
      </c>
    </row>
    <row r="538" spans="2:31" ht="18" x14ac:dyDescent="0.25">
      <c r="B538" t="s">
        <v>607</v>
      </c>
      <c r="C538">
        <v>503</v>
      </c>
      <c r="D538" t="s">
        <v>608</v>
      </c>
      <c r="E538" s="2" t="str">
        <f t="shared" si="56"/>
        <v>P</v>
      </c>
      <c r="F538" s="2" t="str">
        <f t="shared" si="57"/>
        <v>A</v>
      </c>
      <c r="G538" s="2" t="str">
        <f t="shared" si="58"/>
        <v>P</v>
      </c>
      <c r="H538" s="2" t="str">
        <f t="shared" si="59"/>
        <v>A</v>
      </c>
      <c r="I538" s="2" t="str">
        <f t="shared" si="60"/>
        <v>R</v>
      </c>
      <c r="J538" s="2" t="str">
        <f t="shared" si="61"/>
        <v>S</v>
      </c>
      <c r="K538" s="2" t="str">
        <f t="shared" si="62"/>
        <v>K</v>
      </c>
      <c r="M538" t="s">
        <v>1107</v>
      </c>
      <c r="N538" t="s">
        <v>3176</v>
      </c>
      <c r="O538" t="s">
        <v>2976</v>
      </c>
      <c r="P538" t="s">
        <v>3185</v>
      </c>
      <c r="R538" t="s">
        <v>1091</v>
      </c>
      <c r="S538" s="2" t="s">
        <v>3174</v>
      </c>
      <c r="U538" t="s">
        <v>2096</v>
      </c>
      <c r="V538" t="s">
        <v>3174</v>
      </c>
      <c r="X538" t="s">
        <v>1565</v>
      </c>
      <c r="Y538" t="s">
        <v>3174</v>
      </c>
      <c r="AA538" t="s">
        <v>793</v>
      </c>
      <c r="AB538" t="s">
        <v>3174</v>
      </c>
      <c r="AD538" t="s">
        <v>117</v>
      </c>
      <c r="AE538" t="s">
        <v>3174</v>
      </c>
    </row>
    <row r="539" spans="2:31" ht="18" x14ac:dyDescent="0.25">
      <c r="B539" t="s">
        <v>532</v>
      </c>
      <c r="C539">
        <v>562</v>
      </c>
      <c r="D539" t="s">
        <v>533</v>
      </c>
      <c r="E539" s="2" t="str">
        <f t="shared" si="56"/>
        <v>A</v>
      </c>
      <c r="F539" s="2" t="str">
        <f t="shared" si="57"/>
        <v>A</v>
      </c>
      <c r="G539" s="2" t="str">
        <f t="shared" si="58"/>
        <v>P</v>
      </c>
      <c r="H539" s="2" t="str">
        <f t="shared" si="59"/>
        <v>A</v>
      </c>
      <c r="I539" s="2" t="str">
        <f t="shared" si="60"/>
        <v>R</v>
      </c>
      <c r="J539" s="2" t="str">
        <f t="shared" si="61"/>
        <v>T</v>
      </c>
      <c r="K539" s="2" t="str">
        <f t="shared" si="62"/>
        <v>R</v>
      </c>
      <c r="M539" t="s">
        <v>1463</v>
      </c>
      <c r="N539" t="s">
        <v>3176</v>
      </c>
      <c r="O539" t="s">
        <v>2316</v>
      </c>
      <c r="P539" t="s">
        <v>3185</v>
      </c>
      <c r="R539" t="s">
        <v>296</v>
      </c>
      <c r="S539" s="2" t="s">
        <v>3174</v>
      </c>
      <c r="U539" t="s">
        <v>1522</v>
      </c>
      <c r="V539" t="s">
        <v>3174</v>
      </c>
      <c r="X539" t="s">
        <v>1765</v>
      </c>
      <c r="Y539" t="s">
        <v>3174</v>
      </c>
      <c r="AA539" t="s">
        <v>1663</v>
      </c>
      <c r="AB539" t="s">
        <v>3174</v>
      </c>
      <c r="AD539" t="s">
        <v>1005</v>
      </c>
      <c r="AE539" t="s">
        <v>3174</v>
      </c>
    </row>
    <row r="540" spans="2:31" ht="18" x14ac:dyDescent="0.25">
      <c r="B540" t="s">
        <v>784</v>
      </c>
      <c r="C540">
        <v>98</v>
      </c>
      <c r="D540" t="s">
        <v>785</v>
      </c>
      <c r="E540" s="2" t="str">
        <f t="shared" si="56"/>
        <v>P</v>
      </c>
      <c r="F540" s="2" t="str">
        <f t="shared" si="57"/>
        <v>E</v>
      </c>
      <c r="G540" s="2" t="str">
        <f t="shared" si="58"/>
        <v>G</v>
      </c>
      <c r="H540" s="2" t="str">
        <f t="shared" si="59"/>
        <v>S</v>
      </c>
      <c r="I540" s="2" t="str">
        <f t="shared" si="60"/>
        <v>R</v>
      </c>
      <c r="J540" s="2" t="str">
        <f t="shared" si="61"/>
        <v>S</v>
      </c>
      <c r="K540" s="2" t="str">
        <f t="shared" si="62"/>
        <v>K</v>
      </c>
      <c r="M540" t="s">
        <v>3103</v>
      </c>
      <c r="N540" t="s">
        <v>3176</v>
      </c>
      <c r="O540" t="s">
        <v>122</v>
      </c>
      <c r="P540" t="s">
        <v>3185</v>
      </c>
      <c r="R540" t="s">
        <v>2201</v>
      </c>
      <c r="S540" s="2" t="s">
        <v>3174</v>
      </c>
      <c r="U540" t="s">
        <v>1889</v>
      </c>
      <c r="V540" t="s">
        <v>3174</v>
      </c>
      <c r="X540" t="s">
        <v>2422</v>
      </c>
      <c r="Y540" t="s">
        <v>3174</v>
      </c>
      <c r="AA540" t="s">
        <v>1666</v>
      </c>
      <c r="AB540" t="s">
        <v>3174</v>
      </c>
      <c r="AD540" t="s">
        <v>913</v>
      </c>
      <c r="AE540" t="s">
        <v>3174</v>
      </c>
    </row>
    <row r="541" spans="2:31" ht="18" x14ac:dyDescent="0.25">
      <c r="B541" t="s">
        <v>966</v>
      </c>
      <c r="C541">
        <v>552</v>
      </c>
      <c r="D541" t="s">
        <v>967</v>
      </c>
      <c r="E541" s="2" t="str">
        <f t="shared" si="56"/>
        <v>R</v>
      </c>
      <c r="F541" s="2" t="str">
        <f t="shared" si="57"/>
        <v>A</v>
      </c>
      <c r="G541" s="2" t="str">
        <f t="shared" si="58"/>
        <v>P</v>
      </c>
      <c r="H541" s="2" t="str">
        <f t="shared" si="59"/>
        <v>A</v>
      </c>
      <c r="I541" s="2" t="str">
        <f t="shared" si="60"/>
        <v>R</v>
      </c>
      <c r="J541" s="2" t="str">
        <f t="shared" si="61"/>
        <v>S</v>
      </c>
      <c r="K541" s="2" t="str">
        <f t="shared" si="62"/>
        <v>R</v>
      </c>
      <c r="M541" t="s">
        <v>1052</v>
      </c>
      <c r="N541" t="s">
        <v>3176</v>
      </c>
      <c r="O541" t="s">
        <v>122</v>
      </c>
      <c r="P541" t="s">
        <v>3185</v>
      </c>
      <c r="R541" t="s">
        <v>1820</v>
      </c>
      <c r="S541" s="2" t="s">
        <v>3174</v>
      </c>
      <c r="U541" t="s">
        <v>2109</v>
      </c>
      <c r="V541" t="s">
        <v>3174</v>
      </c>
      <c r="X541" t="s">
        <v>1405</v>
      </c>
      <c r="Y541" t="s">
        <v>3174</v>
      </c>
      <c r="AA541" t="s">
        <v>1666</v>
      </c>
      <c r="AB541" t="s">
        <v>3174</v>
      </c>
      <c r="AD541" t="s">
        <v>2105</v>
      </c>
      <c r="AE541" t="s">
        <v>3174</v>
      </c>
    </row>
    <row r="542" spans="2:31" ht="18" x14ac:dyDescent="0.25">
      <c r="B542" t="s">
        <v>324</v>
      </c>
      <c r="C542">
        <v>535</v>
      </c>
      <c r="D542" t="s">
        <v>325</v>
      </c>
      <c r="E542" s="2" t="str">
        <f t="shared" si="56"/>
        <v>R</v>
      </c>
      <c r="F542" s="2" t="str">
        <f t="shared" si="57"/>
        <v>S</v>
      </c>
      <c r="G542" s="2" t="str">
        <f t="shared" si="58"/>
        <v>P</v>
      </c>
      <c r="H542" s="2" t="str">
        <f t="shared" si="59"/>
        <v>A</v>
      </c>
      <c r="I542" s="2" t="str">
        <f t="shared" si="60"/>
        <v>R</v>
      </c>
      <c r="J542" s="2" t="str">
        <f t="shared" si="61"/>
        <v>T</v>
      </c>
      <c r="K542" s="2" t="str">
        <f t="shared" si="62"/>
        <v>R</v>
      </c>
      <c r="M542" t="s">
        <v>829</v>
      </c>
      <c r="N542" t="s">
        <v>3176</v>
      </c>
      <c r="O542" t="s">
        <v>122</v>
      </c>
      <c r="P542" t="s">
        <v>3185</v>
      </c>
      <c r="R542" t="s">
        <v>1820</v>
      </c>
      <c r="S542" s="2" t="s">
        <v>3174</v>
      </c>
      <c r="U542" t="s">
        <v>2553</v>
      </c>
      <c r="V542" t="s">
        <v>3174</v>
      </c>
      <c r="X542" t="s">
        <v>176</v>
      </c>
      <c r="Y542" t="s">
        <v>3174</v>
      </c>
      <c r="AA542" t="s">
        <v>1673</v>
      </c>
      <c r="AB542" t="s">
        <v>3174</v>
      </c>
      <c r="AD542" t="s">
        <v>2039</v>
      </c>
      <c r="AE542" t="s">
        <v>3174</v>
      </c>
    </row>
    <row r="543" spans="2:31" ht="18" x14ac:dyDescent="0.25">
      <c r="B543" t="s">
        <v>800</v>
      </c>
      <c r="C543">
        <v>608</v>
      </c>
      <c r="D543" t="s">
        <v>801</v>
      </c>
      <c r="E543" s="2" t="str">
        <f t="shared" si="56"/>
        <v>A</v>
      </c>
      <c r="F543" s="2" t="str">
        <f t="shared" si="57"/>
        <v>T</v>
      </c>
      <c r="G543" s="2" t="str">
        <f t="shared" si="58"/>
        <v>P</v>
      </c>
      <c r="H543" s="2" t="str">
        <f t="shared" si="59"/>
        <v>A</v>
      </c>
      <c r="I543" s="2" t="str">
        <f t="shared" si="60"/>
        <v>R</v>
      </c>
      <c r="J543" s="2" t="str">
        <f t="shared" si="61"/>
        <v>S</v>
      </c>
      <c r="K543" s="2" t="str">
        <f t="shared" si="62"/>
        <v>R</v>
      </c>
      <c r="M543" t="s">
        <v>1663</v>
      </c>
      <c r="N543" t="s">
        <v>3176</v>
      </c>
      <c r="O543" t="s">
        <v>51</v>
      </c>
      <c r="P543" t="s">
        <v>3185</v>
      </c>
      <c r="R543" t="s">
        <v>266</v>
      </c>
      <c r="S543" s="2" t="s">
        <v>3174</v>
      </c>
      <c r="U543" t="s">
        <v>1024</v>
      </c>
      <c r="V543" t="s">
        <v>3174</v>
      </c>
      <c r="X543" t="s">
        <v>689</v>
      </c>
      <c r="Y543" t="s">
        <v>3174</v>
      </c>
      <c r="AA543" t="s">
        <v>3029</v>
      </c>
      <c r="AB543" t="s">
        <v>3174</v>
      </c>
      <c r="AD543" t="s">
        <v>1847</v>
      </c>
      <c r="AE543" t="s">
        <v>3174</v>
      </c>
    </row>
    <row r="544" spans="2:31" ht="18" x14ac:dyDescent="0.25">
      <c r="B544" t="s">
        <v>962</v>
      </c>
      <c r="C544">
        <v>78</v>
      </c>
      <c r="D544" t="s">
        <v>963</v>
      </c>
      <c r="E544" s="2" t="str">
        <f t="shared" si="56"/>
        <v>A</v>
      </c>
      <c r="F544" s="2" t="str">
        <f t="shared" si="57"/>
        <v>H</v>
      </c>
      <c r="G544" s="2" t="str">
        <f t="shared" si="58"/>
        <v>R</v>
      </c>
      <c r="H544" s="2" t="str">
        <f t="shared" si="59"/>
        <v>K</v>
      </c>
      <c r="I544" s="2" t="str">
        <f t="shared" si="60"/>
        <v>R</v>
      </c>
      <c r="J544" s="2" t="str">
        <f t="shared" si="61"/>
        <v>R</v>
      </c>
      <c r="K544" s="2" t="str">
        <f t="shared" si="62"/>
        <v>R</v>
      </c>
      <c r="M544" t="s">
        <v>1666</v>
      </c>
      <c r="N544" t="s">
        <v>3176</v>
      </c>
      <c r="O544" t="s">
        <v>47</v>
      </c>
      <c r="P544" t="s">
        <v>3185</v>
      </c>
      <c r="R544" t="s">
        <v>266</v>
      </c>
      <c r="S544" s="2" t="s">
        <v>3174</v>
      </c>
      <c r="U544" t="s">
        <v>1209</v>
      </c>
      <c r="V544" t="s">
        <v>3174</v>
      </c>
      <c r="X544" t="s">
        <v>693</v>
      </c>
      <c r="Y544" t="s">
        <v>3174</v>
      </c>
      <c r="AA544" t="s">
        <v>1138</v>
      </c>
      <c r="AB544" t="s">
        <v>3174</v>
      </c>
      <c r="AD544" t="s">
        <v>763</v>
      </c>
      <c r="AE544" t="s">
        <v>3174</v>
      </c>
    </row>
    <row r="545" spans="2:31" ht="18" x14ac:dyDescent="0.25">
      <c r="B545" t="s">
        <v>969</v>
      </c>
      <c r="C545">
        <v>538</v>
      </c>
      <c r="D545" t="s">
        <v>970</v>
      </c>
      <c r="E545" s="2" t="str">
        <f t="shared" si="56"/>
        <v>R</v>
      </c>
      <c r="F545" s="2" t="str">
        <f t="shared" si="57"/>
        <v>V</v>
      </c>
      <c r="G545" s="2" t="str">
        <f t="shared" si="58"/>
        <v>P</v>
      </c>
      <c r="H545" s="2" t="str">
        <f t="shared" si="59"/>
        <v>A</v>
      </c>
      <c r="I545" s="2" t="str">
        <f t="shared" si="60"/>
        <v>R</v>
      </c>
      <c r="J545" s="2" t="str">
        <f t="shared" si="61"/>
        <v>S</v>
      </c>
      <c r="K545" s="2" t="str">
        <f t="shared" si="62"/>
        <v>R</v>
      </c>
      <c r="M545" t="s">
        <v>1666</v>
      </c>
      <c r="N545" t="s">
        <v>3176</v>
      </c>
      <c r="O545" t="s">
        <v>47</v>
      </c>
      <c r="P545" t="s">
        <v>3185</v>
      </c>
      <c r="R545" t="s">
        <v>266</v>
      </c>
      <c r="S545" s="2" t="s">
        <v>3174</v>
      </c>
      <c r="U545" t="s">
        <v>1969</v>
      </c>
      <c r="V545" t="s">
        <v>3174</v>
      </c>
      <c r="X545" t="s">
        <v>693</v>
      </c>
      <c r="Y545" t="s">
        <v>3174</v>
      </c>
      <c r="AA545" t="s">
        <v>1916</v>
      </c>
      <c r="AB545" t="s">
        <v>3174</v>
      </c>
      <c r="AD545" t="s">
        <v>763</v>
      </c>
      <c r="AE545" t="s">
        <v>3174</v>
      </c>
    </row>
    <row r="546" spans="2:31" ht="18" x14ac:dyDescent="0.25">
      <c r="B546" t="s">
        <v>2761</v>
      </c>
      <c r="C546">
        <v>367</v>
      </c>
      <c r="D546" t="s">
        <v>2762</v>
      </c>
      <c r="E546" s="2" t="str">
        <f t="shared" si="56"/>
        <v>R</v>
      </c>
      <c r="F546" s="2" t="str">
        <f t="shared" si="57"/>
        <v>P</v>
      </c>
      <c r="G546" s="2" t="str">
        <f t="shared" si="58"/>
        <v>R</v>
      </c>
      <c r="H546" s="2" t="str">
        <f t="shared" si="59"/>
        <v>S</v>
      </c>
      <c r="I546" s="2" t="str">
        <f t="shared" si="60"/>
        <v>R</v>
      </c>
      <c r="J546" s="2" t="str">
        <f t="shared" si="61"/>
        <v>R</v>
      </c>
      <c r="K546" s="2" t="str">
        <f t="shared" si="62"/>
        <v>R</v>
      </c>
      <c r="M546" t="s">
        <v>1673</v>
      </c>
      <c r="N546" t="s">
        <v>3176</v>
      </c>
      <c r="O546" t="s">
        <v>47</v>
      </c>
      <c r="P546" t="s">
        <v>3185</v>
      </c>
      <c r="R546" t="s">
        <v>2078</v>
      </c>
      <c r="S546" s="2" t="s">
        <v>3174</v>
      </c>
      <c r="U546" t="s">
        <v>2643</v>
      </c>
      <c r="V546" t="s">
        <v>3174</v>
      </c>
      <c r="X546" t="s">
        <v>693</v>
      </c>
      <c r="Y546" t="s">
        <v>3174</v>
      </c>
      <c r="AA546" t="s">
        <v>755</v>
      </c>
      <c r="AB546" t="s">
        <v>3174</v>
      </c>
      <c r="AD546" t="s">
        <v>763</v>
      </c>
      <c r="AE546" t="s">
        <v>3174</v>
      </c>
    </row>
    <row r="547" spans="2:31" ht="18" x14ac:dyDescent="0.25">
      <c r="B547" t="s">
        <v>838</v>
      </c>
      <c r="C547">
        <v>106</v>
      </c>
      <c r="D547" t="s">
        <v>2260</v>
      </c>
      <c r="E547" s="2" t="str">
        <f t="shared" si="56"/>
        <v>E</v>
      </c>
      <c r="F547" s="2" t="str">
        <f t="shared" si="57"/>
        <v>K</v>
      </c>
      <c r="G547" s="2" t="str">
        <f t="shared" si="58"/>
        <v>D</v>
      </c>
      <c r="H547" s="2" t="str">
        <f t="shared" si="59"/>
        <v>R</v>
      </c>
      <c r="I547" s="2" t="str">
        <f t="shared" si="60"/>
        <v>K</v>
      </c>
      <c r="J547" s="2" t="str">
        <f t="shared" si="61"/>
        <v>S</v>
      </c>
      <c r="K547" s="2" t="str">
        <f t="shared" si="62"/>
        <v>K</v>
      </c>
      <c r="M547" t="s">
        <v>556</v>
      </c>
      <c r="N547" t="s">
        <v>3176</v>
      </c>
      <c r="O547" t="s">
        <v>2731</v>
      </c>
      <c r="P547" t="s">
        <v>3185</v>
      </c>
      <c r="R547" t="s">
        <v>2289</v>
      </c>
      <c r="S547" s="2" t="s">
        <v>3174</v>
      </c>
      <c r="U547" t="s">
        <v>392</v>
      </c>
      <c r="V547" t="s">
        <v>3174</v>
      </c>
      <c r="X547" t="s">
        <v>2370</v>
      </c>
      <c r="Y547" t="s">
        <v>3174</v>
      </c>
      <c r="AA547" t="s">
        <v>649</v>
      </c>
      <c r="AB547" t="s">
        <v>3174</v>
      </c>
      <c r="AD547" t="s">
        <v>763</v>
      </c>
      <c r="AE547" t="s">
        <v>3174</v>
      </c>
    </row>
    <row r="548" spans="2:31" ht="18" x14ac:dyDescent="0.25">
      <c r="B548" t="s">
        <v>2356</v>
      </c>
      <c r="C548">
        <v>40</v>
      </c>
      <c r="D548" t="s">
        <v>2357</v>
      </c>
      <c r="E548" s="2" t="str">
        <f t="shared" si="56"/>
        <v>G</v>
      </c>
      <c r="F548" s="2" t="str">
        <f t="shared" si="57"/>
        <v>I</v>
      </c>
      <c r="G548" s="2" t="str">
        <f t="shared" si="58"/>
        <v>S</v>
      </c>
      <c r="H548" s="2" t="str">
        <f t="shared" si="59"/>
        <v>G</v>
      </c>
      <c r="I548" s="2" t="str">
        <f t="shared" si="60"/>
        <v>S</v>
      </c>
      <c r="J548" s="2" t="str">
        <f t="shared" si="61"/>
        <v>K</v>
      </c>
      <c r="K548" s="2" t="str">
        <f t="shared" si="62"/>
        <v>K</v>
      </c>
      <c r="M548" t="s">
        <v>1170</v>
      </c>
      <c r="N548" t="s">
        <v>3185</v>
      </c>
      <c r="O548" t="s">
        <v>1738</v>
      </c>
      <c r="P548" t="s">
        <v>3185</v>
      </c>
      <c r="R548" t="s">
        <v>1435</v>
      </c>
      <c r="S548" s="2" t="s">
        <v>3174</v>
      </c>
      <c r="U548" t="s">
        <v>192</v>
      </c>
      <c r="V548" t="s">
        <v>3174</v>
      </c>
      <c r="X548" t="s">
        <v>1997</v>
      </c>
      <c r="Y548" t="s">
        <v>3174</v>
      </c>
      <c r="AA548" t="s">
        <v>2735</v>
      </c>
      <c r="AB548" t="s">
        <v>3174</v>
      </c>
      <c r="AD548" t="s">
        <v>2113</v>
      </c>
      <c r="AE548" t="s">
        <v>3174</v>
      </c>
    </row>
    <row r="549" spans="2:31" ht="18" x14ac:dyDescent="0.25">
      <c r="B549" t="s">
        <v>1718</v>
      </c>
      <c r="C549">
        <v>371</v>
      </c>
      <c r="D549" t="s">
        <v>1719</v>
      </c>
      <c r="E549" s="2" t="str">
        <f t="shared" si="56"/>
        <v>A</v>
      </c>
      <c r="F549" s="2" t="str">
        <f t="shared" si="57"/>
        <v>P</v>
      </c>
      <c r="G549" s="2" t="str">
        <f t="shared" si="58"/>
        <v>T</v>
      </c>
      <c r="H549" s="2" t="str">
        <f t="shared" si="59"/>
        <v>A</v>
      </c>
      <c r="I549" s="2" t="str">
        <f t="shared" si="60"/>
        <v>R</v>
      </c>
      <c r="J549" s="2" t="str">
        <f t="shared" si="61"/>
        <v>R</v>
      </c>
      <c r="K549" s="2" t="str">
        <f t="shared" si="62"/>
        <v>R</v>
      </c>
      <c r="M549" t="s">
        <v>59</v>
      </c>
      <c r="N549" t="s">
        <v>3185</v>
      </c>
      <c r="O549" t="s">
        <v>3074</v>
      </c>
      <c r="P549" t="s">
        <v>3185</v>
      </c>
      <c r="R549" t="s">
        <v>1046</v>
      </c>
      <c r="S549" s="2" t="s">
        <v>3174</v>
      </c>
      <c r="U549" t="s">
        <v>1885</v>
      </c>
      <c r="V549" t="s">
        <v>3174</v>
      </c>
      <c r="X549" t="s">
        <v>722</v>
      </c>
      <c r="Y549" t="s">
        <v>3174</v>
      </c>
      <c r="AA549" t="s">
        <v>985</v>
      </c>
      <c r="AB549" t="s">
        <v>3174</v>
      </c>
      <c r="AD549" t="s">
        <v>3054</v>
      </c>
      <c r="AE549" t="s">
        <v>3174</v>
      </c>
    </row>
    <row r="550" spans="2:31" ht="18" x14ac:dyDescent="0.25">
      <c r="B550" t="s">
        <v>183</v>
      </c>
      <c r="C550">
        <v>22</v>
      </c>
      <c r="D550" t="s">
        <v>184</v>
      </c>
      <c r="E550" s="2" t="str">
        <f t="shared" si="56"/>
        <v>K</v>
      </c>
      <c r="F550" s="2" t="str">
        <f t="shared" si="57"/>
        <v>R</v>
      </c>
      <c r="G550" s="2" t="str">
        <f t="shared" si="58"/>
        <v>K</v>
      </c>
      <c r="H550" s="2" t="str">
        <f t="shared" si="59"/>
        <v>R</v>
      </c>
      <c r="I550" s="2" t="str">
        <f t="shared" si="60"/>
        <v>R</v>
      </c>
      <c r="J550" s="2" t="str">
        <f t="shared" si="61"/>
        <v>K</v>
      </c>
      <c r="K550" s="2" t="str">
        <f t="shared" si="62"/>
        <v>R</v>
      </c>
      <c r="M550" t="s">
        <v>2587</v>
      </c>
      <c r="N550" t="s">
        <v>3185</v>
      </c>
      <c r="O550" t="s">
        <v>1824</v>
      </c>
      <c r="P550" t="s">
        <v>3185</v>
      </c>
      <c r="R550" t="s">
        <v>2176</v>
      </c>
      <c r="S550" s="2" t="s">
        <v>3174</v>
      </c>
      <c r="U550" t="s">
        <v>188</v>
      </c>
      <c r="V550" t="s">
        <v>3174</v>
      </c>
      <c r="X550" t="s">
        <v>1235</v>
      </c>
      <c r="Y550" t="s">
        <v>3174</v>
      </c>
      <c r="AA550" t="s">
        <v>1767</v>
      </c>
      <c r="AB550" t="s">
        <v>3174</v>
      </c>
      <c r="AD550" t="s">
        <v>1095</v>
      </c>
      <c r="AE550" t="s">
        <v>3174</v>
      </c>
    </row>
    <row r="551" spans="2:31" ht="18" x14ac:dyDescent="0.25">
      <c r="B551" t="s">
        <v>320</v>
      </c>
      <c r="C551">
        <v>574</v>
      </c>
      <c r="D551" t="s">
        <v>321</v>
      </c>
      <c r="E551" s="2" t="str">
        <f t="shared" si="56"/>
        <v>R</v>
      </c>
      <c r="F551" s="2" t="str">
        <f t="shared" si="57"/>
        <v>T</v>
      </c>
      <c r="G551" s="2" t="str">
        <f t="shared" si="58"/>
        <v>P</v>
      </c>
      <c r="H551" s="2" t="str">
        <f t="shared" si="59"/>
        <v>A</v>
      </c>
      <c r="I551" s="2" t="str">
        <f t="shared" si="60"/>
        <v>R</v>
      </c>
      <c r="J551" s="2" t="str">
        <f t="shared" si="61"/>
        <v>T</v>
      </c>
      <c r="K551" s="2" t="str">
        <f t="shared" si="62"/>
        <v>R</v>
      </c>
      <c r="M551" t="s">
        <v>3119</v>
      </c>
      <c r="N551" t="s">
        <v>3185</v>
      </c>
      <c r="O551" t="s">
        <v>2782</v>
      </c>
      <c r="P551" t="s">
        <v>3185</v>
      </c>
      <c r="R551" t="s">
        <v>2708</v>
      </c>
      <c r="S551" s="2" t="s">
        <v>3174</v>
      </c>
      <c r="U551" t="s">
        <v>1810</v>
      </c>
      <c r="V551" t="s">
        <v>3174</v>
      </c>
      <c r="X551" t="s">
        <v>1235</v>
      </c>
      <c r="Y551" t="s">
        <v>3174</v>
      </c>
      <c r="AA551" t="s">
        <v>1623</v>
      </c>
      <c r="AB551" t="s">
        <v>3174</v>
      </c>
      <c r="AD551" t="s">
        <v>1222</v>
      </c>
      <c r="AE551" t="s">
        <v>3174</v>
      </c>
    </row>
    <row r="552" spans="2:31" ht="18" x14ac:dyDescent="0.25">
      <c r="B552" t="s">
        <v>1686</v>
      </c>
      <c r="C552">
        <v>15</v>
      </c>
      <c r="D552" t="s">
        <v>1687</v>
      </c>
      <c r="E552" s="2" t="str">
        <f t="shared" si="56"/>
        <v>S</v>
      </c>
      <c r="F552" s="2" t="str">
        <f t="shared" si="57"/>
        <v>R</v>
      </c>
      <c r="G552" s="2" t="str">
        <f t="shared" si="58"/>
        <v>R</v>
      </c>
      <c r="H552" s="2" t="str">
        <f t="shared" si="59"/>
        <v>P</v>
      </c>
      <c r="I552" s="2" t="str">
        <f t="shared" si="60"/>
        <v>R</v>
      </c>
      <c r="J552" s="2" t="str">
        <f t="shared" si="61"/>
        <v>S</v>
      </c>
      <c r="K552" s="2" t="str">
        <f t="shared" si="62"/>
        <v>R</v>
      </c>
      <c r="M552" t="s">
        <v>559</v>
      </c>
      <c r="N552" t="s">
        <v>3185</v>
      </c>
      <c r="O552" t="s">
        <v>3159</v>
      </c>
      <c r="P552" t="s">
        <v>3185</v>
      </c>
      <c r="R552" t="s">
        <v>1757</v>
      </c>
      <c r="S552" s="2" t="s">
        <v>3174</v>
      </c>
      <c r="U552" t="s">
        <v>751</v>
      </c>
      <c r="V552" t="s">
        <v>3174</v>
      </c>
      <c r="X552" t="s">
        <v>2282</v>
      </c>
      <c r="Y552" t="s">
        <v>3174</v>
      </c>
      <c r="AA552" t="s">
        <v>1350</v>
      </c>
      <c r="AB552" t="s">
        <v>3174</v>
      </c>
      <c r="AD552" t="s">
        <v>1222</v>
      </c>
      <c r="AE552" t="s">
        <v>3174</v>
      </c>
    </row>
    <row r="553" spans="2:31" ht="18" x14ac:dyDescent="0.25">
      <c r="B553" t="s">
        <v>1356</v>
      </c>
      <c r="C553">
        <v>176</v>
      </c>
      <c r="D553" t="s">
        <v>1357</v>
      </c>
      <c r="E553" s="2" t="str">
        <f t="shared" si="56"/>
        <v>D</v>
      </c>
      <c r="F553" s="2" t="str">
        <f t="shared" si="57"/>
        <v>T</v>
      </c>
      <c r="G553" s="2" t="str">
        <f t="shared" si="58"/>
        <v>G</v>
      </c>
      <c r="H553" s="2" t="str">
        <f t="shared" si="59"/>
        <v>R</v>
      </c>
      <c r="I553" s="2" t="str">
        <f t="shared" si="60"/>
        <v>R</v>
      </c>
      <c r="J553" s="2" t="str">
        <f t="shared" si="61"/>
        <v>T</v>
      </c>
      <c r="K553" s="2" t="str">
        <f t="shared" si="62"/>
        <v>R</v>
      </c>
      <c r="M553" t="s">
        <v>383</v>
      </c>
      <c r="N553" t="s">
        <v>3185</v>
      </c>
      <c r="O553" t="s">
        <v>2746</v>
      </c>
      <c r="P553" t="s">
        <v>3185</v>
      </c>
      <c r="R553" t="s">
        <v>1757</v>
      </c>
      <c r="S553" s="2" t="s">
        <v>3174</v>
      </c>
      <c r="U553" t="s">
        <v>1830</v>
      </c>
      <c r="V553" t="s">
        <v>3174</v>
      </c>
      <c r="X553" t="s">
        <v>2316</v>
      </c>
      <c r="Y553" t="s">
        <v>3174</v>
      </c>
      <c r="AA553" t="s">
        <v>1350</v>
      </c>
      <c r="AB553" t="s">
        <v>3174</v>
      </c>
      <c r="AD553" t="s">
        <v>232</v>
      </c>
      <c r="AE553" t="s">
        <v>3174</v>
      </c>
    </row>
    <row r="554" spans="2:31" ht="18" x14ac:dyDescent="0.25">
      <c r="B554" t="s">
        <v>164</v>
      </c>
      <c r="C554">
        <v>171</v>
      </c>
      <c r="D554" t="s">
        <v>1360</v>
      </c>
      <c r="E554" s="2" t="str">
        <f t="shared" si="56"/>
        <v>E</v>
      </c>
      <c r="F554" s="2" t="str">
        <f t="shared" si="57"/>
        <v>T</v>
      </c>
      <c r="G554" s="2" t="str">
        <f t="shared" si="58"/>
        <v>G</v>
      </c>
      <c r="H554" s="2" t="str">
        <f t="shared" si="59"/>
        <v>R</v>
      </c>
      <c r="I554" s="2" t="str">
        <f t="shared" si="60"/>
        <v>R</v>
      </c>
      <c r="J554" s="2" t="str">
        <f t="shared" si="61"/>
        <v>T</v>
      </c>
      <c r="K554" s="2" t="str">
        <f t="shared" si="62"/>
        <v>R</v>
      </c>
      <c r="M554" t="s">
        <v>387</v>
      </c>
      <c r="N554" t="s">
        <v>3185</v>
      </c>
      <c r="O554" t="s">
        <v>3109</v>
      </c>
      <c r="P554" t="s">
        <v>3185</v>
      </c>
      <c r="R554" t="s">
        <v>818</v>
      </c>
      <c r="S554" s="2" t="s">
        <v>3174</v>
      </c>
      <c r="U554" t="s">
        <v>2046</v>
      </c>
      <c r="V554" t="s">
        <v>3174</v>
      </c>
      <c r="X554" t="s">
        <v>685</v>
      </c>
      <c r="Y554" t="s">
        <v>3174</v>
      </c>
      <c r="AA554" t="s">
        <v>445</v>
      </c>
      <c r="AB554" t="s">
        <v>3174</v>
      </c>
      <c r="AD554" t="s">
        <v>1438</v>
      </c>
      <c r="AE554" t="s">
        <v>3174</v>
      </c>
    </row>
    <row r="555" spans="2:31" ht="18" x14ac:dyDescent="0.25">
      <c r="B555" t="s">
        <v>1476</v>
      </c>
      <c r="C555">
        <v>174</v>
      </c>
      <c r="D555" t="s">
        <v>1477</v>
      </c>
      <c r="E555" s="2" t="str">
        <f t="shared" si="56"/>
        <v>S</v>
      </c>
      <c r="F555" s="2" t="str">
        <f t="shared" si="57"/>
        <v>R</v>
      </c>
      <c r="G555" s="2" t="str">
        <f t="shared" si="58"/>
        <v>G</v>
      </c>
      <c r="H555" s="2" t="str">
        <f t="shared" si="59"/>
        <v>R</v>
      </c>
      <c r="I555" s="2" t="str">
        <f t="shared" si="60"/>
        <v>R</v>
      </c>
      <c r="J555" s="2" t="str">
        <f t="shared" si="61"/>
        <v>R</v>
      </c>
      <c r="K555" s="2" t="str">
        <f t="shared" si="62"/>
        <v>R</v>
      </c>
      <c r="M555" t="s">
        <v>480</v>
      </c>
      <c r="N555" t="s">
        <v>3185</v>
      </c>
      <c r="O555" t="s">
        <v>1538</v>
      </c>
      <c r="P555" t="s">
        <v>3185</v>
      </c>
      <c r="R555" t="s">
        <v>1578</v>
      </c>
      <c r="S555" s="2" t="s">
        <v>3174</v>
      </c>
      <c r="U555" t="s">
        <v>484</v>
      </c>
      <c r="V555" t="s">
        <v>3174</v>
      </c>
      <c r="X555" t="s">
        <v>2279</v>
      </c>
      <c r="Y555" t="s">
        <v>3174</v>
      </c>
      <c r="AA555" t="s">
        <v>803</v>
      </c>
      <c r="AB555" t="s">
        <v>3174</v>
      </c>
      <c r="AD555" t="s">
        <v>1676</v>
      </c>
      <c r="AE555" t="s">
        <v>3174</v>
      </c>
    </row>
    <row r="556" spans="2:31" ht="18" x14ac:dyDescent="0.25">
      <c r="B556" t="s">
        <v>995</v>
      </c>
      <c r="C556">
        <v>167</v>
      </c>
      <c r="D556" t="s">
        <v>996</v>
      </c>
      <c r="E556" s="2" t="str">
        <f t="shared" si="56"/>
        <v>R</v>
      </c>
      <c r="F556" s="2" t="str">
        <f t="shared" si="57"/>
        <v>E</v>
      </c>
      <c r="G556" s="2" t="str">
        <f t="shared" si="58"/>
        <v>R</v>
      </c>
      <c r="H556" s="2" t="str">
        <f t="shared" si="59"/>
        <v>R</v>
      </c>
      <c r="I556" s="2" t="str">
        <f t="shared" si="60"/>
        <v>S</v>
      </c>
      <c r="J556" s="2" t="str">
        <f t="shared" si="61"/>
        <v>K</v>
      </c>
      <c r="K556" s="2" t="str">
        <f t="shared" si="62"/>
        <v>R</v>
      </c>
      <c r="M556" t="s">
        <v>1495</v>
      </c>
      <c r="N556" t="s">
        <v>3185</v>
      </c>
      <c r="O556" t="s">
        <v>1875</v>
      </c>
      <c r="P556" t="s">
        <v>3185</v>
      </c>
      <c r="R556" t="s">
        <v>117</v>
      </c>
      <c r="S556" s="2" t="s">
        <v>3174</v>
      </c>
      <c r="U556" t="s">
        <v>2323</v>
      </c>
      <c r="V556" t="s">
        <v>3174</v>
      </c>
      <c r="X556" t="s">
        <v>3072</v>
      </c>
      <c r="Y556" t="s">
        <v>3174</v>
      </c>
      <c r="AA556" t="s">
        <v>803</v>
      </c>
      <c r="AB556" t="s">
        <v>3174</v>
      </c>
      <c r="AD556" t="s">
        <v>2979</v>
      </c>
      <c r="AE556" t="s">
        <v>3174</v>
      </c>
    </row>
    <row r="557" spans="2:31" ht="18" x14ac:dyDescent="0.25">
      <c r="B557" t="s">
        <v>1957</v>
      </c>
      <c r="C557">
        <v>166</v>
      </c>
      <c r="D557" t="s">
        <v>1958</v>
      </c>
      <c r="E557" s="2" t="str">
        <f t="shared" si="56"/>
        <v>A</v>
      </c>
      <c r="F557" s="2" t="str">
        <f t="shared" si="57"/>
        <v>P</v>
      </c>
      <c r="G557" s="2" t="str">
        <f t="shared" si="58"/>
        <v>F</v>
      </c>
      <c r="H557" s="2" t="str">
        <f t="shared" si="59"/>
        <v>R</v>
      </c>
      <c r="I557" s="2" t="str">
        <f t="shared" si="60"/>
        <v>R</v>
      </c>
      <c r="J557" s="2" t="str">
        <f t="shared" si="61"/>
        <v>R</v>
      </c>
      <c r="K557" s="2" t="str">
        <f t="shared" si="62"/>
        <v>R</v>
      </c>
      <c r="M557" t="s">
        <v>3038</v>
      </c>
      <c r="N557" t="s">
        <v>3185</v>
      </c>
      <c r="O557" t="s">
        <v>1954</v>
      </c>
      <c r="P557" t="s">
        <v>3185</v>
      </c>
      <c r="R557" t="s">
        <v>1005</v>
      </c>
      <c r="S557" s="2" t="s">
        <v>3174</v>
      </c>
      <c r="U557" t="s">
        <v>2146</v>
      </c>
      <c r="V557" t="s">
        <v>3174</v>
      </c>
      <c r="X557" t="s">
        <v>1237</v>
      </c>
      <c r="Y557" t="s">
        <v>3174</v>
      </c>
      <c r="AA557" t="s">
        <v>803</v>
      </c>
      <c r="AB557" t="s">
        <v>3174</v>
      </c>
      <c r="AD557" t="s">
        <v>1017</v>
      </c>
      <c r="AE557" t="s">
        <v>3174</v>
      </c>
    </row>
    <row r="558" spans="2:31" ht="18" x14ac:dyDescent="0.25">
      <c r="B558" t="s">
        <v>2715</v>
      </c>
      <c r="C558">
        <v>421</v>
      </c>
      <c r="D558" t="s">
        <v>2716</v>
      </c>
      <c r="E558" s="2" t="str">
        <f t="shared" si="56"/>
        <v>G</v>
      </c>
      <c r="F558" s="2" t="str">
        <f t="shared" si="57"/>
        <v>A</v>
      </c>
      <c r="G558" s="2" t="str">
        <f t="shared" si="58"/>
        <v>S</v>
      </c>
      <c r="H558" s="2" t="str">
        <f t="shared" si="59"/>
        <v>K</v>
      </c>
      <c r="I558" s="2" t="str">
        <f t="shared" si="60"/>
        <v>R</v>
      </c>
      <c r="J558" s="2" t="str">
        <f t="shared" si="61"/>
        <v>K</v>
      </c>
      <c r="K558" s="2" t="str">
        <f t="shared" si="62"/>
        <v>R</v>
      </c>
      <c r="M558" t="s">
        <v>1843</v>
      </c>
      <c r="N558" t="s">
        <v>3185</v>
      </c>
      <c r="O558" t="s">
        <v>578</v>
      </c>
      <c r="P558" t="s">
        <v>3185</v>
      </c>
      <c r="R558" t="s">
        <v>2105</v>
      </c>
      <c r="S558" s="2" t="s">
        <v>3174</v>
      </c>
      <c r="U558" t="s">
        <v>726</v>
      </c>
      <c r="V558" t="s">
        <v>3174</v>
      </c>
      <c r="X558" t="s">
        <v>2826</v>
      </c>
      <c r="Y558" t="s">
        <v>3174</v>
      </c>
      <c r="AA558" t="s">
        <v>803</v>
      </c>
      <c r="AB558" t="s">
        <v>3174</v>
      </c>
      <c r="AD558" t="s">
        <v>1972</v>
      </c>
      <c r="AE558" t="s">
        <v>3174</v>
      </c>
    </row>
    <row r="559" spans="2:31" ht="18" x14ac:dyDescent="0.25">
      <c r="B559" t="s">
        <v>1397</v>
      </c>
      <c r="C559">
        <v>350</v>
      </c>
      <c r="D559" t="s">
        <v>1398</v>
      </c>
      <c r="E559" s="2" t="str">
        <f t="shared" si="56"/>
        <v>R</v>
      </c>
      <c r="F559" s="2" t="str">
        <f t="shared" si="57"/>
        <v>E</v>
      </c>
      <c r="G559" s="2" t="str">
        <f t="shared" si="58"/>
        <v>Q</v>
      </c>
      <c r="H559" s="2" t="str">
        <f t="shared" si="59"/>
        <v>R</v>
      </c>
      <c r="I559" s="2" t="str">
        <f t="shared" si="60"/>
        <v>R</v>
      </c>
      <c r="J559" s="2" t="str">
        <f t="shared" si="61"/>
        <v>S</v>
      </c>
      <c r="K559" s="2" t="str">
        <f t="shared" si="62"/>
        <v>R</v>
      </c>
      <c r="M559" t="s">
        <v>1558</v>
      </c>
      <c r="N559" t="s">
        <v>3185</v>
      </c>
      <c r="O559" t="s">
        <v>578</v>
      </c>
      <c r="P559" t="s">
        <v>3185</v>
      </c>
      <c r="R559" t="s">
        <v>2039</v>
      </c>
      <c r="S559" s="2" t="s">
        <v>3174</v>
      </c>
      <c r="U559" t="s">
        <v>726</v>
      </c>
      <c r="V559" t="s">
        <v>3174</v>
      </c>
      <c r="X559" t="s">
        <v>2826</v>
      </c>
      <c r="Y559" t="s">
        <v>3174</v>
      </c>
      <c r="AA559" t="s">
        <v>442</v>
      </c>
      <c r="AB559" t="s">
        <v>3174</v>
      </c>
      <c r="AD559" t="s">
        <v>1281</v>
      </c>
      <c r="AE559" t="s">
        <v>3174</v>
      </c>
    </row>
    <row r="560" spans="2:31" ht="18" x14ac:dyDescent="0.25">
      <c r="B560" t="s">
        <v>883</v>
      </c>
      <c r="C560">
        <v>677</v>
      </c>
      <c r="D560" t="s">
        <v>884</v>
      </c>
      <c r="E560" s="2" t="str">
        <f t="shared" si="56"/>
        <v>D</v>
      </c>
      <c r="F560" s="2" t="str">
        <f t="shared" si="57"/>
        <v>P</v>
      </c>
      <c r="G560" s="2" t="str">
        <f t="shared" si="58"/>
        <v>E</v>
      </c>
      <c r="H560" s="2" t="str">
        <f t="shared" si="59"/>
        <v>P</v>
      </c>
      <c r="I560" s="2" t="str">
        <f t="shared" si="60"/>
        <v>R</v>
      </c>
      <c r="J560" s="2" t="str">
        <f t="shared" si="61"/>
        <v>R</v>
      </c>
      <c r="K560" s="2" t="str">
        <f t="shared" si="62"/>
        <v>K</v>
      </c>
      <c r="M560" t="s">
        <v>1889</v>
      </c>
      <c r="N560" t="s">
        <v>3185</v>
      </c>
      <c r="O560" t="s">
        <v>1058</v>
      </c>
      <c r="P560" t="s">
        <v>3185</v>
      </c>
      <c r="R560" t="s">
        <v>816</v>
      </c>
      <c r="S560" s="2" t="s">
        <v>3174</v>
      </c>
      <c r="U560" t="s">
        <v>2260</v>
      </c>
      <c r="V560" t="s">
        <v>3174</v>
      </c>
      <c r="X560" t="s">
        <v>2647</v>
      </c>
      <c r="Y560" t="s">
        <v>3174</v>
      </c>
      <c r="AA560" t="s">
        <v>258</v>
      </c>
      <c r="AB560" t="s">
        <v>3174</v>
      </c>
      <c r="AD560" t="s">
        <v>377</v>
      </c>
      <c r="AE560" t="s">
        <v>3174</v>
      </c>
    </row>
    <row r="561" spans="2:31" ht="18" x14ac:dyDescent="0.25">
      <c r="B561" t="s">
        <v>652</v>
      </c>
      <c r="C561">
        <v>19</v>
      </c>
      <c r="D561" t="s">
        <v>653</v>
      </c>
      <c r="E561" s="2" t="str">
        <f t="shared" si="56"/>
        <v>P</v>
      </c>
      <c r="F561" s="2" t="str">
        <f t="shared" si="57"/>
        <v>R</v>
      </c>
      <c r="G561" s="2" t="str">
        <f t="shared" si="58"/>
        <v>R</v>
      </c>
      <c r="H561" s="2" t="str">
        <f t="shared" si="59"/>
        <v>G</v>
      </c>
      <c r="I561" s="2" t="str">
        <f t="shared" si="60"/>
        <v>R</v>
      </c>
      <c r="J561" s="2" t="str">
        <f t="shared" si="61"/>
        <v>R</v>
      </c>
      <c r="K561" s="2" t="str">
        <f t="shared" si="62"/>
        <v>R</v>
      </c>
      <c r="M561" t="s">
        <v>2024</v>
      </c>
      <c r="N561" t="s">
        <v>3185</v>
      </c>
      <c r="O561" t="s">
        <v>2156</v>
      </c>
      <c r="P561" t="s">
        <v>3185</v>
      </c>
      <c r="R561" t="s">
        <v>1908</v>
      </c>
      <c r="S561" s="2" t="s">
        <v>3174</v>
      </c>
      <c r="U561" t="s">
        <v>184</v>
      </c>
      <c r="V561" t="s">
        <v>3174</v>
      </c>
      <c r="X561" t="s">
        <v>221</v>
      </c>
      <c r="Y561" t="s">
        <v>3174</v>
      </c>
      <c r="AA561" t="s">
        <v>258</v>
      </c>
      <c r="AB561" t="s">
        <v>3174</v>
      </c>
      <c r="AD561" t="s">
        <v>1202</v>
      </c>
      <c r="AE561" t="s">
        <v>3174</v>
      </c>
    </row>
    <row r="562" spans="2:31" ht="18" x14ac:dyDescent="0.25">
      <c r="B562" t="s">
        <v>2256</v>
      </c>
      <c r="C562">
        <v>448</v>
      </c>
      <c r="D562" t="s">
        <v>2257</v>
      </c>
      <c r="E562" s="2" t="str">
        <f t="shared" si="56"/>
        <v>A</v>
      </c>
      <c r="F562" s="2" t="str">
        <f t="shared" si="57"/>
        <v>E</v>
      </c>
      <c r="G562" s="2" t="str">
        <f t="shared" si="58"/>
        <v>V</v>
      </c>
      <c r="H562" s="2" t="str">
        <f t="shared" si="59"/>
        <v>R</v>
      </c>
      <c r="I562" s="2" t="str">
        <f t="shared" si="60"/>
        <v>A</v>
      </c>
      <c r="J562" s="2" t="str">
        <f t="shared" si="61"/>
        <v>R</v>
      </c>
      <c r="K562" s="2" t="str">
        <f t="shared" si="62"/>
        <v>R</v>
      </c>
      <c r="M562" t="s">
        <v>2647</v>
      </c>
      <c r="N562" t="s">
        <v>3185</v>
      </c>
      <c r="O562" t="s">
        <v>2803</v>
      </c>
      <c r="P562" t="s">
        <v>3185</v>
      </c>
      <c r="R562" t="s">
        <v>1910</v>
      </c>
      <c r="S562" s="2" t="s">
        <v>3174</v>
      </c>
      <c r="U562" t="s">
        <v>1357</v>
      </c>
      <c r="V562" t="s">
        <v>3174</v>
      </c>
      <c r="X562" t="s">
        <v>1814</v>
      </c>
      <c r="Y562" t="s">
        <v>3174</v>
      </c>
      <c r="AA562" t="s">
        <v>258</v>
      </c>
      <c r="AB562" t="s">
        <v>3174</v>
      </c>
      <c r="AD562" t="s">
        <v>1073</v>
      </c>
      <c r="AE562" t="s">
        <v>3174</v>
      </c>
    </row>
    <row r="563" spans="2:31" ht="18" x14ac:dyDescent="0.25">
      <c r="B563" t="s">
        <v>2031</v>
      </c>
      <c r="C563">
        <v>137</v>
      </c>
      <c r="D563" t="s">
        <v>2032</v>
      </c>
      <c r="E563" s="2" t="str">
        <f t="shared" si="56"/>
        <v>V</v>
      </c>
      <c r="F563" s="2" t="str">
        <f t="shared" si="57"/>
        <v>S</v>
      </c>
      <c r="G563" s="2" t="str">
        <f t="shared" si="58"/>
        <v>D</v>
      </c>
      <c r="H563" s="2" t="str">
        <f t="shared" si="59"/>
        <v>A</v>
      </c>
      <c r="I563" s="2" t="str">
        <f t="shared" si="60"/>
        <v>R</v>
      </c>
      <c r="J563" s="2" t="str">
        <f t="shared" si="61"/>
        <v>R</v>
      </c>
      <c r="K563" s="2" t="str">
        <f t="shared" si="62"/>
        <v>R</v>
      </c>
      <c r="M563" t="s">
        <v>1325</v>
      </c>
      <c r="N563" t="s">
        <v>3185</v>
      </c>
      <c r="O563" t="s">
        <v>809</v>
      </c>
      <c r="P563" t="s">
        <v>3185</v>
      </c>
      <c r="R563" t="s">
        <v>821</v>
      </c>
      <c r="S563" s="2" t="s">
        <v>3174</v>
      </c>
      <c r="U563" t="s">
        <v>1360</v>
      </c>
      <c r="V563" t="s">
        <v>3174</v>
      </c>
      <c r="X563" t="s">
        <v>1446</v>
      </c>
      <c r="Y563" t="s">
        <v>3174</v>
      </c>
      <c r="AA563" t="s">
        <v>1259</v>
      </c>
      <c r="AB563" t="s">
        <v>3174</v>
      </c>
      <c r="AD563" t="s">
        <v>394</v>
      </c>
      <c r="AE563" t="s">
        <v>3174</v>
      </c>
    </row>
    <row r="564" spans="2:31" ht="18" x14ac:dyDescent="0.25">
      <c r="B564" t="s">
        <v>2829</v>
      </c>
      <c r="C564">
        <v>414</v>
      </c>
      <c r="D564" t="s">
        <v>2830</v>
      </c>
      <c r="E564" s="2" t="str">
        <f t="shared" si="56"/>
        <v>P</v>
      </c>
      <c r="F564" s="2" t="str">
        <f t="shared" si="57"/>
        <v>R</v>
      </c>
      <c r="G564" s="2" t="str">
        <f t="shared" si="58"/>
        <v>A</v>
      </c>
      <c r="H564" s="2" t="str">
        <f t="shared" si="59"/>
        <v>G</v>
      </c>
      <c r="I564" s="2" t="str">
        <f t="shared" si="60"/>
        <v>S</v>
      </c>
      <c r="J564" s="2" t="str">
        <f t="shared" si="61"/>
        <v>T</v>
      </c>
      <c r="K564" s="2" t="str">
        <f t="shared" si="62"/>
        <v>R</v>
      </c>
      <c r="M564" t="s">
        <v>1321</v>
      </c>
      <c r="N564" t="s">
        <v>3185</v>
      </c>
      <c r="O564" t="s">
        <v>2924</v>
      </c>
      <c r="P564" t="s">
        <v>3185</v>
      </c>
      <c r="R564" t="s">
        <v>1847</v>
      </c>
      <c r="S564" s="2" t="s">
        <v>3174</v>
      </c>
      <c r="U564" t="s">
        <v>1477</v>
      </c>
      <c r="V564" t="s">
        <v>3174</v>
      </c>
      <c r="X564" t="s">
        <v>251</v>
      </c>
      <c r="Y564" t="s">
        <v>3174</v>
      </c>
      <c r="AA564" t="s">
        <v>2723</v>
      </c>
      <c r="AB564" t="s">
        <v>3177</v>
      </c>
      <c r="AD564" t="s">
        <v>28</v>
      </c>
      <c r="AE564" t="s">
        <v>3174</v>
      </c>
    </row>
    <row r="565" spans="2:31" ht="18" x14ac:dyDescent="0.25">
      <c r="B565" t="s">
        <v>2229</v>
      </c>
      <c r="C565">
        <v>129</v>
      </c>
      <c r="D565" t="s">
        <v>2230</v>
      </c>
      <c r="E565" s="2" t="str">
        <f t="shared" si="56"/>
        <v>S</v>
      </c>
      <c r="F565" s="2" t="str">
        <f t="shared" si="57"/>
        <v>D</v>
      </c>
      <c r="G565" s="2" t="str">
        <f t="shared" si="58"/>
        <v>T</v>
      </c>
      <c r="H565" s="2" t="str">
        <f t="shared" si="59"/>
        <v>R</v>
      </c>
      <c r="I565" s="2" t="str">
        <f t="shared" si="60"/>
        <v>T</v>
      </c>
      <c r="J565" s="2" t="str">
        <f t="shared" si="61"/>
        <v>K</v>
      </c>
      <c r="K565" s="2" t="str">
        <f t="shared" si="62"/>
        <v>R</v>
      </c>
      <c r="M565" t="s">
        <v>2769</v>
      </c>
      <c r="N565" t="s">
        <v>3185</v>
      </c>
      <c r="O565" t="s">
        <v>1485</v>
      </c>
      <c r="P565" t="s">
        <v>3185</v>
      </c>
      <c r="R565" t="s">
        <v>763</v>
      </c>
      <c r="S565" s="2" t="s">
        <v>3174</v>
      </c>
      <c r="U565" t="s">
        <v>996</v>
      </c>
      <c r="V565" t="s">
        <v>3174</v>
      </c>
      <c r="X565" t="s">
        <v>285</v>
      </c>
      <c r="Y565" t="s">
        <v>3174</v>
      </c>
      <c r="AA565" t="s">
        <v>2698</v>
      </c>
      <c r="AB565" t="s">
        <v>3177</v>
      </c>
      <c r="AD565" t="s">
        <v>28</v>
      </c>
      <c r="AE565" t="s">
        <v>3174</v>
      </c>
    </row>
    <row r="566" spans="2:31" ht="18" x14ac:dyDescent="0.25">
      <c r="B566" t="s">
        <v>1978</v>
      </c>
      <c r="C566">
        <v>18</v>
      </c>
      <c r="D566" t="s">
        <v>1979</v>
      </c>
      <c r="E566" s="2" t="str">
        <f t="shared" si="56"/>
        <v>T</v>
      </c>
      <c r="F566" s="2" t="str">
        <f t="shared" si="57"/>
        <v>S</v>
      </c>
      <c r="G566" s="2" t="str">
        <f t="shared" si="58"/>
        <v>Q</v>
      </c>
      <c r="H566" s="2" t="str">
        <f t="shared" si="59"/>
        <v>S</v>
      </c>
      <c r="I566" s="2" t="str">
        <f t="shared" si="60"/>
        <v>R</v>
      </c>
      <c r="J566" s="2" t="str">
        <f t="shared" si="61"/>
        <v>L</v>
      </c>
      <c r="K566" s="2" t="str">
        <f t="shared" si="62"/>
        <v>K</v>
      </c>
      <c r="M566" t="s">
        <v>1098</v>
      </c>
      <c r="N566" t="s">
        <v>3185</v>
      </c>
      <c r="O566" t="s">
        <v>525</v>
      </c>
      <c r="P566" t="s">
        <v>3185</v>
      </c>
      <c r="R566" t="s">
        <v>763</v>
      </c>
      <c r="S566" s="2" t="s">
        <v>3174</v>
      </c>
      <c r="U566" t="s">
        <v>1958</v>
      </c>
      <c r="V566" t="s">
        <v>3174</v>
      </c>
      <c r="X566" t="s">
        <v>2622</v>
      </c>
      <c r="Y566" t="s">
        <v>3174</v>
      </c>
      <c r="AA566" t="s">
        <v>1733</v>
      </c>
      <c r="AB566" t="s">
        <v>3177</v>
      </c>
      <c r="AD566" t="s">
        <v>350</v>
      </c>
      <c r="AE566" t="s">
        <v>3174</v>
      </c>
    </row>
    <row r="567" spans="2:31" ht="18" x14ac:dyDescent="0.25">
      <c r="B567" t="s">
        <v>287</v>
      </c>
      <c r="C567">
        <v>640</v>
      </c>
      <c r="D567" t="s">
        <v>288</v>
      </c>
      <c r="E567" s="2" t="str">
        <f t="shared" si="56"/>
        <v>R</v>
      </c>
      <c r="F567" s="2" t="str">
        <f t="shared" si="57"/>
        <v>V</v>
      </c>
      <c r="G567" s="2" t="str">
        <f t="shared" si="58"/>
        <v>S</v>
      </c>
      <c r="H567" s="2" t="str">
        <f t="shared" si="59"/>
        <v>A</v>
      </c>
      <c r="I567" s="2" t="str">
        <f t="shared" si="60"/>
        <v>R</v>
      </c>
      <c r="J567" s="2" t="str">
        <f t="shared" si="61"/>
        <v>K</v>
      </c>
      <c r="K567" s="2" t="str">
        <f t="shared" si="62"/>
        <v>K</v>
      </c>
      <c r="M567" t="s">
        <v>2266</v>
      </c>
      <c r="N567" t="s">
        <v>3174</v>
      </c>
      <c r="O567" t="s">
        <v>1263</v>
      </c>
      <c r="P567" t="s">
        <v>3174</v>
      </c>
      <c r="R567" t="s">
        <v>763</v>
      </c>
      <c r="S567" s="2" t="s">
        <v>3174</v>
      </c>
      <c r="U567" t="s">
        <v>1398</v>
      </c>
      <c r="V567" t="s">
        <v>3174</v>
      </c>
      <c r="X567" t="s">
        <v>2907</v>
      </c>
      <c r="Y567" t="s">
        <v>3174</v>
      </c>
      <c r="AA567" t="s">
        <v>194</v>
      </c>
      <c r="AB567" t="s">
        <v>3177</v>
      </c>
      <c r="AD567" t="s">
        <v>303</v>
      </c>
      <c r="AE567" t="s">
        <v>3174</v>
      </c>
    </row>
    <row r="568" spans="2:31" ht="18" x14ac:dyDescent="0.25">
      <c r="B568" t="s">
        <v>633</v>
      </c>
      <c r="C568">
        <v>640</v>
      </c>
      <c r="D568" t="s">
        <v>634</v>
      </c>
      <c r="E568" s="2" t="str">
        <f t="shared" si="56"/>
        <v>R</v>
      </c>
      <c r="F568" s="2" t="str">
        <f t="shared" si="57"/>
        <v>V</v>
      </c>
      <c r="G568" s="2" t="str">
        <f t="shared" si="58"/>
        <v>S</v>
      </c>
      <c r="H568" s="2" t="str">
        <f t="shared" si="59"/>
        <v>A</v>
      </c>
      <c r="I568" s="2" t="str">
        <f t="shared" si="60"/>
        <v>R</v>
      </c>
      <c r="J568" s="2" t="str">
        <f t="shared" si="61"/>
        <v>K</v>
      </c>
      <c r="K568" s="2" t="str">
        <f t="shared" si="62"/>
        <v>K</v>
      </c>
      <c r="M568" t="s">
        <v>1428</v>
      </c>
      <c r="N568" t="s">
        <v>3174</v>
      </c>
      <c r="O568" t="s">
        <v>2698</v>
      </c>
      <c r="P568" t="s">
        <v>3174</v>
      </c>
      <c r="R568" t="s">
        <v>763</v>
      </c>
      <c r="S568" s="2" t="s">
        <v>3174</v>
      </c>
      <c r="U568" t="s">
        <v>2257</v>
      </c>
      <c r="V568" t="s">
        <v>3174</v>
      </c>
      <c r="X568" t="s">
        <v>1834</v>
      </c>
      <c r="Y568" t="s">
        <v>3174</v>
      </c>
      <c r="AA568" t="s">
        <v>421</v>
      </c>
      <c r="AB568" t="s">
        <v>3177</v>
      </c>
      <c r="AD568" t="s">
        <v>1731</v>
      </c>
      <c r="AE568" t="s">
        <v>3174</v>
      </c>
    </row>
    <row r="569" spans="2:31" ht="18" x14ac:dyDescent="0.25">
      <c r="B569" t="s">
        <v>2405</v>
      </c>
      <c r="C569">
        <v>84</v>
      </c>
      <c r="D569" t="s">
        <v>2406</v>
      </c>
      <c r="E569" s="2" t="str">
        <f t="shared" si="56"/>
        <v>L</v>
      </c>
      <c r="F569" s="2" t="str">
        <f t="shared" si="57"/>
        <v>N</v>
      </c>
      <c r="G569" s="2" t="str">
        <f t="shared" si="58"/>
        <v>Q</v>
      </c>
      <c r="H569" s="2" t="str">
        <f t="shared" si="59"/>
        <v>L</v>
      </c>
      <c r="I569" s="2" t="str">
        <f t="shared" si="60"/>
        <v>R</v>
      </c>
      <c r="J569" s="2" t="str">
        <f t="shared" si="61"/>
        <v>S</v>
      </c>
      <c r="K569" s="2" t="str">
        <f t="shared" si="62"/>
        <v>R</v>
      </c>
      <c r="M569" t="s">
        <v>363</v>
      </c>
      <c r="N569" t="s">
        <v>3174</v>
      </c>
      <c r="O569" t="s">
        <v>909</v>
      </c>
      <c r="P569" t="s">
        <v>3174</v>
      </c>
      <c r="R569" t="s">
        <v>813</v>
      </c>
      <c r="S569" s="2" t="s">
        <v>3174</v>
      </c>
      <c r="U569" t="s">
        <v>2230</v>
      </c>
      <c r="V569" t="s">
        <v>3174</v>
      </c>
      <c r="X569" t="s">
        <v>1838</v>
      </c>
      <c r="Y569" t="s">
        <v>3174</v>
      </c>
      <c r="AA569" t="s">
        <v>2650</v>
      </c>
      <c r="AB569" t="s">
        <v>3177</v>
      </c>
      <c r="AD569" t="s">
        <v>1965</v>
      </c>
      <c r="AE569" t="s">
        <v>3174</v>
      </c>
    </row>
    <row r="570" spans="2:31" ht="18" x14ac:dyDescent="0.25">
      <c r="B570" t="s">
        <v>1362</v>
      </c>
      <c r="C570">
        <v>1144</v>
      </c>
      <c r="D570" t="s">
        <v>2634</v>
      </c>
      <c r="E570" s="2" t="str">
        <f t="shared" si="56"/>
        <v>S</v>
      </c>
      <c r="F570" s="2" t="str">
        <f t="shared" si="57"/>
        <v>S</v>
      </c>
      <c r="G570" s="2" t="str">
        <f t="shared" si="58"/>
        <v>A</v>
      </c>
      <c r="H570" s="2" t="str">
        <f t="shared" si="59"/>
        <v>P</v>
      </c>
      <c r="I570" s="2" t="str">
        <f t="shared" si="60"/>
        <v>S</v>
      </c>
      <c r="J570" s="2" t="str">
        <f t="shared" si="61"/>
        <v>R</v>
      </c>
      <c r="K570" s="2" t="str">
        <f t="shared" si="62"/>
        <v>R</v>
      </c>
      <c r="M570" t="s">
        <v>161</v>
      </c>
      <c r="N570" t="s">
        <v>3174</v>
      </c>
      <c r="O570" t="s">
        <v>1975</v>
      </c>
      <c r="P570" t="s">
        <v>3174</v>
      </c>
      <c r="R570" t="s">
        <v>1843</v>
      </c>
      <c r="S570" s="2" t="s">
        <v>3174</v>
      </c>
      <c r="U570" t="s">
        <v>637</v>
      </c>
      <c r="V570" t="s">
        <v>3174</v>
      </c>
      <c r="X570" t="s">
        <v>1838</v>
      </c>
      <c r="Y570" t="s">
        <v>3174</v>
      </c>
      <c r="AA570" t="s">
        <v>1817</v>
      </c>
      <c r="AB570" t="s">
        <v>3177</v>
      </c>
      <c r="AD570" t="s">
        <v>975</v>
      </c>
      <c r="AE570" t="s">
        <v>3174</v>
      </c>
    </row>
    <row r="571" spans="2:31" ht="18" x14ac:dyDescent="0.25">
      <c r="B571" t="s">
        <v>1145</v>
      </c>
      <c r="C571">
        <v>77</v>
      </c>
      <c r="D571" t="s">
        <v>1146</v>
      </c>
      <c r="E571" s="2" t="str">
        <f t="shared" si="56"/>
        <v>A</v>
      </c>
      <c r="F571" s="2" t="str">
        <f t="shared" si="57"/>
        <v>R</v>
      </c>
      <c r="G571" s="2" t="str">
        <f t="shared" si="58"/>
        <v>E</v>
      </c>
      <c r="H571" s="2" t="str">
        <f t="shared" si="59"/>
        <v>K</v>
      </c>
      <c r="I571" s="2" t="str">
        <f t="shared" si="60"/>
        <v>R</v>
      </c>
      <c r="J571" s="2" t="str">
        <f t="shared" si="61"/>
        <v>V</v>
      </c>
      <c r="K571" s="2" t="str">
        <f t="shared" si="62"/>
        <v>K</v>
      </c>
      <c r="M571" t="s">
        <v>2698</v>
      </c>
      <c r="N571" t="s">
        <v>3174</v>
      </c>
      <c r="O571" t="s">
        <v>421</v>
      </c>
      <c r="P571" t="s">
        <v>3174</v>
      </c>
      <c r="R571" t="s">
        <v>232</v>
      </c>
      <c r="S571" s="2" t="s">
        <v>3174</v>
      </c>
      <c r="U571" t="s">
        <v>1599</v>
      </c>
      <c r="V571" t="s">
        <v>3174</v>
      </c>
      <c r="X571" t="s">
        <v>106</v>
      </c>
      <c r="Y571" t="s">
        <v>3174</v>
      </c>
      <c r="AA571" t="s">
        <v>1989</v>
      </c>
      <c r="AB571" t="s">
        <v>3177</v>
      </c>
      <c r="AD571" t="s">
        <v>2616</v>
      </c>
      <c r="AE571" t="s">
        <v>3174</v>
      </c>
    </row>
    <row r="572" spans="2:31" ht="18" x14ac:dyDescent="0.25">
      <c r="B572" t="s">
        <v>695</v>
      </c>
      <c r="C572">
        <v>209</v>
      </c>
      <c r="D572" t="s">
        <v>696</v>
      </c>
      <c r="E572" s="2" t="str">
        <f t="shared" si="56"/>
        <v>K</v>
      </c>
      <c r="F572" s="2" t="str">
        <f t="shared" si="57"/>
        <v>G</v>
      </c>
      <c r="G572" s="2" t="str">
        <f t="shared" si="58"/>
        <v>P</v>
      </c>
      <c r="H572" s="2" t="str">
        <f t="shared" si="59"/>
        <v>S</v>
      </c>
      <c r="I572" s="2" t="str">
        <f t="shared" si="60"/>
        <v>R</v>
      </c>
      <c r="J572" s="2" t="str">
        <f t="shared" si="61"/>
        <v>Q</v>
      </c>
      <c r="K572" s="2" t="str">
        <f t="shared" si="62"/>
        <v>K</v>
      </c>
      <c r="M572" t="s">
        <v>262</v>
      </c>
      <c r="N572" t="s">
        <v>3174</v>
      </c>
      <c r="O572" t="s">
        <v>2515</v>
      </c>
      <c r="P572" t="s">
        <v>3174</v>
      </c>
      <c r="R572" t="s">
        <v>2153</v>
      </c>
      <c r="S572" s="2" t="s">
        <v>3174</v>
      </c>
      <c r="U572" t="s">
        <v>1153</v>
      </c>
      <c r="V572" t="s">
        <v>3174</v>
      </c>
      <c r="X572" t="s">
        <v>89</v>
      </c>
      <c r="Y572" t="s">
        <v>3174</v>
      </c>
      <c r="AA572" t="s">
        <v>2628</v>
      </c>
      <c r="AB572" t="s">
        <v>3177</v>
      </c>
      <c r="AD572" t="s">
        <v>2595</v>
      </c>
      <c r="AE572" t="s">
        <v>3174</v>
      </c>
    </row>
    <row r="573" spans="2:31" ht="18" x14ac:dyDescent="0.25">
      <c r="B573" t="s">
        <v>1217</v>
      </c>
      <c r="C573">
        <v>142</v>
      </c>
      <c r="D573" t="s">
        <v>1218</v>
      </c>
      <c r="E573" s="2" t="str">
        <f t="shared" si="56"/>
        <v>R</v>
      </c>
      <c r="F573" s="2" t="str">
        <f t="shared" si="57"/>
        <v>T</v>
      </c>
      <c r="G573" s="2" t="str">
        <f t="shared" si="58"/>
        <v>G</v>
      </c>
      <c r="H573" s="2" t="str">
        <f t="shared" si="59"/>
        <v>G</v>
      </c>
      <c r="I573" s="2" t="str">
        <f t="shared" si="60"/>
        <v>R</v>
      </c>
      <c r="J573" s="2" t="str">
        <f t="shared" si="61"/>
        <v>R</v>
      </c>
      <c r="K573" s="2" t="str">
        <f t="shared" si="62"/>
        <v>R</v>
      </c>
      <c r="M573" t="s">
        <v>2626</v>
      </c>
      <c r="N573" t="s">
        <v>3174</v>
      </c>
      <c r="O573" t="s">
        <v>936</v>
      </c>
      <c r="P573" t="s">
        <v>3174</v>
      </c>
      <c r="R573" t="s">
        <v>2117</v>
      </c>
      <c r="S573" s="2" t="s">
        <v>3174</v>
      </c>
      <c r="U573" t="s">
        <v>2916</v>
      </c>
      <c r="V573" t="s">
        <v>3174</v>
      </c>
      <c r="X573" t="s">
        <v>3019</v>
      </c>
      <c r="Y573" t="s">
        <v>3174</v>
      </c>
      <c r="AA573" t="s">
        <v>471</v>
      </c>
      <c r="AB573" t="s">
        <v>3177</v>
      </c>
      <c r="AD573" t="s">
        <v>2153</v>
      </c>
      <c r="AE573" t="s">
        <v>3174</v>
      </c>
    </row>
    <row r="574" spans="2:31" ht="18" x14ac:dyDescent="0.25">
      <c r="B574" t="s">
        <v>3010</v>
      </c>
      <c r="C574">
        <v>180</v>
      </c>
      <c r="D574" t="s">
        <v>3011</v>
      </c>
      <c r="E574" s="2" t="str">
        <f t="shared" si="56"/>
        <v>E</v>
      </c>
      <c r="F574" s="2" t="str">
        <f t="shared" si="57"/>
        <v>T</v>
      </c>
      <c r="G574" s="2" t="str">
        <f t="shared" si="58"/>
        <v>S</v>
      </c>
      <c r="H574" s="2" t="str">
        <f t="shared" si="59"/>
        <v>S</v>
      </c>
      <c r="I574" s="2" t="str">
        <f t="shared" si="60"/>
        <v>R</v>
      </c>
      <c r="J574" s="2" t="str">
        <f t="shared" si="61"/>
        <v>K</v>
      </c>
      <c r="K574" s="2" t="str">
        <f t="shared" si="62"/>
        <v>R</v>
      </c>
      <c r="M574" t="s">
        <v>909</v>
      </c>
      <c r="N574" t="s">
        <v>3174</v>
      </c>
      <c r="O574" t="s">
        <v>664</v>
      </c>
      <c r="P574" t="s">
        <v>3174</v>
      </c>
      <c r="R574" t="s">
        <v>1761</v>
      </c>
      <c r="S574" s="2" t="s">
        <v>3174</v>
      </c>
      <c r="U574" t="s">
        <v>2143</v>
      </c>
      <c r="V574" t="s">
        <v>3174</v>
      </c>
      <c r="X574" t="s">
        <v>2190</v>
      </c>
      <c r="Y574" t="s">
        <v>3174</v>
      </c>
      <c r="AA574" t="s">
        <v>1186</v>
      </c>
      <c r="AB574" t="s">
        <v>3177</v>
      </c>
      <c r="AD574" t="s">
        <v>2117</v>
      </c>
      <c r="AE574" t="s">
        <v>3174</v>
      </c>
    </row>
    <row r="575" spans="2:31" ht="18" x14ac:dyDescent="0.25">
      <c r="B575" t="s">
        <v>528</v>
      </c>
      <c r="C575">
        <v>677</v>
      </c>
      <c r="D575" t="s">
        <v>529</v>
      </c>
      <c r="E575" s="2" t="str">
        <f t="shared" si="56"/>
        <v>D</v>
      </c>
      <c r="F575" s="2" t="str">
        <f t="shared" si="57"/>
        <v>P</v>
      </c>
      <c r="G575" s="2" t="str">
        <f t="shared" si="58"/>
        <v>E</v>
      </c>
      <c r="H575" s="2" t="str">
        <f t="shared" si="59"/>
        <v>P</v>
      </c>
      <c r="I575" s="2" t="str">
        <f t="shared" si="60"/>
        <v>R</v>
      </c>
      <c r="J575" s="2" t="str">
        <f t="shared" si="61"/>
        <v>R</v>
      </c>
      <c r="K575" s="2" t="str">
        <f t="shared" si="62"/>
        <v>K</v>
      </c>
      <c r="M575" t="s">
        <v>936</v>
      </c>
      <c r="N575" t="s">
        <v>3174</v>
      </c>
      <c r="O575" t="s">
        <v>2309</v>
      </c>
      <c r="P575" t="s">
        <v>3174</v>
      </c>
      <c r="R575" t="s">
        <v>2093</v>
      </c>
      <c r="S575" s="2" t="s">
        <v>3174</v>
      </c>
      <c r="U575" t="s">
        <v>2727</v>
      </c>
      <c r="V575" t="s">
        <v>3174</v>
      </c>
      <c r="X575" t="s">
        <v>151</v>
      </c>
      <c r="Y575" t="s">
        <v>3174</v>
      </c>
      <c r="AA575" t="s">
        <v>1184</v>
      </c>
      <c r="AB575" t="s">
        <v>3177</v>
      </c>
      <c r="AD575" t="s">
        <v>236</v>
      </c>
      <c r="AE575" t="s">
        <v>3174</v>
      </c>
    </row>
    <row r="576" spans="2:31" ht="18" x14ac:dyDescent="0.25">
      <c r="B576" t="s">
        <v>846</v>
      </c>
      <c r="C576">
        <v>675</v>
      </c>
      <c r="D576" t="s">
        <v>847</v>
      </c>
      <c r="E576" s="2" t="str">
        <f t="shared" si="56"/>
        <v>N</v>
      </c>
      <c r="F576" s="2" t="str">
        <f t="shared" si="57"/>
        <v>P</v>
      </c>
      <c r="G576" s="2" t="str">
        <f t="shared" si="58"/>
        <v>E</v>
      </c>
      <c r="H576" s="2" t="str">
        <f t="shared" si="59"/>
        <v>P</v>
      </c>
      <c r="I576" s="2" t="str">
        <f t="shared" si="60"/>
        <v>R</v>
      </c>
      <c r="J576" s="2" t="str">
        <f t="shared" si="61"/>
        <v>R</v>
      </c>
      <c r="K576" s="2" t="str">
        <f t="shared" si="62"/>
        <v>K</v>
      </c>
      <c r="M576" t="s">
        <v>664</v>
      </c>
      <c r="N576" t="s">
        <v>3174</v>
      </c>
      <c r="O576" t="s">
        <v>1854</v>
      </c>
      <c r="P576" t="s">
        <v>3174</v>
      </c>
      <c r="R576" t="s">
        <v>2090</v>
      </c>
      <c r="S576" s="2" t="s">
        <v>3174</v>
      </c>
      <c r="U576" t="s">
        <v>3146</v>
      </c>
      <c r="V576" t="s">
        <v>3174</v>
      </c>
      <c r="X576" t="s">
        <v>37</v>
      </c>
      <c r="Y576" t="s">
        <v>3174</v>
      </c>
      <c r="AA576" t="s">
        <v>859</v>
      </c>
      <c r="AB576" t="s">
        <v>3177</v>
      </c>
      <c r="AD576" t="s">
        <v>1558</v>
      </c>
      <c r="AE576" t="s">
        <v>3174</v>
      </c>
    </row>
    <row r="577" spans="2:31" ht="18" x14ac:dyDescent="0.25">
      <c r="B577" t="s">
        <v>636</v>
      </c>
      <c r="C577">
        <v>63</v>
      </c>
      <c r="D577" t="s">
        <v>637</v>
      </c>
      <c r="E577" s="2" t="str">
        <f t="shared" si="56"/>
        <v>A</v>
      </c>
      <c r="F577" s="2" t="str">
        <f t="shared" si="57"/>
        <v>D</v>
      </c>
      <c r="G577" s="2" t="str">
        <f t="shared" si="58"/>
        <v>R</v>
      </c>
      <c r="H577" s="2" t="str">
        <f t="shared" si="59"/>
        <v>R</v>
      </c>
      <c r="I577" s="2" t="str">
        <f t="shared" si="60"/>
        <v>R</v>
      </c>
      <c r="J577" s="2" t="str">
        <f t="shared" si="61"/>
        <v>L</v>
      </c>
      <c r="K577" s="2" t="str">
        <f t="shared" si="62"/>
        <v>R</v>
      </c>
      <c r="M577" t="s">
        <v>2270</v>
      </c>
      <c r="N577" t="s">
        <v>3174</v>
      </c>
      <c r="O577" t="s">
        <v>1087</v>
      </c>
      <c r="P577" t="s">
        <v>3174</v>
      </c>
      <c r="R577" t="s">
        <v>2052</v>
      </c>
      <c r="S577" s="2" t="s">
        <v>3174</v>
      </c>
      <c r="U577" t="s">
        <v>63</v>
      </c>
      <c r="V577" t="s">
        <v>3174</v>
      </c>
      <c r="X577" t="s">
        <v>37</v>
      </c>
      <c r="Y577" t="s">
        <v>3174</v>
      </c>
      <c r="AA577" t="s">
        <v>1514</v>
      </c>
      <c r="AB577" t="s">
        <v>3177</v>
      </c>
      <c r="AD577" t="s">
        <v>95</v>
      </c>
      <c r="AE577" t="s">
        <v>3174</v>
      </c>
    </row>
    <row r="578" spans="2:31" ht="18" x14ac:dyDescent="0.25">
      <c r="B578" t="s">
        <v>636</v>
      </c>
      <c r="C578">
        <v>63</v>
      </c>
      <c r="D578" t="s">
        <v>1599</v>
      </c>
      <c r="E578" s="2" t="str">
        <f t="shared" si="56"/>
        <v>P</v>
      </c>
      <c r="F578" s="2" t="str">
        <f t="shared" si="57"/>
        <v>D</v>
      </c>
      <c r="G578" s="2" t="str">
        <f t="shared" si="58"/>
        <v>R</v>
      </c>
      <c r="H578" s="2" t="str">
        <f t="shared" si="59"/>
        <v>R</v>
      </c>
      <c r="I578" s="2" t="str">
        <f t="shared" si="60"/>
        <v>R</v>
      </c>
      <c r="J578" s="2" t="str">
        <f t="shared" si="61"/>
        <v>L</v>
      </c>
      <c r="K578" s="2" t="str">
        <f t="shared" si="62"/>
        <v>R</v>
      </c>
      <c r="M578" t="s">
        <v>2309</v>
      </c>
      <c r="N578" t="s">
        <v>3174</v>
      </c>
      <c r="O578" t="s">
        <v>1669</v>
      </c>
      <c r="P578" t="s">
        <v>3174</v>
      </c>
      <c r="R578" t="s">
        <v>3021</v>
      </c>
      <c r="S578" s="2" t="s">
        <v>3174</v>
      </c>
      <c r="U578" t="s">
        <v>2572</v>
      </c>
      <c r="V578" t="s">
        <v>3174</v>
      </c>
      <c r="X578" t="s">
        <v>31</v>
      </c>
      <c r="Y578" t="s">
        <v>3174</v>
      </c>
      <c r="AA578" t="s">
        <v>2301</v>
      </c>
      <c r="AB578" t="s">
        <v>3177</v>
      </c>
      <c r="AD578" t="s">
        <v>643</v>
      </c>
      <c r="AE578" t="s">
        <v>3174</v>
      </c>
    </row>
    <row r="579" spans="2:31" ht="18" x14ac:dyDescent="0.25">
      <c r="B579" t="s">
        <v>636</v>
      </c>
      <c r="C579">
        <v>63</v>
      </c>
      <c r="D579" t="s">
        <v>1153</v>
      </c>
      <c r="E579" s="2" t="str">
        <f t="shared" ref="E579:E642" si="63">MID($D579&amp;"",4,1)</f>
        <v>R</v>
      </c>
      <c r="F579" s="2" t="str">
        <f t="shared" ref="F579:F642" si="64">MID($D579&amp;"",6,1)</f>
        <v>D</v>
      </c>
      <c r="G579" s="2" t="str">
        <f t="shared" ref="G579:G642" si="65">MID($D579&amp;"",8,1)</f>
        <v>R</v>
      </c>
      <c r="H579" s="2" t="str">
        <f t="shared" ref="H579:H642" si="66">MID($D579&amp;"",9,1)</f>
        <v>R</v>
      </c>
      <c r="I579" s="2" t="str">
        <f t="shared" ref="I579:I642" si="67">MID($D579&amp;"",10,1)</f>
        <v>R</v>
      </c>
      <c r="J579" s="2" t="str">
        <f t="shared" ref="J579:J642" si="68">MID($D579&amp;"",12,1)</f>
        <v>L</v>
      </c>
      <c r="K579" s="2" t="str">
        <f t="shared" ref="K579:K642" si="69">MID($D579&amp;"",13,1)</f>
        <v>R</v>
      </c>
      <c r="M579" t="s">
        <v>951</v>
      </c>
      <c r="N579" t="s">
        <v>3174</v>
      </c>
      <c r="O579" t="s">
        <v>2471</v>
      </c>
      <c r="P579" t="s">
        <v>3174</v>
      </c>
      <c r="R579" t="s">
        <v>1027</v>
      </c>
      <c r="S579" s="2" t="s">
        <v>3174</v>
      </c>
      <c r="U579" t="s">
        <v>1077</v>
      </c>
      <c r="V579" t="s">
        <v>3174</v>
      </c>
      <c r="X579" t="s">
        <v>31</v>
      </c>
      <c r="Y579" t="s">
        <v>3174</v>
      </c>
      <c r="AA579" t="s">
        <v>2254</v>
      </c>
      <c r="AB579" t="s">
        <v>3177</v>
      </c>
      <c r="AD579" t="s">
        <v>643</v>
      </c>
      <c r="AE579" t="s">
        <v>3174</v>
      </c>
    </row>
    <row r="580" spans="2:31" ht="18" x14ac:dyDescent="0.25">
      <c r="B580" t="s">
        <v>2915</v>
      </c>
      <c r="C580">
        <v>132</v>
      </c>
      <c r="D580" t="s">
        <v>2916</v>
      </c>
      <c r="E580" s="2" t="str">
        <f t="shared" si="63"/>
        <v>L</v>
      </c>
      <c r="F580" s="2" t="str">
        <f t="shared" si="64"/>
        <v>R</v>
      </c>
      <c r="G580" s="2" t="str">
        <f t="shared" si="65"/>
        <v>A</v>
      </c>
      <c r="H580" s="2" t="str">
        <f t="shared" si="66"/>
        <v>R</v>
      </c>
      <c r="I580" s="2" t="str">
        <f t="shared" si="67"/>
        <v>R</v>
      </c>
      <c r="J580" s="2" t="str">
        <f t="shared" si="68"/>
        <v>R</v>
      </c>
      <c r="K580" s="2" t="str">
        <f t="shared" si="69"/>
        <v>R</v>
      </c>
      <c r="M580" t="s">
        <v>3082</v>
      </c>
      <c r="N580" t="s">
        <v>3174</v>
      </c>
      <c r="O580" t="s">
        <v>2701</v>
      </c>
      <c r="P580" t="s">
        <v>3174</v>
      </c>
      <c r="R580" t="s">
        <v>544</v>
      </c>
      <c r="S580" s="2" t="s">
        <v>3174</v>
      </c>
      <c r="U580" t="s">
        <v>2159</v>
      </c>
      <c r="V580" t="s">
        <v>3174</v>
      </c>
      <c r="X580" t="s">
        <v>31</v>
      </c>
      <c r="Y580" t="s">
        <v>3174</v>
      </c>
      <c r="AA580" t="s">
        <v>1644</v>
      </c>
      <c r="AB580" t="s">
        <v>3177</v>
      </c>
      <c r="AD580" t="s">
        <v>643</v>
      </c>
      <c r="AE580" t="s">
        <v>3174</v>
      </c>
    </row>
    <row r="581" spans="2:31" ht="18" x14ac:dyDescent="0.25">
      <c r="B581" t="s">
        <v>1992</v>
      </c>
      <c r="C581">
        <v>95</v>
      </c>
      <c r="D581" t="s">
        <v>1993</v>
      </c>
      <c r="E581" s="2" t="str">
        <f t="shared" si="63"/>
        <v>S</v>
      </c>
      <c r="F581" s="2" t="str">
        <f t="shared" si="64"/>
        <v>S</v>
      </c>
      <c r="G581" s="2" t="str">
        <f t="shared" si="65"/>
        <v>T</v>
      </c>
      <c r="H581" s="2" t="str">
        <f t="shared" si="66"/>
        <v>S</v>
      </c>
      <c r="I581" s="2" t="str">
        <f t="shared" si="67"/>
        <v>R</v>
      </c>
      <c r="J581" s="2" t="str">
        <f t="shared" si="68"/>
        <v>V</v>
      </c>
      <c r="K581" s="2" t="str">
        <f t="shared" si="69"/>
        <v>R</v>
      </c>
      <c r="M581" t="s">
        <v>917</v>
      </c>
      <c r="N581" t="s">
        <v>3174</v>
      </c>
      <c r="O581" t="s">
        <v>1649</v>
      </c>
      <c r="P581" t="s">
        <v>3174</v>
      </c>
      <c r="R581" t="s">
        <v>1548</v>
      </c>
      <c r="S581" s="2" t="s">
        <v>3174</v>
      </c>
      <c r="U581" t="s">
        <v>676</v>
      </c>
      <c r="V581" t="s">
        <v>3174</v>
      </c>
      <c r="X581" t="s">
        <v>31</v>
      </c>
      <c r="Y581" t="s">
        <v>3174</v>
      </c>
      <c r="AA581" t="s">
        <v>720</v>
      </c>
      <c r="AB581" t="s">
        <v>3177</v>
      </c>
      <c r="AD581" t="s">
        <v>643</v>
      </c>
      <c r="AE581" t="s">
        <v>3174</v>
      </c>
    </row>
    <row r="582" spans="2:31" ht="18" x14ac:dyDescent="0.25">
      <c r="B582" t="s">
        <v>1588</v>
      </c>
      <c r="C582">
        <v>381</v>
      </c>
      <c r="D582" t="s">
        <v>1589</v>
      </c>
      <c r="E582" s="2" t="str">
        <f t="shared" si="63"/>
        <v>G</v>
      </c>
      <c r="F582" s="2" t="str">
        <f t="shared" si="64"/>
        <v>A</v>
      </c>
      <c r="G582" s="2" t="str">
        <f t="shared" si="65"/>
        <v>R</v>
      </c>
      <c r="H582" s="2" t="str">
        <f t="shared" si="66"/>
        <v>T</v>
      </c>
      <c r="I582" s="2" t="str">
        <f t="shared" si="67"/>
        <v>R</v>
      </c>
      <c r="J582" s="2" t="str">
        <f t="shared" si="68"/>
        <v>R</v>
      </c>
      <c r="K582" s="2" t="str">
        <f t="shared" si="69"/>
        <v>R</v>
      </c>
      <c r="M582" t="s">
        <v>1644</v>
      </c>
      <c r="N582" t="s">
        <v>3174</v>
      </c>
      <c r="O582" t="s">
        <v>1671</v>
      </c>
      <c r="P582" t="s">
        <v>3174</v>
      </c>
      <c r="R582" t="s">
        <v>1545</v>
      </c>
      <c r="S582" s="2" t="s">
        <v>3174</v>
      </c>
      <c r="U582" t="s">
        <v>3050</v>
      </c>
      <c r="V582" t="s">
        <v>3174</v>
      </c>
      <c r="X582" t="s">
        <v>31</v>
      </c>
      <c r="Y582" t="s">
        <v>3174</v>
      </c>
      <c r="AA582" t="s">
        <v>2477</v>
      </c>
      <c r="AB582" t="s">
        <v>3177</v>
      </c>
      <c r="AD582" t="s">
        <v>643</v>
      </c>
      <c r="AE582" t="s">
        <v>3174</v>
      </c>
    </row>
    <row r="583" spans="2:31" ht="18" x14ac:dyDescent="0.25">
      <c r="B583" t="s">
        <v>2142</v>
      </c>
      <c r="C583">
        <v>303</v>
      </c>
      <c r="D583" t="s">
        <v>2143</v>
      </c>
      <c r="E583" s="2" t="str">
        <f t="shared" si="63"/>
        <v>L</v>
      </c>
      <c r="F583" s="2" t="str">
        <f t="shared" si="64"/>
        <v>R</v>
      </c>
      <c r="G583" s="2" t="str">
        <f t="shared" si="65"/>
        <v>M</v>
      </c>
      <c r="H583" s="2" t="str">
        <f t="shared" si="66"/>
        <v>R</v>
      </c>
      <c r="I583" s="2" t="str">
        <f t="shared" si="67"/>
        <v>R</v>
      </c>
      <c r="J583" s="2" t="str">
        <f t="shared" si="68"/>
        <v>R</v>
      </c>
      <c r="K583" s="2" t="str">
        <f t="shared" si="69"/>
        <v>R</v>
      </c>
      <c r="M583" t="s">
        <v>2664</v>
      </c>
      <c r="N583" t="s">
        <v>3174</v>
      </c>
      <c r="O583" t="s">
        <v>1861</v>
      </c>
      <c r="P583" t="s">
        <v>3174</v>
      </c>
      <c r="R583" t="s">
        <v>2096</v>
      </c>
      <c r="S583" s="2" t="s">
        <v>3174</v>
      </c>
      <c r="U583" t="s">
        <v>491</v>
      </c>
      <c r="V583" t="s">
        <v>3174</v>
      </c>
      <c r="X583" t="s">
        <v>66</v>
      </c>
      <c r="Y583" t="s">
        <v>3174</v>
      </c>
      <c r="AA583" t="s">
        <v>2701</v>
      </c>
      <c r="AB583" t="s">
        <v>3177</v>
      </c>
      <c r="AD583" t="s">
        <v>643</v>
      </c>
      <c r="AE583" t="s">
        <v>3174</v>
      </c>
    </row>
    <row r="584" spans="2:31" ht="18" x14ac:dyDescent="0.25">
      <c r="B584" t="s">
        <v>3057</v>
      </c>
      <c r="C584">
        <v>30</v>
      </c>
      <c r="D584" t="s">
        <v>3058</v>
      </c>
      <c r="E584" s="2" t="str">
        <f t="shared" si="63"/>
        <v>D</v>
      </c>
      <c r="F584" s="2" t="str">
        <f t="shared" si="64"/>
        <v>A</v>
      </c>
      <c r="G584" s="2" t="str">
        <f t="shared" si="65"/>
        <v>R</v>
      </c>
      <c r="H584" s="2" t="str">
        <f t="shared" si="66"/>
        <v>S</v>
      </c>
      <c r="I584" s="2" t="str">
        <f t="shared" si="67"/>
        <v>R</v>
      </c>
      <c r="J584" s="2" t="str">
        <f t="shared" si="68"/>
        <v>R</v>
      </c>
      <c r="K584" s="2" t="str">
        <f t="shared" si="69"/>
        <v>R</v>
      </c>
      <c r="M584" t="s">
        <v>2758</v>
      </c>
      <c r="N584" t="s">
        <v>3174</v>
      </c>
      <c r="O584" t="s">
        <v>1296</v>
      </c>
      <c r="P584" t="s">
        <v>3174</v>
      </c>
      <c r="R584" t="s">
        <v>1522</v>
      </c>
      <c r="S584" s="2" t="s">
        <v>3174</v>
      </c>
      <c r="U584" t="s">
        <v>247</v>
      </c>
      <c r="V584" t="s">
        <v>3174</v>
      </c>
      <c r="X584" t="s">
        <v>122</v>
      </c>
      <c r="Y584" t="s">
        <v>3174</v>
      </c>
      <c r="AA584" t="s">
        <v>2474</v>
      </c>
      <c r="AB584" t="s">
        <v>3177</v>
      </c>
      <c r="AD584" t="s">
        <v>842</v>
      </c>
      <c r="AE584" t="s">
        <v>3174</v>
      </c>
    </row>
    <row r="585" spans="2:31" ht="18" x14ac:dyDescent="0.25">
      <c r="B585" t="s">
        <v>570</v>
      </c>
      <c r="C585">
        <v>21</v>
      </c>
      <c r="D585" t="s">
        <v>571</v>
      </c>
      <c r="E585" s="2" t="str">
        <f t="shared" si="63"/>
        <v>T</v>
      </c>
      <c r="F585" s="2" t="str">
        <f t="shared" si="64"/>
        <v>E</v>
      </c>
      <c r="G585" s="2" t="str">
        <f t="shared" si="65"/>
        <v>Q</v>
      </c>
      <c r="H585" s="2" t="str">
        <f t="shared" si="66"/>
        <v>K</v>
      </c>
      <c r="I585" s="2" t="str">
        <f t="shared" si="67"/>
        <v>R</v>
      </c>
      <c r="J585" s="2" t="str">
        <f t="shared" si="68"/>
        <v>R</v>
      </c>
      <c r="K585" s="2" t="str">
        <f t="shared" si="69"/>
        <v>K</v>
      </c>
      <c r="M585" t="s">
        <v>3094</v>
      </c>
      <c r="N585" t="s">
        <v>3174</v>
      </c>
      <c r="O585" t="s">
        <v>438</v>
      </c>
      <c r="P585" t="s">
        <v>3174</v>
      </c>
      <c r="R585" t="s">
        <v>1889</v>
      </c>
      <c r="S585" s="2" t="s">
        <v>3174</v>
      </c>
      <c r="U585" t="s">
        <v>1103</v>
      </c>
      <c r="V585" t="s">
        <v>3174</v>
      </c>
      <c r="X585" t="s">
        <v>122</v>
      </c>
      <c r="Y585" t="s">
        <v>3174</v>
      </c>
      <c r="AA585" t="s">
        <v>2480</v>
      </c>
      <c r="AB585" t="s">
        <v>3177</v>
      </c>
      <c r="AD585" t="s">
        <v>2453</v>
      </c>
      <c r="AE585" t="s">
        <v>3174</v>
      </c>
    </row>
    <row r="586" spans="2:31" ht="18" x14ac:dyDescent="0.25">
      <c r="B586" t="s">
        <v>895</v>
      </c>
      <c r="C586">
        <v>223</v>
      </c>
      <c r="D586" t="s">
        <v>2494</v>
      </c>
      <c r="E586" s="2" t="str">
        <f t="shared" si="63"/>
        <v>V</v>
      </c>
      <c r="F586" s="2" t="str">
        <f t="shared" si="64"/>
        <v>V</v>
      </c>
      <c r="G586" s="2" t="str">
        <f t="shared" si="65"/>
        <v>R</v>
      </c>
      <c r="H586" s="2" t="str">
        <f t="shared" si="66"/>
        <v>K</v>
      </c>
      <c r="I586" s="2" t="str">
        <f t="shared" si="67"/>
        <v>S</v>
      </c>
      <c r="J586" s="2" t="str">
        <f t="shared" si="68"/>
        <v>T</v>
      </c>
      <c r="K586" s="2" t="str">
        <f t="shared" si="69"/>
        <v>R</v>
      </c>
      <c r="M586" t="s">
        <v>2326</v>
      </c>
      <c r="N586" t="s">
        <v>3174</v>
      </c>
      <c r="O586" t="s">
        <v>432</v>
      </c>
      <c r="P586" t="s">
        <v>3174</v>
      </c>
      <c r="R586" t="s">
        <v>2109</v>
      </c>
      <c r="S586" s="2" t="s">
        <v>3174</v>
      </c>
      <c r="U586" t="s">
        <v>273</v>
      </c>
      <c r="V586" t="s">
        <v>3174</v>
      </c>
      <c r="X586" t="s">
        <v>122</v>
      </c>
      <c r="Y586" t="s">
        <v>3174</v>
      </c>
      <c r="AA586" t="s">
        <v>1649</v>
      </c>
      <c r="AB586" t="s">
        <v>3177</v>
      </c>
      <c r="AD586" t="s">
        <v>2093</v>
      </c>
      <c r="AE586" t="s">
        <v>3174</v>
      </c>
    </row>
    <row r="587" spans="2:31" ht="18" x14ac:dyDescent="0.25">
      <c r="B587" t="s">
        <v>2726</v>
      </c>
      <c r="C587">
        <v>1266</v>
      </c>
      <c r="D587" t="s">
        <v>2727</v>
      </c>
      <c r="E587" s="2" t="str">
        <f t="shared" si="63"/>
        <v>E</v>
      </c>
      <c r="F587" s="2" t="str">
        <f t="shared" si="64"/>
        <v>D</v>
      </c>
      <c r="G587" s="2" t="str">
        <f t="shared" si="65"/>
        <v>G</v>
      </c>
      <c r="H587" s="2" t="str">
        <f t="shared" si="66"/>
        <v>R</v>
      </c>
      <c r="I587" s="2" t="str">
        <f t="shared" si="67"/>
        <v>R</v>
      </c>
      <c r="J587" s="2" t="str">
        <f t="shared" si="68"/>
        <v>S</v>
      </c>
      <c r="K587" s="2" t="str">
        <f t="shared" si="69"/>
        <v>R</v>
      </c>
      <c r="M587" t="s">
        <v>415</v>
      </c>
      <c r="N587" t="s">
        <v>3174</v>
      </c>
      <c r="O587" t="s">
        <v>1526</v>
      </c>
      <c r="P587" t="s">
        <v>3174</v>
      </c>
      <c r="R587" t="s">
        <v>2553</v>
      </c>
      <c r="S587" s="2" t="s">
        <v>3174</v>
      </c>
      <c r="U587" t="s">
        <v>839</v>
      </c>
      <c r="V587" t="s">
        <v>3174</v>
      </c>
      <c r="X587" t="s">
        <v>2528</v>
      </c>
      <c r="Y587" t="s">
        <v>3174</v>
      </c>
      <c r="AA587" t="s">
        <v>1296</v>
      </c>
      <c r="AB587" t="s">
        <v>3177</v>
      </c>
      <c r="AD587" t="s">
        <v>2090</v>
      </c>
      <c r="AE587" t="s">
        <v>3174</v>
      </c>
    </row>
    <row r="588" spans="2:31" ht="18" x14ac:dyDescent="0.25">
      <c r="B588" t="s">
        <v>2128</v>
      </c>
      <c r="C588">
        <v>46</v>
      </c>
      <c r="D588" t="s">
        <v>2129</v>
      </c>
      <c r="E588" s="2" t="str">
        <f t="shared" si="63"/>
        <v>G</v>
      </c>
      <c r="F588" s="2" t="str">
        <f t="shared" si="64"/>
        <v>S</v>
      </c>
      <c r="G588" s="2" t="str">
        <f t="shared" si="65"/>
        <v>R</v>
      </c>
      <c r="H588" s="2" t="str">
        <f t="shared" si="66"/>
        <v>A</v>
      </c>
      <c r="I588" s="2" t="str">
        <f t="shared" si="67"/>
        <v>R</v>
      </c>
      <c r="J588" s="2" t="str">
        <f t="shared" si="68"/>
        <v>L</v>
      </c>
      <c r="K588" s="2" t="str">
        <f t="shared" si="69"/>
        <v>R</v>
      </c>
      <c r="M588" t="s">
        <v>411</v>
      </c>
      <c r="N588" t="s">
        <v>3174</v>
      </c>
      <c r="O588" t="s">
        <v>2403</v>
      </c>
      <c r="P588" t="s">
        <v>3174</v>
      </c>
      <c r="R588" t="s">
        <v>3164</v>
      </c>
      <c r="S588" s="2" t="s">
        <v>3174</v>
      </c>
      <c r="U588" t="s">
        <v>2422</v>
      </c>
      <c r="V588" t="s">
        <v>3174</v>
      </c>
      <c r="X588" t="s">
        <v>1469</v>
      </c>
      <c r="Y588" t="s">
        <v>3174</v>
      </c>
      <c r="AA588" t="s">
        <v>438</v>
      </c>
      <c r="AB588" t="s">
        <v>3177</v>
      </c>
      <c r="AD588" t="s">
        <v>2052</v>
      </c>
      <c r="AE588" t="s">
        <v>3174</v>
      </c>
    </row>
    <row r="589" spans="2:31" ht="18" x14ac:dyDescent="0.25">
      <c r="B589" t="s">
        <v>3145</v>
      </c>
      <c r="C589">
        <v>34</v>
      </c>
      <c r="D589" t="s">
        <v>3146</v>
      </c>
      <c r="E589" s="2" t="str">
        <f t="shared" si="63"/>
        <v>T</v>
      </c>
      <c r="F589" s="2" t="str">
        <f t="shared" si="64"/>
        <v>L</v>
      </c>
      <c r="G589" s="2" t="str">
        <f t="shared" si="65"/>
        <v>R</v>
      </c>
      <c r="H589" s="2" t="str">
        <f t="shared" si="66"/>
        <v>R</v>
      </c>
      <c r="I589" s="2" t="str">
        <f t="shared" si="67"/>
        <v>R</v>
      </c>
      <c r="J589" s="2" t="str">
        <f t="shared" si="68"/>
        <v>R</v>
      </c>
      <c r="K589" s="2" t="str">
        <f t="shared" si="69"/>
        <v>R</v>
      </c>
      <c r="M589" t="s">
        <v>2701</v>
      </c>
      <c r="N589" t="s">
        <v>3174</v>
      </c>
      <c r="O589" t="s">
        <v>1111</v>
      </c>
      <c r="P589" t="s">
        <v>3174</v>
      </c>
      <c r="R589" t="s">
        <v>2585</v>
      </c>
      <c r="S589" s="2" t="s">
        <v>3174</v>
      </c>
      <c r="U589" t="s">
        <v>1405</v>
      </c>
      <c r="V589" t="s">
        <v>3174</v>
      </c>
      <c r="X589" t="s">
        <v>70</v>
      </c>
      <c r="Y589" t="s">
        <v>3174</v>
      </c>
      <c r="AA589" t="s">
        <v>432</v>
      </c>
      <c r="AB589" t="s">
        <v>3177</v>
      </c>
      <c r="AD589" t="s">
        <v>3021</v>
      </c>
      <c r="AE589" t="s">
        <v>3174</v>
      </c>
    </row>
    <row r="590" spans="2:31" ht="18" x14ac:dyDescent="0.25">
      <c r="B590" t="s">
        <v>2690</v>
      </c>
      <c r="C590">
        <v>274</v>
      </c>
      <c r="D590" t="s">
        <v>2691</v>
      </c>
      <c r="E590" s="2" t="str">
        <f t="shared" si="63"/>
        <v>R</v>
      </c>
      <c r="F590" s="2" t="str">
        <f t="shared" si="64"/>
        <v>G</v>
      </c>
      <c r="G590" s="2" t="str">
        <f t="shared" si="65"/>
        <v>R</v>
      </c>
      <c r="H590" s="2" t="str">
        <f t="shared" si="66"/>
        <v>S</v>
      </c>
      <c r="I590" s="2" t="str">
        <f t="shared" si="67"/>
        <v>R</v>
      </c>
      <c r="J590" s="2" t="str">
        <f t="shared" si="68"/>
        <v>R</v>
      </c>
      <c r="K590" s="2" t="str">
        <f t="shared" si="69"/>
        <v>R</v>
      </c>
      <c r="M590" t="s">
        <v>1069</v>
      </c>
      <c r="N590" t="s">
        <v>3174</v>
      </c>
      <c r="O590" t="s">
        <v>2822</v>
      </c>
      <c r="P590" t="s">
        <v>3174</v>
      </c>
      <c r="R590" t="s">
        <v>716</v>
      </c>
      <c r="S590" s="2" t="s">
        <v>3174</v>
      </c>
      <c r="U590" t="s">
        <v>1235</v>
      </c>
      <c r="V590" t="s">
        <v>3174</v>
      </c>
      <c r="X590" t="s">
        <v>70</v>
      </c>
      <c r="Y590" t="s">
        <v>3174</v>
      </c>
      <c r="AA590" t="s">
        <v>928</v>
      </c>
      <c r="AB590" t="s">
        <v>3177</v>
      </c>
      <c r="AD590" t="s">
        <v>1161</v>
      </c>
      <c r="AE590" t="s">
        <v>3174</v>
      </c>
    </row>
    <row r="591" spans="2:31" ht="18" x14ac:dyDescent="0.25">
      <c r="B591" t="s">
        <v>2993</v>
      </c>
      <c r="C591">
        <v>254</v>
      </c>
      <c r="D591" t="s">
        <v>2691</v>
      </c>
      <c r="E591" s="2" t="str">
        <f t="shared" si="63"/>
        <v>R</v>
      </c>
      <c r="F591" s="2" t="str">
        <f t="shared" si="64"/>
        <v>G</v>
      </c>
      <c r="G591" s="2" t="str">
        <f t="shared" si="65"/>
        <v>R</v>
      </c>
      <c r="H591" s="2" t="str">
        <f t="shared" si="66"/>
        <v>S</v>
      </c>
      <c r="I591" s="2" t="str">
        <f t="shared" si="67"/>
        <v>R</v>
      </c>
      <c r="J591" s="2" t="str">
        <f t="shared" si="68"/>
        <v>R</v>
      </c>
      <c r="K591" s="2" t="str">
        <f t="shared" si="69"/>
        <v>R</v>
      </c>
      <c r="M591" t="s">
        <v>1526</v>
      </c>
      <c r="N591" t="s">
        <v>3174</v>
      </c>
      <c r="O591" t="s">
        <v>1639</v>
      </c>
      <c r="P591" t="s">
        <v>3174</v>
      </c>
      <c r="R591" t="s">
        <v>751</v>
      </c>
      <c r="S591" s="2" t="s">
        <v>3174</v>
      </c>
      <c r="U591" t="s">
        <v>1235</v>
      </c>
      <c r="V591" t="s">
        <v>3174</v>
      </c>
      <c r="X591" t="s">
        <v>153</v>
      </c>
      <c r="Y591" t="s">
        <v>3174</v>
      </c>
      <c r="AA591" t="s">
        <v>824</v>
      </c>
      <c r="AB591" t="s">
        <v>3177</v>
      </c>
      <c r="AD591" t="s">
        <v>1027</v>
      </c>
      <c r="AE591" t="s">
        <v>3174</v>
      </c>
    </row>
    <row r="592" spans="2:31" ht="18" x14ac:dyDescent="0.25">
      <c r="B592" t="s">
        <v>62</v>
      </c>
      <c r="C592">
        <v>27</v>
      </c>
      <c r="D592" t="s">
        <v>63</v>
      </c>
      <c r="E592" s="2" t="str">
        <f t="shared" si="63"/>
        <v>R</v>
      </c>
      <c r="F592" s="2" t="str">
        <f t="shared" si="64"/>
        <v>A</v>
      </c>
      <c r="G592" s="2" t="str">
        <f t="shared" si="65"/>
        <v>G</v>
      </c>
      <c r="H592" s="2" t="str">
        <f t="shared" si="66"/>
        <v>R</v>
      </c>
      <c r="I592" s="2" t="str">
        <f t="shared" si="67"/>
        <v>R</v>
      </c>
      <c r="J592" s="2" t="str">
        <f t="shared" si="68"/>
        <v>T</v>
      </c>
      <c r="K592" s="2" t="str">
        <f t="shared" si="69"/>
        <v>R</v>
      </c>
      <c r="M592" t="s">
        <v>2956</v>
      </c>
      <c r="N592" t="s">
        <v>3174</v>
      </c>
      <c r="O592" t="s">
        <v>168</v>
      </c>
      <c r="P592" t="s">
        <v>3174</v>
      </c>
      <c r="R592" t="s">
        <v>2323</v>
      </c>
      <c r="S592" s="2" t="s">
        <v>3174</v>
      </c>
      <c r="U592" t="s">
        <v>2282</v>
      </c>
      <c r="V592" t="s">
        <v>3174</v>
      </c>
      <c r="X592" t="s">
        <v>1785</v>
      </c>
      <c r="Y592" t="s">
        <v>3174</v>
      </c>
      <c r="AA592" t="s">
        <v>2704</v>
      </c>
      <c r="AB592" t="s">
        <v>3177</v>
      </c>
      <c r="AD592" t="s">
        <v>2807</v>
      </c>
      <c r="AE592" t="s">
        <v>3174</v>
      </c>
    </row>
    <row r="593" spans="2:31" ht="18" x14ac:dyDescent="0.25">
      <c r="B593" t="s">
        <v>2329</v>
      </c>
      <c r="C593">
        <v>445</v>
      </c>
      <c r="D593" t="s">
        <v>2330</v>
      </c>
      <c r="E593" s="2" t="str">
        <f t="shared" si="63"/>
        <v>A</v>
      </c>
      <c r="F593" s="2" t="str">
        <f t="shared" si="64"/>
        <v>L</v>
      </c>
      <c r="G593" s="2" t="str">
        <f t="shared" si="65"/>
        <v>L</v>
      </c>
      <c r="H593" s="2" t="str">
        <f t="shared" si="66"/>
        <v>S</v>
      </c>
      <c r="I593" s="2" t="str">
        <f t="shared" si="67"/>
        <v>R</v>
      </c>
      <c r="J593" s="2" t="str">
        <f t="shared" si="68"/>
        <v>I</v>
      </c>
      <c r="K593" s="2" t="str">
        <f t="shared" si="69"/>
        <v>K</v>
      </c>
      <c r="M593" t="s">
        <v>2403</v>
      </c>
      <c r="N593" t="s">
        <v>3174</v>
      </c>
      <c r="O593" t="s">
        <v>1373</v>
      </c>
      <c r="P593" t="s">
        <v>3174</v>
      </c>
      <c r="R593" t="s">
        <v>2146</v>
      </c>
      <c r="S593" s="2" t="s">
        <v>3174</v>
      </c>
      <c r="U593" t="s">
        <v>685</v>
      </c>
      <c r="V593" t="s">
        <v>3174</v>
      </c>
      <c r="X593" t="s">
        <v>3143</v>
      </c>
      <c r="Y593" t="s">
        <v>3174</v>
      </c>
      <c r="AA593" t="s">
        <v>1266</v>
      </c>
      <c r="AB593" t="s">
        <v>3177</v>
      </c>
      <c r="AD593" t="s">
        <v>1339</v>
      </c>
      <c r="AE593" t="s">
        <v>3174</v>
      </c>
    </row>
    <row r="594" spans="2:31" ht="18" x14ac:dyDescent="0.25">
      <c r="B594" t="s">
        <v>2182</v>
      </c>
      <c r="C594">
        <v>1462</v>
      </c>
      <c r="D594" t="s">
        <v>2183</v>
      </c>
      <c r="E594" s="2" t="str">
        <f t="shared" si="63"/>
        <v>T</v>
      </c>
      <c r="F594" s="2" t="str">
        <f t="shared" si="64"/>
        <v>R</v>
      </c>
      <c r="G594" s="2" t="str">
        <f t="shared" si="65"/>
        <v>R</v>
      </c>
      <c r="H594" s="2" t="str">
        <f t="shared" si="66"/>
        <v>S</v>
      </c>
      <c r="I594" s="2" t="str">
        <f t="shared" si="67"/>
        <v>R</v>
      </c>
      <c r="J594" s="2" t="str">
        <f t="shared" si="68"/>
        <v>R</v>
      </c>
      <c r="K594" s="2" t="str">
        <f t="shared" si="69"/>
        <v>R</v>
      </c>
      <c r="M594" t="s">
        <v>2491</v>
      </c>
      <c r="N594" t="s">
        <v>3174</v>
      </c>
      <c r="O594" t="s">
        <v>1377</v>
      </c>
      <c r="P594" t="s">
        <v>3174</v>
      </c>
      <c r="R594" t="s">
        <v>963</v>
      </c>
      <c r="S594" s="2" t="s">
        <v>3174</v>
      </c>
      <c r="U594" t="s">
        <v>2279</v>
      </c>
      <c r="V594" t="s">
        <v>3174</v>
      </c>
      <c r="X594" t="s">
        <v>2799</v>
      </c>
      <c r="Y594" t="s">
        <v>3174</v>
      </c>
      <c r="AA594" t="s">
        <v>1182</v>
      </c>
      <c r="AB594" t="s">
        <v>3177</v>
      </c>
      <c r="AD594" t="s">
        <v>544</v>
      </c>
      <c r="AE594" t="s">
        <v>3174</v>
      </c>
    </row>
    <row r="595" spans="2:31" ht="18" x14ac:dyDescent="0.25">
      <c r="B595" t="s">
        <v>2813</v>
      </c>
      <c r="C595">
        <v>47</v>
      </c>
      <c r="D595" t="s">
        <v>2814</v>
      </c>
      <c r="E595" s="2" t="str">
        <f t="shared" si="63"/>
        <v>A</v>
      </c>
      <c r="F595" s="2" t="str">
        <f t="shared" si="64"/>
        <v>R</v>
      </c>
      <c r="G595" s="2" t="str">
        <f t="shared" si="65"/>
        <v>R</v>
      </c>
      <c r="H595" s="2" t="str">
        <f t="shared" si="66"/>
        <v>K</v>
      </c>
      <c r="I595" s="2" t="str">
        <f t="shared" si="67"/>
        <v>R</v>
      </c>
      <c r="J595" s="2" t="str">
        <f t="shared" si="68"/>
        <v>R</v>
      </c>
      <c r="K595" s="2" t="str">
        <f t="shared" si="69"/>
        <v>R</v>
      </c>
      <c r="M595" t="s">
        <v>1723</v>
      </c>
      <c r="N595" t="s">
        <v>3174</v>
      </c>
      <c r="O595" t="s">
        <v>925</v>
      </c>
      <c r="P595" t="s">
        <v>3174</v>
      </c>
      <c r="R595" t="s">
        <v>2762</v>
      </c>
      <c r="S595" s="2" t="s">
        <v>3174</v>
      </c>
      <c r="U595" t="s">
        <v>3072</v>
      </c>
      <c r="V595" t="s">
        <v>3174</v>
      </c>
      <c r="X595" t="s">
        <v>1115</v>
      </c>
      <c r="Y595" t="s">
        <v>3174</v>
      </c>
      <c r="AA595" t="s">
        <v>1314</v>
      </c>
      <c r="AB595" t="s">
        <v>3177</v>
      </c>
      <c r="AD595" t="s">
        <v>1548</v>
      </c>
      <c r="AE595" t="s">
        <v>3174</v>
      </c>
    </row>
    <row r="596" spans="2:31" ht="18" x14ac:dyDescent="0.25">
      <c r="B596" t="s">
        <v>2060</v>
      </c>
      <c r="C596">
        <v>160</v>
      </c>
      <c r="D596" t="s">
        <v>2061</v>
      </c>
      <c r="E596" s="2" t="str">
        <f t="shared" si="63"/>
        <v>P</v>
      </c>
      <c r="F596" s="2" t="str">
        <f t="shared" si="64"/>
        <v>R</v>
      </c>
      <c r="G596" s="2" t="str">
        <f t="shared" si="65"/>
        <v>A</v>
      </c>
      <c r="H596" s="2" t="str">
        <f t="shared" si="66"/>
        <v>A</v>
      </c>
      <c r="I596" s="2" t="str">
        <f t="shared" si="67"/>
        <v>S</v>
      </c>
      <c r="J596" s="2" t="str">
        <f t="shared" si="68"/>
        <v>T</v>
      </c>
      <c r="K596" s="2" t="str">
        <f t="shared" si="69"/>
        <v>R</v>
      </c>
      <c r="M596" t="s">
        <v>1311</v>
      </c>
      <c r="N596" t="s">
        <v>3174</v>
      </c>
      <c r="O596" t="s">
        <v>1806</v>
      </c>
      <c r="P596" t="s">
        <v>3174</v>
      </c>
      <c r="R596" t="s">
        <v>1687</v>
      </c>
      <c r="S596" s="2" t="s">
        <v>3174</v>
      </c>
      <c r="U596" t="s">
        <v>1237</v>
      </c>
      <c r="V596" t="s">
        <v>3174</v>
      </c>
      <c r="X596" t="s">
        <v>3139</v>
      </c>
      <c r="Y596" t="s">
        <v>3174</v>
      </c>
      <c r="AA596" t="s">
        <v>462</v>
      </c>
      <c r="AB596" t="s">
        <v>3177</v>
      </c>
      <c r="AD596" t="s">
        <v>1545</v>
      </c>
      <c r="AE596" t="s">
        <v>3174</v>
      </c>
    </row>
    <row r="597" spans="2:31" ht="18" x14ac:dyDescent="0.25">
      <c r="B597" t="s">
        <v>2571</v>
      </c>
      <c r="C597">
        <v>179</v>
      </c>
      <c r="D597" t="s">
        <v>2572</v>
      </c>
      <c r="E597" s="2" t="str">
        <f t="shared" si="63"/>
        <v>K</v>
      </c>
      <c r="F597" s="2" t="str">
        <f t="shared" si="64"/>
        <v>S</v>
      </c>
      <c r="G597" s="2" t="str">
        <f t="shared" si="65"/>
        <v>W</v>
      </c>
      <c r="H597" s="2" t="str">
        <f t="shared" si="66"/>
        <v>R</v>
      </c>
      <c r="I597" s="2" t="str">
        <f t="shared" si="67"/>
        <v>R</v>
      </c>
      <c r="J597" s="2" t="str">
        <f t="shared" si="68"/>
        <v>R</v>
      </c>
      <c r="K597" s="2" t="str">
        <f t="shared" si="69"/>
        <v>K</v>
      </c>
      <c r="M597" t="s">
        <v>1311</v>
      </c>
      <c r="N597" t="s">
        <v>3174</v>
      </c>
      <c r="O597" t="s">
        <v>266</v>
      </c>
      <c r="P597" t="s">
        <v>3174</v>
      </c>
      <c r="R597" t="s">
        <v>996</v>
      </c>
      <c r="S597" s="2" t="s">
        <v>3174</v>
      </c>
      <c r="U597" t="s">
        <v>455</v>
      </c>
      <c r="V597" t="s">
        <v>3174</v>
      </c>
      <c r="X597" t="s">
        <v>2521</v>
      </c>
      <c r="Y597" t="s">
        <v>3174</v>
      </c>
      <c r="AA597" t="s">
        <v>1134</v>
      </c>
      <c r="AB597" t="s">
        <v>3177</v>
      </c>
      <c r="AD597" t="s">
        <v>3042</v>
      </c>
      <c r="AE597" t="s">
        <v>3174</v>
      </c>
    </row>
    <row r="598" spans="2:31" ht="18" x14ac:dyDescent="0.25">
      <c r="B598" t="s">
        <v>780</v>
      </c>
      <c r="C598">
        <v>146</v>
      </c>
      <c r="D598" t="s">
        <v>781</v>
      </c>
      <c r="E598" s="2" t="str">
        <f t="shared" si="63"/>
        <v>R</v>
      </c>
      <c r="F598" s="2" t="str">
        <f t="shared" si="64"/>
        <v>S</v>
      </c>
      <c r="G598" s="2" t="str">
        <f t="shared" si="65"/>
        <v>S</v>
      </c>
      <c r="H598" s="2" t="str">
        <f t="shared" si="66"/>
        <v>T</v>
      </c>
      <c r="I598" s="2" t="str">
        <f t="shared" si="67"/>
        <v>R</v>
      </c>
      <c r="J598" s="2" t="str">
        <f t="shared" si="68"/>
        <v>T</v>
      </c>
      <c r="K598" s="2" t="str">
        <f t="shared" si="69"/>
        <v>K</v>
      </c>
      <c r="M598" t="s">
        <v>1013</v>
      </c>
      <c r="N598" t="s">
        <v>3174</v>
      </c>
      <c r="O598" t="s">
        <v>266</v>
      </c>
      <c r="P598" t="s">
        <v>3174</v>
      </c>
      <c r="R598" t="s">
        <v>653</v>
      </c>
      <c r="S598" s="2" t="s">
        <v>3174</v>
      </c>
      <c r="U598" t="s">
        <v>2826</v>
      </c>
      <c r="V598" t="s">
        <v>3174</v>
      </c>
      <c r="X598" t="s">
        <v>835</v>
      </c>
      <c r="Y598" t="s">
        <v>3174</v>
      </c>
      <c r="AA598" t="s">
        <v>2838</v>
      </c>
      <c r="AB598" t="s">
        <v>3177</v>
      </c>
      <c r="AD598" t="s">
        <v>3042</v>
      </c>
      <c r="AE598" t="s">
        <v>3174</v>
      </c>
    </row>
    <row r="599" spans="2:31" ht="18" x14ac:dyDescent="0.25">
      <c r="B599" t="s">
        <v>179</v>
      </c>
      <c r="C599">
        <v>473</v>
      </c>
      <c r="D599" t="s">
        <v>180</v>
      </c>
      <c r="E599" s="2" t="str">
        <f t="shared" si="63"/>
        <v>E</v>
      </c>
      <c r="F599" s="2" t="str">
        <f t="shared" si="64"/>
        <v>D</v>
      </c>
      <c r="G599" s="2" t="str">
        <f t="shared" si="65"/>
        <v>G</v>
      </c>
      <c r="H599" s="2" t="str">
        <f t="shared" si="66"/>
        <v>P</v>
      </c>
      <c r="I599" s="2" t="str">
        <f t="shared" si="67"/>
        <v>R</v>
      </c>
      <c r="J599" s="2" t="str">
        <f t="shared" si="68"/>
        <v>K</v>
      </c>
      <c r="K599" s="2" t="str">
        <f t="shared" si="69"/>
        <v>R</v>
      </c>
      <c r="M599" t="s">
        <v>130</v>
      </c>
      <c r="N599" t="s">
        <v>3174</v>
      </c>
      <c r="O599" t="s">
        <v>266</v>
      </c>
      <c r="P599" t="s">
        <v>3174</v>
      </c>
      <c r="R599" t="s">
        <v>637</v>
      </c>
      <c r="S599" s="2" t="s">
        <v>3174</v>
      </c>
      <c r="U599" t="s">
        <v>2826</v>
      </c>
      <c r="V599" t="s">
        <v>3174</v>
      </c>
      <c r="X599" t="s">
        <v>1213</v>
      </c>
      <c r="Y599" t="s">
        <v>3174</v>
      </c>
      <c r="AA599" t="s">
        <v>297</v>
      </c>
      <c r="AB599" t="s">
        <v>3177</v>
      </c>
      <c r="AD599" t="s">
        <v>2399</v>
      </c>
      <c r="AE599" t="s">
        <v>3174</v>
      </c>
    </row>
    <row r="600" spans="2:31" ht="18" x14ac:dyDescent="0.25">
      <c r="B600" t="s">
        <v>2885</v>
      </c>
      <c r="C600">
        <v>1352</v>
      </c>
      <c r="D600" t="s">
        <v>2886</v>
      </c>
      <c r="E600" s="2" t="str">
        <f t="shared" si="63"/>
        <v>W</v>
      </c>
      <c r="F600" s="2" t="str">
        <f t="shared" si="64"/>
        <v>K</v>
      </c>
      <c r="G600" s="2" t="str">
        <f t="shared" si="65"/>
        <v>S</v>
      </c>
      <c r="H600" s="2" t="str">
        <f t="shared" si="66"/>
        <v>K</v>
      </c>
      <c r="I600" s="2" t="str">
        <f t="shared" si="67"/>
        <v>R</v>
      </c>
      <c r="J600" s="2" t="str">
        <f t="shared" si="68"/>
        <v>K</v>
      </c>
      <c r="K600" s="2" t="str">
        <f t="shared" si="69"/>
        <v>K</v>
      </c>
      <c r="M600" t="s">
        <v>141</v>
      </c>
      <c r="N600" t="s">
        <v>3174</v>
      </c>
      <c r="O600" t="s">
        <v>921</v>
      </c>
      <c r="P600" t="s">
        <v>3174</v>
      </c>
      <c r="R600" t="s">
        <v>1599</v>
      </c>
      <c r="S600" s="2" t="s">
        <v>3174</v>
      </c>
      <c r="U600" t="s">
        <v>1318</v>
      </c>
      <c r="V600" t="s">
        <v>3174</v>
      </c>
      <c r="X600" t="s">
        <v>1213</v>
      </c>
      <c r="Y600" t="s">
        <v>3174</v>
      </c>
      <c r="AA600" t="s">
        <v>360</v>
      </c>
      <c r="AB600" t="s">
        <v>3177</v>
      </c>
      <c r="AD600" t="s">
        <v>2677</v>
      </c>
      <c r="AE600" t="s">
        <v>3174</v>
      </c>
    </row>
    <row r="601" spans="2:31" ht="18" x14ac:dyDescent="0.25">
      <c r="B601" t="s">
        <v>1076</v>
      </c>
      <c r="C601">
        <v>364</v>
      </c>
      <c r="D601" t="s">
        <v>1077</v>
      </c>
      <c r="E601" s="2" t="str">
        <f t="shared" si="63"/>
        <v>V</v>
      </c>
      <c r="F601" s="2" t="str">
        <f t="shared" si="64"/>
        <v>P</v>
      </c>
      <c r="G601" s="2" t="str">
        <f t="shared" si="65"/>
        <v>D</v>
      </c>
      <c r="H601" s="2" t="str">
        <f t="shared" si="66"/>
        <v>R</v>
      </c>
      <c r="I601" s="2" t="str">
        <f t="shared" si="67"/>
        <v>R</v>
      </c>
      <c r="J601" s="2" t="str">
        <f t="shared" si="68"/>
        <v>R</v>
      </c>
      <c r="K601" s="2" t="str">
        <f t="shared" si="69"/>
        <v>R</v>
      </c>
      <c r="M601" t="s">
        <v>2792</v>
      </c>
      <c r="N601" t="s">
        <v>3174</v>
      </c>
      <c r="O601" t="s">
        <v>2944</v>
      </c>
      <c r="P601" t="s">
        <v>3174</v>
      </c>
      <c r="R601" t="s">
        <v>1153</v>
      </c>
      <c r="S601" s="2" t="s">
        <v>3174</v>
      </c>
      <c r="U601" t="s">
        <v>251</v>
      </c>
      <c r="V601" t="s">
        <v>3174</v>
      </c>
      <c r="X601" t="s">
        <v>2530</v>
      </c>
      <c r="Y601" t="s">
        <v>3174</v>
      </c>
      <c r="AA601" t="s">
        <v>354</v>
      </c>
      <c r="AB601" t="s">
        <v>3177</v>
      </c>
      <c r="AD601" t="s">
        <v>2681</v>
      </c>
      <c r="AE601" t="s">
        <v>3174</v>
      </c>
    </row>
    <row r="602" spans="2:31" ht="18" x14ac:dyDescent="0.25">
      <c r="B602" t="s">
        <v>855</v>
      </c>
      <c r="C602">
        <v>121</v>
      </c>
      <c r="D602" t="s">
        <v>2159</v>
      </c>
      <c r="E602" s="2" t="str">
        <f t="shared" si="63"/>
        <v>K</v>
      </c>
      <c r="F602" s="2" t="str">
        <f t="shared" si="64"/>
        <v>E</v>
      </c>
      <c r="G602" s="2" t="str">
        <f t="shared" si="65"/>
        <v>K</v>
      </c>
      <c r="H602" s="2" t="str">
        <f t="shared" si="66"/>
        <v>R</v>
      </c>
      <c r="I602" s="2" t="str">
        <f t="shared" si="67"/>
        <v>R</v>
      </c>
      <c r="J602" s="2" t="str">
        <f t="shared" si="68"/>
        <v>K</v>
      </c>
      <c r="K602" s="2" t="str">
        <f t="shared" si="69"/>
        <v>R</v>
      </c>
      <c r="M602" t="s">
        <v>582</v>
      </c>
      <c r="N602" t="s">
        <v>3174</v>
      </c>
      <c r="O602" t="s">
        <v>2767</v>
      </c>
      <c r="P602" t="s">
        <v>3174</v>
      </c>
      <c r="R602" t="s">
        <v>1589</v>
      </c>
      <c r="S602" s="2" t="s">
        <v>3174</v>
      </c>
      <c r="U602" t="s">
        <v>151</v>
      </c>
      <c r="V602" t="s">
        <v>3174</v>
      </c>
      <c r="X602" t="s">
        <v>51</v>
      </c>
      <c r="Y602" t="s">
        <v>3174</v>
      </c>
      <c r="AA602" t="s">
        <v>299</v>
      </c>
      <c r="AB602" t="s">
        <v>3177</v>
      </c>
      <c r="AD602" t="s">
        <v>507</v>
      </c>
      <c r="AE602" t="s">
        <v>3174</v>
      </c>
    </row>
    <row r="603" spans="2:31" ht="18" x14ac:dyDescent="0.25">
      <c r="B603" t="s">
        <v>389</v>
      </c>
      <c r="C603">
        <v>377</v>
      </c>
      <c r="D603" t="s">
        <v>390</v>
      </c>
      <c r="E603" s="2" t="str">
        <f t="shared" si="63"/>
        <v>P</v>
      </c>
      <c r="F603" s="2" t="str">
        <f t="shared" si="64"/>
        <v>P</v>
      </c>
      <c r="G603" s="2" t="str">
        <f t="shared" si="65"/>
        <v>R</v>
      </c>
      <c r="H603" s="2" t="str">
        <f t="shared" si="66"/>
        <v>P</v>
      </c>
      <c r="I603" s="2" t="str">
        <f t="shared" si="67"/>
        <v>R</v>
      </c>
      <c r="J603" s="2" t="str">
        <f t="shared" si="68"/>
        <v>R</v>
      </c>
      <c r="K603" s="2" t="str">
        <f t="shared" si="69"/>
        <v>R</v>
      </c>
      <c r="M603" t="s">
        <v>615</v>
      </c>
      <c r="N603" t="s">
        <v>3174</v>
      </c>
      <c r="O603" t="s">
        <v>2767</v>
      </c>
      <c r="P603" t="s">
        <v>3174</v>
      </c>
      <c r="R603" t="s">
        <v>3058</v>
      </c>
      <c r="S603" s="2" t="s">
        <v>3174</v>
      </c>
      <c r="U603" t="s">
        <v>37</v>
      </c>
      <c r="V603" t="s">
        <v>3174</v>
      </c>
      <c r="X603" t="s">
        <v>1363</v>
      </c>
      <c r="Y603" t="s">
        <v>3174</v>
      </c>
      <c r="AA603" t="s">
        <v>299</v>
      </c>
      <c r="AB603" t="s">
        <v>3177</v>
      </c>
      <c r="AD603" t="s">
        <v>2096</v>
      </c>
      <c r="AE603" t="s">
        <v>3174</v>
      </c>
    </row>
    <row r="604" spans="2:31" ht="18" x14ac:dyDescent="0.25">
      <c r="B604" t="s">
        <v>675</v>
      </c>
      <c r="C604">
        <v>317</v>
      </c>
      <c r="D604" t="s">
        <v>676</v>
      </c>
      <c r="E604" s="2" t="str">
        <f t="shared" si="63"/>
        <v>P</v>
      </c>
      <c r="F604" s="2" t="str">
        <f t="shared" si="64"/>
        <v>R</v>
      </c>
      <c r="G604" s="2" t="str">
        <f t="shared" si="65"/>
        <v>R</v>
      </c>
      <c r="H604" s="2" t="str">
        <f t="shared" si="66"/>
        <v>R</v>
      </c>
      <c r="I604" s="2" t="str">
        <f t="shared" si="67"/>
        <v>K</v>
      </c>
      <c r="J604" s="2" t="str">
        <f t="shared" si="68"/>
        <v>R</v>
      </c>
      <c r="K604" s="2" t="str">
        <f t="shared" si="69"/>
        <v>R</v>
      </c>
      <c r="M604" t="s">
        <v>2366</v>
      </c>
      <c r="N604" t="s">
        <v>3174</v>
      </c>
      <c r="O604" t="s">
        <v>357</v>
      </c>
      <c r="P604" t="s">
        <v>3174</v>
      </c>
      <c r="R604" t="s">
        <v>2494</v>
      </c>
      <c r="S604" s="2" t="s">
        <v>3174</v>
      </c>
      <c r="U604" t="s">
        <v>37</v>
      </c>
      <c r="V604" t="s">
        <v>3174</v>
      </c>
      <c r="X604" t="s">
        <v>1542</v>
      </c>
      <c r="Y604" t="s">
        <v>3174</v>
      </c>
      <c r="AA604" t="s">
        <v>299</v>
      </c>
      <c r="AB604" t="s">
        <v>3177</v>
      </c>
      <c r="AD604" t="s">
        <v>1522</v>
      </c>
      <c r="AE604" t="s">
        <v>3174</v>
      </c>
    </row>
    <row r="605" spans="2:31" ht="18" x14ac:dyDescent="0.25">
      <c r="B605" t="s">
        <v>2018</v>
      </c>
      <c r="C605">
        <v>74</v>
      </c>
      <c r="D605" t="s">
        <v>3050</v>
      </c>
      <c r="E605" s="2" t="str">
        <f t="shared" si="63"/>
        <v>G</v>
      </c>
      <c r="F605" s="2" t="str">
        <f t="shared" si="64"/>
        <v>D</v>
      </c>
      <c r="G605" s="2" t="str">
        <f t="shared" si="65"/>
        <v>A</v>
      </c>
      <c r="H605" s="2" t="str">
        <f t="shared" si="66"/>
        <v>R</v>
      </c>
      <c r="I605" s="2" t="str">
        <f t="shared" si="67"/>
        <v>S</v>
      </c>
      <c r="J605" s="2" t="str">
        <f t="shared" si="68"/>
        <v>T</v>
      </c>
      <c r="K605" s="2" t="str">
        <f t="shared" si="69"/>
        <v>R</v>
      </c>
      <c r="M605" t="s">
        <v>1806</v>
      </c>
      <c r="N605" t="s">
        <v>3174</v>
      </c>
      <c r="O605" t="s">
        <v>515</v>
      </c>
      <c r="P605" t="s">
        <v>3174</v>
      </c>
      <c r="R605" t="s">
        <v>2129</v>
      </c>
      <c r="S605" s="2" t="s">
        <v>3174</v>
      </c>
      <c r="U605" t="s">
        <v>31</v>
      </c>
      <c r="V605" t="s">
        <v>3174</v>
      </c>
      <c r="X605" t="s">
        <v>2773</v>
      </c>
      <c r="Y605" t="s">
        <v>3174</v>
      </c>
      <c r="AA605" t="s">
        <v>299</v>
      </c>
      <c r="AB605" t="s">
        <v>3177</v>
      </c>
      <c r="AD605" t="s">
        <v>1889</v>
      </c>
      <c r="AE605" t="s">
        <v>3174</v>
      </c>
    </row>
    <row r="606" spans="2:31" ht="18" x14ac:dyDescent="0.25">
      <c r="B606" t="s">
        <v>1602</v>
      </c>
      <c r="C606">
        <v>670</v>
      </c>
      <c r="D606" t="s">
        <v>1603</v>
      </c>
      <c r="E606" s="2" t="str">
        <f t="shared" si="63"/>
        <v>G</v>
      </c>
      <c r="F606" s="2" t="str">
        <f t="shared" si="64"/>
        <v>A</v>
      </c>
      <c r="G606" s="2" t="str">
        <f t="shared" si="65"/>
        <v>N</v>
      </c>
      <c r="H606" s="2" t="str">
        <f t="shared" si="66"/>
        <v>S</v>
      </c>
      <c r="I606" s="2" t="str">
        <f t="shared" si="67"/>
        <v>S</v>
      </c>
      <c r="J606" s="2" t="str">
        <f t="shared" si="68"/>
        <v>R</v>
      </c>
      <c r="K606" s="2" t="str">
        <f t="shared" si="69"/>
        <v>R</v>
      </c>
      <c r="M606" t="s">
        <v>2201</v>
      </c>
      <c r="N606" t="s">
        <v>3174</v>
      </c>
      <c r="O606" t="s">
        <v>515</v>
      </c>
      <c r="P606" t="s">
        <v>3174</v>
      </c>
      <c r="R606" t="s">
        <v>3146</v>
      </c>
      <c r="S606" s="2" t="s">
        <v>3174</v>
      </c>
      <c r="U606" t="s">
        <v>31</v>
      </c>
      <c r="V606" t="s">
        <v>3174</v>
      </c>
      <c r="X606" t="s">
        <v>1416</v>
      </c>
      <c r="Y606" t="s">
        <v>3174</v>
      </c>
      <c r="AA606" t="s">
        <v>2843</v>
      </c>
      <c r="AB606" t="s">
        <v>3177</v>
      </c>
      <c r="AD606" t="s">
        <v>2109</v>
      </c>
      <c r="AE606" t="s">
        <v>3174</v>
      </c>
    </row>
    <row r="607" spans="2:31" ht="18" x14ac:dyDescent="0.25">
      <c r="B607" t="s">
        <v>490</v>
      </c>
      <c r="C607">
        <v>320</v>
      </c>
      <c r="D607" t="s">
        <v>491</v>
      </c>
      <c r="E607" s="2" t="str">
        <f t="shared" si="63"/>
        <v>T</v>
      </c>
      <c r="F607" s="2" t="str">
        <f t="shared" si="64"/>
        <v>R</v>
      </c>
      <c r="G607" s="2" t="str">
        <f t="shared" si="65"/>
        <v>E</v>
      </c>
      <c r="H607" s="2" t="str">
        <f t="shared" si="66"/>
        <v>R</v>
      </c>
      <c r="I607" s="2" t="str">
        <f t="shared" si="67"/>
        <v>R</v>
      </c>
      <c r="J607" s="2" t="str">
        <f t="shared" si="68"/>
        <v>R</v>
      </c>
      <c r="K607" s="2" t="str">
        <f t="shared" si="69"/>
        <v>R</v>
      </c>
      <c r="M607" t="s">
        <v>137</v>
      </c>
      <c r="N607" t="s">
        <v>3174</v>
      </c>
      <c r="O607" t="s">
        <v>428</v>
      </c>
      <c r="P607" t="s">
        <v>3174</v>
      </c>
      <c r="R607" t="s">
        <v>2691</v>
      </c>
      <c r="S607" s="2" t="s">
        <v>3174</v>
      </c>
      <c r="U607" t="s">
        <v>31</v>
      </c>
      <c r="V607" t="s">
        <v>3174</v>
      </c>
      <c r="X607" t="s">
        <v>197</v>
      </c>
      <c r="Y607" t="s">
        <v>3174</v>
      </c>
      <c r="AA607" t="s">
        <v>1716</v>
      </c>
      <c r="AB607" t="s">
        <v>3177</v>
      </c>
      <c r="AD607" t="s">
        <v>2553</v>
      </c>
      <c r="AE607" t="s">
        <v>3174</v>
      </c>
    </row>
    <row r="608" spans="2:31" ht="18" x14ac:dyDescent="0.25">
      <c r="B608" t="s">
        <v>2902</v>
      </c>
      <c r="C608">
        <v>24</v>
      </c>
      <c r="D608" t="s">
        <v>2903</v>
      </c>
      <c r="E608" s="2" t="str">
        <f t="shared" si="63"/>
        <v>E</v>
      </c>
      <c r="F608" s="2" t="str">
        <f t="shared" si="64"/>
        <v>V</v>
      </c>
      <c r="G608" s="2" t="str">
        <f t="shared" si="65"/>
        <v>A</v>
      </c>
      <c r="H608" s="2" t="str">
        <f t="shared" si="66"/>
        <v>P</v>
      </c>
      <c r="I608" s="2" t="str">
        <f t="shared" si="67"/>
        <v>R</v>
      </c>
      <c r="J608" s="2" t="str">
        <f t="shared" si="68"/>
        <v>R</v>
      </c>
      <c r="K608" s="2" t="str">
        <f t="shared" si="69"/>
        <v>R</v>
      </c>
      <c r="M608" t="s">
        <v>2194</v>
      </c>
      <c r="N608" t="s">
        <v>3174</v>
      </c>
      <c r="O608" t="s">
        <v>137</v>
      </c>
      <c r="P608" t="s">
        <v>3174</v>
      </c>
      <c r="R608" t="s">
        <v>2691</v>
      </c>
      <c r="S608" s="2" t="s">
        <v>3174</v>
      </c>
      <c r="U608" t="s">
        <v>31</v>
      </c>
      <c r="V608" t="s">
        <v>3174</v>
      </c>
      <c r="X608" t="s">
        <v>45</v>
      </c>
      <c r="Y608" t="s">
        <v>3174</v>
      </c>
      <c r="AA608" t="s">
        <v>1021</v>
      </c>
      <c r="AB608" t="s">
        <v>3177</v>
      </c>
      <c r="AD608" t="s">
        <v>1024</v>
      </c>
      <c r="AE608" t="s">
        <v>3174</v>
      </c>
    </row>
    <row r="609" spans="2:31" ht="18" x14ac:dyDescent="0.25">
      <c r="B609" t="s">
        <v>246</v>
      </c>
      <c r="C609">
        <v>86</v>
      </c>
      <c r="D609" t="s">
        <v>247</v>
      </c>
      <c r="E609" s="2" t="str">
        <f t="shared" si="63"/>
        <v>P</v>
      </c>
      <c r="F609" s="2" t="str">
        <f t="shared" si="64"/>
        <v>N</v>
      </c>
      <c r="G609" s="2" t="str">
        <f t="shared" si="65"/>
        <v>N</v>
      </c>
      <c r="H609" s="2" t="str">
        <f t="shared" si="66"/>
        <v>R</v>
      </c>
      <c r="I609" s="2" t="str">
        <f t="shared" si="67"/>
        <v>R</v>
      </c>
      <c r="J609" s="2" t="str">
        <f t="shared" si="68"/>
        <v>K</v>
      </c>
      <c r="K609" s="2" t="str">
        <f t="shared" si="69"/>
        <v>R</v>
      </c>
      <c r="M609" t="s">
        <v>1757</v>
      </c>
      <c r="N609" t="s">
        <v>3174</v>
      </c>
      <c r="O609" t="s">
        <v>1293</v>
      </c>
      <c r="P609" t="s">
        <v>3174</v>
      </c>
      <c r="R609" t="s">
        <v>2183</v>
      </c>
      <c r="S609" s="2" t="s">
        <v>3174</v>
      </c>
      <c r="U609" t="s">
        <v>31</v>
      </c>
      <c r="V609" t="s">
        <v>3174</v>
      </c>
      <c r="X609" t="s">
        <v>92</v>
      </c>
      <c r="Y609" t="s">
        <v>3174</v>
      </c>
      <c r="AA609" t="s">
        <v>2972</v>
      </c>
      <c r="AB609" t="s">
        <v>3177</v>
      </c>
      <c r="AD609" t="s">
        <v>1209</v>
      </c>
      <c r="AE609" t="s">
        <v>3174</v>
      </c>
    </row>
    <row r="610" spans="2:31" ht="18" x14ac:dyDescent="0.25">
      <c r="B610" t="s">
        <v>1625</v>
      </c>
      <c r="C610">
        <v>130</v>
      </c>
      <c r="D610" t="s">
        <v>1626</v>
      </c>
      <c r="E610" s="2" t="str">
        <f t="shared" si="63"/>
        <v>G</v>
      </c>
      <c r="F610" s="2" t="str">
        <f t="shared" si="64"/>
        <v>K</v>
      </c>
      <c r="G610" s="2" t="str">
        <f t="shared" si="65"/>
        <v>G</v>
      </c>
      <c r="H610" s="2" t="str">
        <f t="shared" si="66"/>
        <v>K</v>
      </c>
      <c r="I610" s="2" t="str">
        <f t="shared" si="67"/>
        <v>R</v>
      </c>
      <c r="J610" s="2" t="str">
        <f t="shared" si="68"/>
        <v>K</v>
      </c>
      <c r="K610" s="2" t="str">
        <f t="shared" si="69"/>
        <v>K</v>
      </c>
      <c r="M610" t="s">
        <v>1757</v>
      </c>
      <c r="N610" t="s">
        <v>3174</v>
      </c>
      <c r="O610" t="s">
        <v>228</v>
      </c>
      <c r="P610" t="s">
        <v>3174</v>
      </c>
      <c r="R610" t="s">
        <v>2814</v>
      </c>
      <c r="S610" s="2" t="s">
        <v>3174</v>
      </c>
      <c r="U610" t="s">
        <v>66</v>
      </c>
      <c r="V610" t="s">
        <v>3174</v>
      </c>
      <c r="X610" t="s">
        <v>53</v>
      </c>
      <c r="Y610" t="s">
        <v>3174</v>
      </c>
      <c r="AA610" t="s">
        <v>2667</v>
      </c>
      <c r="AB610" t="s">
        <v>3177</v>
      </c>
      <c r="AD610" t="s">
        <v>877</v>
      </c>
      <c r="AE610" t="s">
        <v>3174</v>
      </c>
    </row>
    <row r="611" spans="2:31" ht="18" x14ac:dyDescent="0.25">
      <c r="B611" t="s">
        <v>695</v>
      </c>
      <c r="C611">
        <v>209</v>
      </c>
      <c r="D611" t="s">
        <v>1103</v>
      </c>
      <c r="E611" s="2" t="str">
        <f t="shared" si="63"/>
        <v>R</v>
      </c>
      <c r="F611" s="2" t="str">
        <f t="shared" si="64"/>
        <v>G</v>
      </c>
      <c r="G611" s="2" t="str">
        <f t="shared" si="65"/>
        <v>E</v>
      </c>
      <c r="H611" s="2" t="str">
        <f t="shared" si="66"/>
        <v>R</v>
      </c>
      <c r="I611" s="2" t="str">
        <f t="shared" si="67"/>
        <v>S</v>
      </c>
      <c r="J611" s="2" t="str">
        <f t="shared" si="68"/>
        <v>R</v>
      </c>
      <c r="K611" s="2" t="str">
        <f t="shared" si="69"/>
        <v>R</v>
      </c>
      <c r="M611" t="s">
        <v>913</v>
      </c>
      <c r="N611" t="s">
        <v>3174</v>
      </c>
      <c r="O611" t="s">
        <v>228</v>
      </c>
      <c r="P611" t="s">
        <v>3174</v>
      </c>
      <c r="R611" t="s">
        <v>390</v>
      </c>
      <c r="S611" s="2" t="s">
        <v>3174</v>
      </c>
      <c r="U611" t="s">
        <v>70</v>
      </c>
      <c r="V611" t="s">
        <v>3174</v>
      </c>
      <c r="X611" t="s">
        <v>47</v>
      </c>
      <c r="Y611" t="s">
        <v>3174</v>
      </c>
      <c r="AA611" t="s">
        <v>1700</v>
      </c>
      <c r="AB611" t="s">
        <v>3177</v>
      </c>
      <c r="AD611" t="s">
        <v>1081</v>
      </c>
      <c r="AE611" t="s">
        <v>3174</v>
      </c>
    </row>
    <row r="612" spans="2:31" ht="18" x14ac:dyDescent="0.25">
      <c r="B612" t="s">
        <v>1454</v>
      </c>
      <c r="C612">
        <v>60</v>
      </c>
      <c r="D612" t="s">
        <v>1455</v>
      </c>
      <c r="E612" s="2" t="str">
        <f t="shared" si="63"/>
        <v>Y</v>
      </c>
      <c r="F612" s="2" t="str">
        <f t="shared" si="64"/>
        <v>F</v>
      </c>
      <c r="G612" s="2" t="str">
        <f t="shared" si="65"/>
        <v>R</v>
      </c>
      <c r="H612" s="2" t="str">
        <f t="shared" si="66"/>
        <v>P</v>
      </c>
      <c r="I612" s="2" t="str">
        <f t="shared" si="67"/>
        <v>R</v>
      </c>
      <c r="J612" s="2" t="str">
        <f t="shared" si="68"/>
        <v>I</v>
      </c>
      <c r="K612" s="2" t="str">
        <f t="shared" si="69"/>
        <v>K</v>
      </c>
      <c r="M612" t="s">
        <v>1847</v>
      </c>
      <c r="N612" t="s">
        <v>3174</v>
      </c>
      <c r="O612" t="s">
        <v>2576</v>
      </c>
      <c r="P612" t="s">
        <v>3174</v>
      </c>
      <c r="R612" t="s">
        <v>676</v>
      </c>
      <c r="S612" s="2" t="s">
        <v>3174</v>
      </c>
      <c r="U612" t="s">
        <v>70</v>
      </c>
      <c r="V612" t="s">
        <v>3174</v>
      </c>
      <c r="X612" t="s">
        <v>47</v>
      </c>
      <c r="Y612" t="s">
        <v>3174</v>
      </c>
      <c r="AA612" t="s">
        <v>218</v>
      </c>
      <c r="AB612" t="s">
        <v>3177</v>
      </c>
      <c r="AD612" t="s">
        <v>1081</v>
      </c>
      <c r="AE612" t="s">
        <v>3174</v>
      </c>
    </row>
    <row r="613" spans="2:31" ht="18" x14ac:dyDescent="0.25">
      <c r="B613" t="s">
        <v>1454</v>
      </c>
      <c r="C613">
        <v>60</v>
      </c>
      <c r="D613" t="s">
        <v>1455</v>
      </c>
      <c r="E613" s="2" t="str">
        <f t="shared" si="63"/>
        <v>Y</v>
      </c>
      <c r="F613" s="2" t="str">
        <f t="shared" si="64"/>
        <v>F</v>
      </c>
      <c r="G613" s="2" t="str">
        <f t="shared" si="65"/>
        <v>R</v>
      </c>
      <c r="H613" s="2" t="str">
        <f t="shared" si="66"/>
        <v>P</v>
      </c>
      <c r="I613" s="2" t="str">
        <f t="shared" si="67"/>
        <v>R</v>
      </c>
      <c r="J613" s="2" t="str">
        <f t="shared" si="68"/>
        <v>I</v>
      </c>
      <c r="K613" s="2" t="str">
        <f t="shared" si="69"/>
        <v>K</v>
      </c>
      <c r="M613" t="s">
        <v>232</v>
      </c>
      <c r="N613" t="s">
        <v>3174</v>
      </c>
      <c r="O613" t="s">
        <v>2750</v>
      </c>
      <c r="P613" t="s">
        <v>3174</v>
      </c>
      <c r="R613" t="s">
        <v>1455</v>
      </c>
      <c r="S613" s="2" t="s">
        <v>3174</v>
      </c>
      <c r="U613" t="s">
        <v>153</v>
      </c>
      <c r="V613" t="s">
        <v>3174</v>
      </c>
      <c r="X613" t="s">
        <v>47</v>
      </c>
      <c r="Y613" t="s">
        <v>3174</v>
      </c>
      <c r="AA613" t="s">
        <v>218</v>
      </c>
      <c r="AB613" t="s">
        <v>3177</v>
      </c>
      <c r="AD613" t="s">
        <v>501</v>
      </c>
      <c r="AE613" t="s">
        <v>3174</v>
      </c>
    </row>
    <row r="614" spans="2:31" ht="18" x14ac:dyDescent="0.25">
      <c r="B614" t="s">
        <v>272</v>
      </c>
      <c r="C614">
        <v>779</v>
      </c>
      <c r="D614" t="s">
        <v>273</v>
      </c>
      <c r="E614" s="2" t="str">
        <f t="shared" si="63"/>
        <v>N</v>
      </c>
      <c r="F614" s="2" t="str">
        <f t="shared" si="64"/>
        <v>L</v>
      </c>
      <c r="G614" s="2" t="str">
        <f t="shared" si="65"/>
        <v>P</v>
      </c>
      <c r="H614" s="2" t="str">
        <f t="shared" si="66"/>
        <v>R</v>
      </c>
      <c r="I614" s="2" t="str">
        <f t="shared" si="67"/>
        <v>R</v>
      </c>
      <c r="J614" s="2" t="str">
        <f t="shared" si="68"/>
        <v>R</v>
      </c>
      <c r="K614" s="2" t="str">
        <f t="shared" si="69"/>
        <v>K</v>
      </c>
      <c r="M614" t="s">
        <v>377</v>
      </c>
      <c r="N614" t="s">
        <v>3174</v>
      </c>
      <c r="O614" t="s">
        <v>2750</v>
      </c>
      <c r="P614" t="s">
        <v>3174</v>
      </c>
      <c r="R614" t="s">
        <v>1455</v>
      </c>
      <c r="S614" s="2" t="s">
        <v>3174</v>
      </c>
      <c r="U614" t="s">
        <v>327</v>
      </c>
      <c r="V614" t="s">
        <v>3174</v>
      </c>
      <c r="X614" t="s">
        <v>81</v>
      </c>
      <c r="Y614" t="s">
        <v>3174</v>
      </c>
      <c r="AA614" t="s">
        <v>218</v>
      </c>
      <c r="AB614" t="s">
        <v>3177</v>
      </c>
      <c r="AD614" t="s">
        <v>501</v>
      </c>
      <c r="AE614" t="s">
        <v>3174</v>
      </c>
    </row>
    <row r="615" spans="2:31" ht="18" x14ac:dyDescent="0.25">
      <c r="B615" t="s">
        <v>2590</v>
      </c>
      <c r="C615">
        <v>73</v>
      </c>
      <c r="D615" t="s">
        <v>2591</v>
      </c>
      <c r="E615" s="2" t="str">
        <f t="shared" si="63"/>
        <v>Y</v>
      </c>
      <c r="F615" s="2" t="str">
        <f t="shared" si="64"/>
        <v>F</v>
      </c>
      <c r="G615" s="2" t="str">
        <f t="shared" si="65"/>
        <v>N</v>
      </c>
      <c r="H615" s="2" t="str">
        <f t="shared" si="66"/>
        <v>T</v>
      </c>
      <c r="I615" s="2" t="str">
        <f t="shared" si="67"/>
        <v>S</v>
      </c>
      <c r="J615" s="2" t="str">
        <f t="shared" si="68"/>
        <v>S</v>
      </c>
      <c r="K615" s="2" t="str">
        <f t="shared" si="69"/>
        <v>R</v>
      </c>
      <c r="M615" t="s">
        <v>1202</v>
      </c>
      <c r="N615" t="s">
        <v>3174</v>
      </c>
      <c r="O615" t="s">
        <v>2833</v>
      </c>
      <c r="P615" t="s">
        <v>3174</v>
      </c>
      <c r="R615" t="s">
        <v>75</v>
      </c>
      <c r="S615" s="2" t="s">
        <v>3174</v>
      </c>
      <c r="U615" t="s">
        <v>1325</v>
      </c>
      <c r="V615" t="s">
        <v>3174</v>
      </c>
      <c r="X615" t="s">
        <v>774</v>
      </c>
      <c r="Y615" t="s">
        <v>3174</v>
      </c>
      <c r="AA615" t="s">
        <v>1311</v>
      </c>
      <c r="AB615" t="s">
        <v>3177</v>
      </c>
      <c r="AD615" t="s">
        <v>2841</v>
      </c>
      <c r="AE615" t="s">
        <v>3174</v>
      </c>
    </row>
    <row r="616" spans="2:31" ht="18" x14ac:dyDescent="0.25">
      <c r="B616" t="s">
        <v>88</v>
      </c>
      <c r="C616">
        <v>33</v>
      </c>
      <c r="D616" t="s">
        <v>1298</v>
      </c>
      <c r="E616" s="2" t="str">
        <f t="shared" si="63"/>
        <v>A</v>
      </c>
      <c r="F616" s="2" t="str">
        <f t="shared" si="64"/>
        <v>T</v>
      </c>
      <c r="G616" s="2" t="str">
        <f t="shared" si="65"/>
        <v>P</v>
      </c>
      <c r="H616" s="2" t="str">
        <f t="shared" si="66"/>
        <v>G</v>
      </c>
      <c r="I616" s="2" t="str">
        <f t="shared" si="67"/>
        <v>R</v>
      </c>
      <c r="J616" s="2" t="str">
        <f t="shared" si="68"/>
        <v>Q</v>
      </c>
      <c r="K616" s="2" t="str">
        <f t="shared" si="69"/>
        <v>K</v>
      </c>
      <c r="M616" t="s">
        <v>1073</v>
      </c>
      <c r="N616" t="s">
        <v>3174</v>
      </c>
      <c r="O616" t="s">
        <v>548</v>
      </c>
      <c r="P616" t="s">
        <v>3174</v>
      </c>
      <c r="R616" t="s">
        <v>1405</v>
      </c>
      <c r="S616" s="2" t="s">
        <v>3174</v>
      </c>
      <c r="U616" t="s">
        <v>424</v>
      </c>
      <c r="V616" t="s">
        <v>3174</v>
      </c>
      <c r="X616" t="s">
        <v>1380</v>
      </c>
      <c r="Y616" t="s">
        <v>3174</v>
      </c>
      <c r="AA616" t="s">
        <v>1311</v>
      </c>
      <c r="AB616" t="s">
        <v>3177</v>
      </c>
      <c r="AD616" t="s">
        <v>2585</v>
      </c>
      <c r="AE616" t="s">
        <v>3174</v>
      </c>
    </row>
    <row r="617" spans="2:31" ht="18" x14ac:dyDescent="0.25">
      <c r="B617" t="s">
        <v>838</v>
      </c>
      <c r="C617">
        <v>95</v>
      </c>
      <c r="D617" t="s">
        <v>839</v>
      </c>
      <c r="E617" s="2" t="str">
        <f t="shared" si="63"/>
        <v>K</v>
      </c>
      <c r="F617" s="2" t="str">
        <f t="shared" si="64"/>
        <v>I</v>
      </c>
      <c r="G617" s="2" t="str">
        <f t="shared" si="65"/>
        <v>E</v>
      </c>
      <c r="H617" s="2" t="str">
        <f t="shared" si="66"/>
        <v>R</v>
      </c>
      <c r="I617" s="2" t="str">
        <f t="shared" si="67"/>
        <v>R</v>
      </c>
      <c r="J617" s="2" t="str">
        <f t="shared" si="68"/>
        <v>K</v>
      </c>
      <c r="K617" s="2" t="str">
        <f t="shared" si="69"/>
        <v>R</v>
      </c>
      <c r="M617" t="s">
        <v>2965</v>
      </c>
      <c r="N617" t="s">
        <v>3174</v>
      </c>
      <c r="O617" t="s">
        <v>2194</v>
      </c>
      <c r="P617" t="s">
        <v>3174</v>
      </c>
      <c r="R617" t="s">
        <v>2370</v>
      </c>
      <c r="S617" s="2" t="s">
        <v>3174</v>
      </c>
      <c r="U617" t="s">
        <v>330</v>
      </c>
      <c r="V617" t="s">
        <v>3174</v>
      </c>
      <c r="X617" t="s">
        <v>282</v>
      </c>
      <c r="Y617" t="s">
        <v>3174</v>
      </c>
      <c r="AA617" t="s">
        <v>1066</v>
      </c>
      <c r="AB617" t="s">
        <v>3177</v>
      </c>
      <c r="AD617" t="s">
        <v>716</v>
      </c>
      <c r="AE617" t="s">
        <v>3174</v>
      </c>
    </row>
    <row r="618" spans="2:31" ht="18" x14ac:dyDescent="0.25">
      <c r="B618" t="s">
        <v>1204</v>
      </c>
      <c r="C618">
        <v>136</v>
      </c>
      <c r="D618" t="s">
        <v>1205</v>
      </c>
      <c r="E618" s="2" t="str">
        <f t="shared" si="63"/>
        <v>G</v>
      </c>
      <c r="F618" s="2" t="str">
        <f t="shared" si="64"/>
        <v>G</v>
      </c>
      <c r="G618" s="2" t="str">
        <f t="shared" si="65"/>
        <v>F</v>
      </c>
      <c r="H618" s="2" t="str">
        <f t="shared" si="66"/>
        <v>P</v>
      </c>
      <c r="I618" s="2" t="str">
        <f t="shared" si="67"/>
        <v>R</v>
      </c>
      <c r="J618" s="2" t="str">
        <f t="shared" si="68"/>
        <v>K</v>
      </c>
      <c r="K618" s="2" t="str">
        <f t="shared" si="69"/>
        <v>K</v>
      </c>
      <c r="M618" t="s">
        <v>1548</v>
      </c>
      <c r="N618" t="s">
        <v>3174</v>
      </c>
      <c r="O618" t="s">
        <v>2105</v>
      </c>
      <c r="P618" t="s">
        <v>3174</v>
      </c>
      <c r="R618" t="s">
        <v>221</v>
      </c>
      <c r="S618" s="2" t="s">
        <v>3174</v>
      </c>
      <c r="U618" t="s">
        <v>330</v>
      </c>
      <c r="V618" t="s">
        <v>3174</v>
      </c>
      <c r="X618" t="s">
        <v>552</v>
      </c>
      <c r="Y618" t="s">
        <v>3174</v>
      </c>
      <c r="AA618" t="s">
        <v>1062</v>
      </c>
      <c r="AB618" t="s">
        <v>3177</v>
      </c>
      <c r="AD618" t="s">
        <v>640</v>
      </c>
      <c r="AE618" t="s">
        <v>3174</v>
      </c>
    </row>
    <row r="619" spans="2:31" ht="18" x14ac:dyDescent="0.25">
      <c r="B619" t="s">
        <v>88</v>
      </c>
      <c r="C619">
        <v>39</v>
      </c>
      <c r="D619" t="s">
        <v>1596</v>
      </c>
      <c r="E619" s="2" t="str">
        <f t="shared" si="63"/>
        <v>N</v>
      </c>
      <c r="F619" s="2" t="str">
        <f t="shared" si="64"/>
        <v>A</v>
      </c>
      <c r="G619" s="2" t="str">
        <f t="shared" si="65"/>
        <v>S</v>
      </c>
      <c r="H619" s="2" t="str">
        <f t="shared" si="66"/>
        <v>S</v>
      </c>
      <c r="I619" s="2" t="str">
        <f t="shared" si="67"/>
        <v>G</v>
      </c>
      <c r="J619" s="2" t="str">
        <f t="shared" si="68"/>
        <v>K</v>
      </c>
      <c r="K619" s="2" t="str">
        <f t="shared" si="69"/>
        <v>K</v>
      </c>
      <c r="M619" t="s">
        <v>1545</v>
      </c>
      <c r="N619" t="s">
        <v>3174</v>
      </c>
      <c r="O619" t="s">
        <v>394</v>
      </c>
      <c r="P619" t="s">
        <v>3174</v>
      </c>
      <c r="R619" t="s">
        <v>2622</v>
      </c>
      <c r="S619" s="2" t="s">
        <v>3174</v>
      </c>
      <c r="U619" t="s">
        <v>1321</v>
      </c>
      <c r="V619" t="s">
        <v>3174</v>
      </c>
      <c r="X619" t="s">
        <v>2125</v>
      </c>
      <c r="Y619" t="s">
        <v>3174</v>
      </c>
      <c r="AA619" t="s">
        <v>2298</v>
      </c>
      <c r="AB619" t="s">
        <v>3177</v>
      </c>
      <c r="AD619" t="s">
        <v>640</v>
      </c>
      <c r="AE619" t="s">
        <v>3174</v>
      </c>
    </row>
    <row r="620" spans="2:31" ht="18" x14ac:dyDescent="0.25">
      <c r="B620" t="s">
        <v>74</v>
      </c>
      <c r="C620">
        <v>317</v>
      </c>
      <c r="D620" t="s">
        <v>75</v>
      </c>
      <c r="E620" s="2" t="str">
        <f t="shared" si="63"/>
        <v>P</v>
      </c>
      <c r="F620" s="2" t="str">
        <f t="shared" si="64"/>
        <v>R</v>
      </c>
      <c r="G620" s="2" t="str">
        <f t="shared" si="65"/>
        <v>R</v>
      </c>
      <c r="H620" s="2" t="str">
        <f t="shared" si="66"/>
        <v>K</v>
      </c>
      <c r="I620" s="2" t="str">
        <f t="shared" si="67"/>
        <v>R</v>
      </c>
      <c r="J620" s="2" t="str">
        <f t="shared" si="68"/>
        <v>K</v>
      </c>
      <c r="K620" s="2" t="str">
        <f t="shared" si="69"/>
        <v>R</v>
      </c>
      <c r="M620" t="s">
        <v>3042</v>
      </c>
      <c r="N620" t="s">
        <v>3174</v>
      </c>
      <c r="O620" t="s">
        <v>303</v>
      </c>
      <c r="P620" t="s">
        <v>3174</v>
      </c>
      <c r="R620" t="s">
        <v>122</v>
      </c>
      <c r="S620" s="2" t="s">
        <v>3174</v>
      </c>
      <c r="U620" t="s">
        <v>519</v>
      </c>
      <c r="V620" t="s">
        <v>3174</v>
      </c>
      <c r="X620" t="s">
        <v>2125</v>
      </c>
      <c r="Y620" t="s">
        <v>3174</v>
      </c>
      <c r="AA620" t="s">
        <v>2250</v>
      </c>
      <c r="AB620" t="s">
        <v>3177</v>
      </c>
      <c r="AD620" t="s">
        <v>392</v>
      </c>
      <c r="AE620" t="s">
        <v>3174</v>
      </c>
    </row>
    <row r="621" spans="2:31" ht="18" x14ac:dyDescent="0.25">
      <c r="B621" t="s">
        <v>1564</v>
      </c>
      <c r="C621">
        <v>1368</v>
      </c>
      <c r="D621" t="s">
        <v>1565</v>
      </c>
      <c r="E621" s="2" t="str">
        <f t="shared" si="63"/>
        <v>A</v>
      </c>
      <c r="F621" s="2" t="str">
        <f t="shared" si="64"/>
        <v>S</v>
      </c>
      <c r="G621" s="2" t="str">
        <f t="shared" si="65"/>
        <v>P</v>
      </c>
      <c r="H621" s="2" t="str">
        <f t="shared" si="66"/>
        <v>K</v>
      </c>
      <c r="I621" s="2" t="str">
        <f t="shared" si="67"/>
        <v>R</v>
      </c>
      <c r="J621" s="2" t="str">
        <f t="shared" si="68"/>
        <v>K</v>
      </c>
      <c r="K621" s="2" t="str">
        <f t="shared" si="69"/>
        <v>R</v>
      </c>
      <c r="M621" t="s">
        <v>3042</v>
      </c>
      <c r="N621" t="s">
        <v>3174</v>
      </c>
      <c r="O621" t="s">
        <v>2965</v>
      </c>
      <c r="P621" t="s">
        <v>3174</v>
      </c>
      <c r="R621" t="s">
        <v>122</v>
      </c>
      <c r="S621" s="2" t="s">
        <v>3174</v>
      </c>
      <c r="U621" t="s">
        <v>522</v>
      </c>
      <c r="V621" t="s">
        <v>3174</v>
      </c>
      <c r="X621" t="s">
        <v>206</v>
      </c>
      <c r="Y621" t="s">
        <v>3174</v>
      </c>
      <c r="AA621" t="s">
        <v>630</v>
      </c>
      <c r="AB621" t="s">
        <v>3177</v>
      </c>
      <c r="AD621" t="s">
        <v>1248</v>
      </c>
      <c r="AE621" t="s">
        <v>3174</v>
      </c>
    </row>
    <row r="622" spans="2:31" ht="18" x14ac:dyDescent="0.25">
      <c r="B622" t="s">
        <v>1764</v>
      </c>
      <c r="C622">
        <v>53</v>
      </c>
      <c r="D622" t="s">
        <v>1765</v>
      </c>
      <c r="E622" s="2" t="str">
        <f t="shared" si="63"/>
        <v>V</v>
      </c>
      <c r="F622" s="2" t="str">
        <f t="shared" si="64"/>
        <v>G</v>
      </c>
      <c r="G622" s="2" t="str">
        <f t="shared" si="65"/>
        <v>I</v>
      </c>
      <c r="H622" s="2" t="str">
        <f t="shared" si="66"/>
        <v>T</v>
      </c>
      <c r="I622" s="2" t="str">
        <f t="shared" si="67"/>
        <v>R</v>
      </c>
      <c r="J622" s="2" t="str">
        <f t="shared" si="68"/>
        <v>R</v>
      </c>
      <c r="K622" s="2" t="str">
        <f t="shared" si="69"/>
        <v>R</v>
      </c>
      <c r="M622" t="s">
        <v>2399</v>
      </c>
      <c r="N622" t="s">
        <v>3174</v>
      </c>
      <c r="O622" t="s">
        <v>2453</v>
      </c>
      <c r="P622" t="s">
        <v>3174</v>
      </c>
      <c r="R622" t="s">
        <v>122</v>
      </c>
      <c r="S622" s="2" t="s">
        <v>3174</v>
      </c>
      <c r="U622" t="s">
        <v>2543</v>
      </c>
      <c r="V622" t="s">
        <v>3174</v>
      </c>
      <c r="X622" t="s">
        <v>563</v>
      </c>
      <c r="Y622" t="s">
        <v>3174</v>
      </c>
      <c r="AA622" t="s">
        <v>630</v>
      </c>
      <c r="AB622" t="s">
        <v>3177</v>
      </c>
      <c r="AD622" t="s">
        <v>1788</v>
      </c>
      <c r="AE622" t="s">
        <v>3174</v>
      </c>
    </row>
    <row r="623" spans="2:31" ht="18" x14ac:dyDescent="0.25">
      <c r="B623" t="s">
        <v>2421</v>
      </c>
      <c r="C623">
        <v>512</v>
      </c>
      <c r="D623" t="s">
        <v>2422</v>
      </c>
      <c r="E623" s="2" t="str">
        <f t="shared" si="63"/>
        <v>G</v>
      </c>
      <c r="F623" s="2" t="str">
        <f t="shared" si="64"/>
        <v>A</v>
      </c>
      <c r="G623" s="2" t="str">
        <f t="shared" si="65"/>
        <v>F</v>
      </c>
      <c r="H623" s="2" t="str">
        <f t="shared" si="66"/>
        <v>R</v>
      </c>
      <c r="I623" s="2" t="str">
        <f t="shared" si="67"/>
        <v>R</v>
      </c>
      <c r="J623" s="2" t="str">
        <f t="shared" si="68"/>
        <v>R</v>
      </c>
      <c r="K623" s="2" t="str">
        <f t="shared" si="69"/>
        <v>R</v>
      </c>
      <c r="M623" t="s">
        <v>3164</v>
      </c>
      <c r="N623" t="s">
        <v>3174</v>
      </c>
      <c r="O623" t="s">
        <v>2093</v>
      </c>
      <c r="P623" t="s">
        <v>3174</v>
      </c>
      <c r="R623" t="s">
        <v>327</v>
      </c>
      <c r="S623" s="2" t="s">
        <v>3174</v>
      </c>
      <c r="U623" t="s">
        <v>2773</v>
      </c>
      <c r="V623" t="s">
        <v>3174</v>
      </c>
      <c r="X623" t="s">
        <v>596</v>
      </c>
      <c r="Y623" t="s">
        <v>3174</v>
      </c>
      <c r="AA623" t="s">
        <v>2792</v>
      </c>
      <c r="AB623" t="s">
        <v>3177</v>
      </c>
      <c r="AD623" t="s">
        <v>474</v>
      </c>
      <c r="AE623" t="s">
        <v>3174</v>
      </c>
    </row>
    <row r="624" spans="2:31" ht="18" x14ac:dyDescent="0.25">
      <c r="B624" t="s">
        <v>1404</v>
      </c>
      <c r="C624">
        <v>212</v>
      </c>
      <c r="D624" t="s">
        <v>1405</v>
      </c>
      <c r="E624" s="2" t="str">
        <f t="shared" si="63"/>
        <v>S</v>
      </c>
      <c r="F624" s="2" t="str">
        <f t="shared" si="64"/>
        <v>P</v>
      </c>
      <c r="G624" s="2" t="str">
        <f t="shared" si="65"/>
        <v>R</v>
      </c>
      <c r="H624" s="2" t="str">
        <f t="shared" si="66"/>
        <v>R</v>
      </c>
      <c r="I624" s="2" t="str">
        <f t="shared" si="67"/>
        <v>R</v>
      </c>
      <c r="J624" s="2" t="str">
        <f t="shared" si="68"/>
        <v>T</v>
      </c>
      <c r="K624" s="2" t="str">
        <f t="shared" si="69"/>
        <v>R</v>
      </c>
      <c r="M624" t="s">
        <v>392</v>
      </c>
      <c r="N624" t="s">
        <v>3174</v>
      </c>
      <c r="O624" t="s">
        <v>2090</v>
      </c>
      <c r="P624" t="s">
        <v>3174</v>
      </c>
      <c r="R624" t="s">
        <v>424</v>
      </c>
      <c r="S624" s="2" t="s">
        <v>3174</v>
      </c>
      <c r="U624" t="s">
        <v>2695</v>
      </c>
      <c r="V624" t="s">
        <v>3174</v>
      </c>
      <c r="X624" t="s">
        <v>3015</v>
      </c>
      <c r="Y624" t="s">
        <v>3174</v>
      </c>
      <c r="AA624" t="s">
        <v>25</v>
      </c>
      <c r="AB624" t="s">
        <v>3177</v>
      </c>
      <c r="AD624" t="s">
        <v>477</v>
      </c>
      <c r="AE624" t="s">
        <v>3174</v>
      </c>
    </row>
    <row r="625" spans="2:31" ht="18" x14ac:dyDescent="0.25">
      <c r="B625" t="s">
        <v>2503</v>
      </c>
      <c r="C625">
        <v>349</v>
      </c>
      <c r="D625" t="s">
        <v>2504</v>
      </c>
      <c r="E625" s="2" t="str">
        <f t="shared" si="63"/>
        <v>C</v>
      </c>
      <c r="F625" s="2" t="str">
        <f t="shared" si="64"/>
        <v>A</v>
      </c>
      <c r="G625" s="2" t="str">
        <f t="shared" si="65"/>
        <v>Q</v>
      </c>
      <c r="H625" s="2" t="str">
        <f t="shared" si="66"/>
        <v>P</v>
      </c>
      <c r="I625" s="2" t="str">
        <f t="shared" si="67"/>
        <v>S</v>
      </c>
      <c r="J625" s="2" t="str">
        <f t="shared" si="68"/>
        <v>R</v>
      </c>
      <c r="K625" s="2" t="str">
        <f t="shared" si="69"/>
        <v>R</v>
      </c>
      <c r="M625" t="s">
        <v>575</v>
      </c>
      <c r="N625" t="s">
        <v>3174</v>
      </c>
      <c r="O625" t="s">
        <v>1530</v>
      </c>
      <c r="P625" t="s">
        <v>3174</v>
      </c>
      <c r="R625" t="s">
        <v>330</v>
      </c>
      <c r="S625" s="2" t="s">
        <v>3174</v>
      </c>
      <c r="U625" t="s">
        <v>197</v>
      </c>
      <c r="V625" t="s">
        <v>3174</v>
      </c>
      <c r="X625" t="s">
        <v>1659</v>
      </c>
      <c r="Y625" t="s">
        <v>3174</v>
      </c>
      <c r="AA625" t="s">
        <v>25</v>
      </c>
      <c r="AB625" t="s">
        <v>3177</v>
      </c>
      <c r="AD625" t="s">
        <v>604</v>
      </c>
      <c r="AE625" t="s">
        <v>3174</v>
      </c>
    </row>
    <row r="626" spans="2:31" ht="18" x14ac:dyDescent="0.25">
      <c r="B626" t="s">
        <v>175</v>
      </c>
      <c r="C626">
        <v>97</v>
      </c>
      <c r="D626" t="s">
        <v>176</v>
      </c>
      <c r="E626" s="2" t="str">
        <f t="shared" si="63"/>
        <v>W</v>
      </c>
      <c r="F626" s="2" t="str">
        <f t="shared" si="64"/>
        <v>D</v>
      </c>
      <c r="G626" s="2" t="str">
        <f t="shared" si="65"/>
        <v>E</v>
      </c>
      <c r="H626" s="2" t="str">
        <f t="shared" si="66"/>
        <v>S</v>
      </c>
      <c r="I626" s="2" t="str">
        <f t="shared" si="67"/>
        <v>R</v>
      </c>
      <c r="J626" s="2" t="str">
        <f t="shared" si="68"/>
        <v>R</v>
      </c>
      <c r="K626" s="2" t="str">
        <f t="shared" si="69"/>
        <v>R</v>
      </c>
      <c r="M626" t="s">
        <v>2323</v>
      </c>
      <c r="N626" t="s">
        <v>3174</v>
      </c>
      <c r="O626" t="s">
        <v>2643</v>
      </c>
      <c r="P626" t="s">
        <v>3174</v>
      </c>
      <c r="R626" t="s">
        <v>330</v>
      </c>
      <c r="S626" s="2" t="s">
        <v>3174</v>
      </c>
      <c r="U626" t="s">
        <v>81</v>
      </c>
      <c r="V626" t="s">
        <v>3174</v>
      </c>
      <c r="X626" t="s">
        <v>2894</v>
      </c>
      <c r="Y626" t="s">
        <v>3174</v>
      </c>
      <c r="AA626" t="s">
        <v>1704</v>
      </c>
      <c r="AB626" t="s">
        <v>3177</v>
      </c>
      <c r="AD626" t="s">
        <v>192</v>
      </c>
      <c r="AE626" t="s">
        <v>3174</v>
      </c>
    </row>
    <row r="627" spans="2:31" ht="18" x14ac:dyDescent="0.25">
      <c r="B627" t="s">
        <v>688</v>
      </c>
      <c r="C627">
        <v>23</v>
      </c>
      <c r="D627" t="s">
        <v>689</v>
      </c>
      <c r="E627" s="2" t="str">
        <f t="shared" si="63"/>
        <v>G</v>
      </c>
      <c r="F627" s="2" t="str">
        <f t="shared" si="64"/>
        <v>D</v>
      </c>
      <c r="G627" s="2" t="str">
        <f t="shared" si="65"/>
        <v>S</v>
      </c>
      <c r="H627" s="2" t="str">
        <f t="shared" si="66"/>
        <v>A</v>
      </c>
      <c r="I627" s="2" t="str">
        <f t="shared" si="67"/>
        <v>R</v>
      </c>
      <c r="J627" s="2" t="str">
        <f t="shared" si="68"/>
        <v>S</v>
      </c>
      <c r="K627" s="2" t="str">
        <f t="shared" si="69"/>
        <v>R</v>
      </c>
      <c r="M627" t="s">
        <v>967</v>
      </c>
      <c r="N627" t="s">
        <v>3174</v>
      </c>
      <c r="O627" t="s">
        <v>192</v>
      </c>
      <c r="P627" t="s">
        <v>3174</v>
      </c>
      <c r="R627" t="s">
        <v>51</v>
      </c>
      <c r="S627" s="2" t="s">
        <v>3174</v>
      </c>
      <c r="U627" t="s">
        <v>774</v>
      </c>
      <c r="V627" t="s">
        <v>3174</v>
      </c>
      <c r="X627" t="s">
        <v>2731</v>
      </c>
      <c r="Y627" t="s">
        <v>3174</v>
      </c>
      <c r="AA627" t="s">
        <v>1704</v>
      </c>
      <c r="AB627" t="s">
        <v>3177</v>
      </c>
      <c r="AD627" t="s">
        <v>2605</v>
      </c>
      <c r="AE627" t="s">
        <v>3174</v>
      </c>
    </row>
    <row r="628" spans="2:31" ht="18" x14ac:dyDescent="0.25">
      <c r="B628" t="s">
        <v>692</v>
      </c>
      <c r="C628">
        <v>23</v>
      </c>
      <c r="D628" t="s">
        <v>693</v>
      </c>
      <c r="E628" s="2" t="str">
        <f t="shared" si="63"/>
        <v>G</v>
      </c>
      <c r="F628" s="2" t="str">
        <f t="shared" si="64"/>
        <v>D</v>
      </c>
      <c r="G628" s="2" t="str">
        <f t="shared" si="65"/>
        <v>S</v>
      </c>
      <c r="H628" s="2" t="str">
        <f t="shared" si="66"/>
        <v>A</v>
      </c>
      <c r="I628" s="2" t="str">
        <f t="shared" si="67"/>
        <v>R</v>
      </c>
      <c r="J628" s="2" t="str">
        <f t="shared" si="68"/>
        <v>S</v>
      </c>
      <c r="K628" s="2" t="str">
        <f t="shared" si="69"/>
        <v>R</v>
      </c>
      <c r="M628" t="s">
        <v>325</v>
      </c>
      <c r="N628" t="s">
        <v>3174</v>
      </c>
      <c r="O628" t="s">
        <v>2285</v>
      </c>
      <c r="P628" t="s">
        <v>3174</v>
      </c>
      <c r="R628" t="s">
        <v>1542</v>
      </c>
      <c r="S628" s="2" t="s">
        <v>3174</v>
      </c>
      <c r="U628" t="s">
        <v>1380</v>
      </c>
      <c r="V628" t="s">
        <v>3174</v>
      </c>
      <c r="X628" t="s">
        <v>1738</v>
      </c>
      <c r="Y628" t="s">
        <v>3174</v>
      </c>
      <c r="AA628" t="s">
        <v>3153</v>
      </c>
      <c r="AB628" t="s">
        <v>3177</v>
      </c>
      <c r="AD628" t="s">
        <v>2602</v>
      </c>
      <c r="AE628" t="s">
        <v>3174</v>
      </c>
    </row>
    <row r="629" spans="2:31" ht="18" x14ac:dyDescent="0.25">
      <c r="B629" t="s">
        <v>707</v>
      </c>
      <c r="C629">
        <v>23</v>
      </c>
      <c r="D629" t="s">
        <v>693</v>
      </c>
      <c r="E629" s="2" t="str">
        <f t="shared" si="63"/>
        <v>G</v>
      </c>
      <c r="F629" s="2" t="str">
        <f t="shared" si="64"/>
        <v>D</v>
      </c>
      <c r="G629" s="2" t="str">
        <f t="shared" si="65"/>
        <v>S</v>
      </c>
      <c r="H629" s="2" t="str">
        <f t="shared" si="66"/>
        <v>A</v>
      </c>
      <c r="I629" s="2" t="str">
        <f t="shared" si="67"/>
        <v>R</v>
      </c>
      <c r="J629" s="2" t="str">
        <f t="shared" si="68"/>
        <v>S</v>
      </c>
      <c r="K629" s="2" t="str">
        <f t="shared" si="69"/>
        <v>R</v>
      </c>
      <c r="M629" t="s">
        <v>970</v>
      </c>
      <c r="N629" t="s">
        <v>3174</v>
      </c>
      <c r="O629" t="s">
        <v>184</v>
      </c>
      <c r="P629" t="s">
        <v>3174</v>
      </c>
      <c r="R629" t="s">
        <v>2543</v>
      </c>
      <c r="S629" s="2" t="s">
        <v>3174</v>
      </c>
      <c r="U629" t="s">
        <v>2769</v>
      </c>
      <c r="V629" t="s">
        <v>3174</v>
      </c>
      <c r="X629" t="s">
        <v>1327</v>
      </c>
      <c r="Y629" t="s">
        <v>3174</v>
      </c>
      <c r="AA629" t="s">
        <v>615</v>
      </c>
      <c r="AB629" t="s">
        <v>3177</v>
      </c>
      <c r="AD629" t="s">
        <v>2602</v>
      </c>
      <c r="AE629" t="s">
        <v>3174</v>
      </c>
    </row>
    <row r="630" spans="2:31" ht="18" x14ac:dyDescent="0.25">
      <c r="B630" t="s">
        <v>2810</v>
      </c>
      <c r="C630">
        <v>23</v>
      </c>
      <c r="D630" t="s">
        <v>693</v>
      </c>
      <c r="E630" s="2" t="str">
        <f t="shared" si="63"/>
        <v>G</v>
      </c>
      <c r="F630" s="2" t="str">
        <f t="shared" si="64"/>
        <v>D</v>
      </c>
      <c r="G630" s="2" t="str">
        <f t="shared" si="65"/>
        <v>S</v>
      </c>
      <c r="H630" s="2" t="str">
        <f t="shared" si="66"/>
        <v>A</v>
      </c>
      <c r="I630" s="2" t="str">
        <f t="shared" si="67"/>
        <v>R</v>
      </c>
      <c r="J630" s="2" t="str">
        <f t="shared" si="68"/>
        <v>S</v>
      </c>
      <c r="K630" s="2" t="str">
        <f t="shared" si="69"/>
        <v>R</v>
      </c>
      <c r="M630" t="s">
        <v>2762</v>
      </c>
      <c r="N630" t="s">
        <v>3174</v>
      </c>
      <c r="O630" t="s">
        <v>1687</v>
      </c>
      <c r="P630" t="s">
        <v>3174</v>
      </c>
      <c r="R630" t="s">
        <v>45</v>
      </c>
      <c r="S630" s="2" t="s">
        <v>3174</v>
      </c>
      <c r="U630" t="s">
        <v>552</v>
      </c>
      <c r="V630" t="s">
        <v>3174</v>
      </c>
      <c r="X630" t="s">
        <v>1327</v>
      </c>
      <c r="Y630" t="s">
        <v>3174</v>
      </c>
      <c r="AA630" t="s">
        <v>224</v>
      </c>
      <c r="AB630" t="s">
        <v>3177</v>
      </c>
      <c r="AD630" t="s">
        <v>1885</v>
      </c>
      <c r="AE630" t="s">
        <v>3174</v>
      </c>
    </row>
    <row r="631" spans="2:31" ht="18" x14ac:dyDescent="0.25">
      <c r="B631" t="s">
        <v>2369</v>
      </c>
      <c r="C631">
        <v>220</v>
      </c>
      <c r="D631" t="s">
        <v>2370</v>
      </c>
      <c r="E631" s="2" t="str">
        <f t="shared" si="63"/>
        <v>R</v>
      </c>
      <c r="F631" s="2" t="str">
        <f t="shared" si="64"/>
        <v>R</v>
      </c>
      <c r="G631" s="2" t="str">
        <f t="shared" si="65"/>
        <v>R</v>
      </c>
      <c r="H631" s="2" t="str">
        <f t="shared" si="66"/>
        <v>G</v>
      </c>
      <c r="I631" s="2" t="str">
        <f t="shared" si="67"/>
        <v>R</v>
      </c>
      <c r="J631" s="2" t="str">
        <f t="shared" si="68"/>
        <v>K</v>
      </c>
      <c r="K631" s="2" t="str">
        <f t="shared" si="69"/>
        <v>R</v>
      </c>
      <c r="M631" t="s">
        <v>321</v>
      </c>
      <c r="N631" t="s">
        <v>3174</v>
      </c>
      <c r="O631" t="s">
        <v>1477</v>
      </c>
      <c r="P631" t="s">
        <v>3174</v>
      </c>
      <c r="R631" t="s">
        <v>92</v>
      </c>
      <c r="S631" s="2" t="s">
        <v>3174</v>
      </c>
      <c r="U631" t="s">
        <v>206</v>
      </c>
      <c r="V631" t="s">
        <v>3174</v>
      </c>
      <c r="X631" t="s">
        <v>3074</v>
      </c>
      <c r="Y631" t="s">
        <v>3174</v>
      </c>
      <c r="AA631" t="s">
        <v>704</v>
      </c>
      <c r="AB631" t="s">
        <v>3177</v>
      </c>
      <c r="AD631" t="s">
        <v>188</v>
      </c>
      <c r="AE631" t="s">
        <v>3174</v>
      </c>
    </row>
    <row r="632" spans="2:31" ht="18" x14ac:dyDescent="0.25">
      <c r="B632" t="s">
        <v>1996</v>
      </c>
      <c r="C632">
        <v>36</v>
      </c>
      <c r="D632" t="s">
        <v>1997</v>
      </c>
      <c r="E632" s="2" t="str">
        <f t="shared" si="63"/>
        <v>A</v>
      </c>
      <c r="F632" s="2" t="str">
        <f t="shared" si="64"/>
        <v>V</v>
      </c>
      <c r="G632" s="2" t="str">
        <f t="shared" si="65"/>
        <v>A</v>
      </c>
      <c r="H632" s="2" t="str">
        <f t="shared" si="66"/>
        <v>S</v>
      </c>
      <c r="I632" s="2" t="str">
        <f t="shared" si="67"/>
        <v>R</v>
      </c>
      <c r="J632" s="2" t="str">
        <f t="shared" si="68"/>
        <v>V</v>
      </c>
      <c r="K632" s="2" t="str">
        <f t="shared" si="69"/>
        <v>R</v>
      </c>
      <c r="M632" t="s">
        <v>996</v>
      </c>
      <c r="N632" t="s">
        <v>3174</v>
      </c>
      <c r="O632" t="s">
        <v>653</v>
      </c>
      <c r="P632" t="s">
        <v>3174</v>
      </c>
      <c r="R632" t="s">
        <v>53</v>
      </c>
      <c r="S632" s="2" t="s">
        <v>3174</v>
      </c>
      <c r="U632" t="s">
        <v>563</v>
      </c>
      <c r="V632" t="s">
        <v>3174</v>
      </c>
      <c r="X632" t="s">
        <v>2785</v>
      </c>
      <c r="Y632" t="s">
        <v>3174</v>
      </c>
      <c r="AA632" t="s">
        <v>2366</v>
      </c>
      <c r="AB632" t="s">
        <v>3177</v>
      </c>
      <c r="AD632" t="s">
        <v>2599</v>
      </c>
      <c r="AE632" t="s">
        <v>3174</v>
      </c>
    </row>
    <row r="633" spans="2:31" ht="18" x14ac:dyDescent="0.25">
      <c r="B633" t="s">
        <v>15</v>
      </c>
      <c r="C633">
        <v>162</v>
      </c>
      <c r="D633" t="s">
        <v>722</v>
      </c>
      <c r="E633" s="2" t="str">
        <f t="shared" si="63"/>
        <v>L</v>
      </c>
      <c r="F633" s="2" t="str">
        <f t="shared" si="64"/>
        <v>L</v>
      </c>
      <c r="G633" s="2" t="str">
        <f t="shared" si="65"/>
        <v>T</v>
      </c>
      <c r="H633" s="2" t="str">
        <f t="shared" si="66"/>
        <v>S</v>
      </c>
      <c r="I633" s="2" t="str">
        <f t="shared" si="67"/>
        <v>R</v>
      </c>
      <c r="J633" s="2" t="str">
        <f t="shared" si="68"/>
        <v>S</v>
      </c>
      <c r="K633" s="2" t="str">
        <f t="shared" si="69"/>
        <v>R</v>
      </c>
      <c r="M633" t="s">
        <v>1398</v>
      </c>
      <c r="N633" t="s">
        <v>3174</v>
      </c>
      <c r="O633" t="s">
        <v>2830</v>
      </c>
      <c r="P633" t="s">
        <v>3174</v>
      </c>
      <c r="R633" t="s">
        <v>47</v>
      </c>
      <c r="S633" s="2" t="s">
        <v>3174</v>
      </c>
      <c r="U633" t="s">
        <v>596</v>
      </c>
      <c r="V633" t="s">
        <v>3174</v>
      </c>
      <c r="X633" t="s">
        <v>3162</v>
      </c>
      <c r="Y633" t="s">
        <v>3174</v>
      </c>
      <c r="AA633" t="s">
        <v>559</v>
      </c>
      <c r="AB633" t="s">
        <v>3177</v>
      </c>
      <c r="AD633" t="s">
        <v>1810</v>
      </c>
      <c r="AE633" t="s">
        <v>3174</v>
      </c>
    </row>
    <row r="634" spans="2:31" ht="18" x14ac:dyDescent="0.25">
      <c r="B634" t="s">
        <v>246</v>
      </c>
      <c r="C634">
        <v>84</v>
      </c>
      <c r="D634" t="s">
        <v>1235</v>
      </c>
      <c r="E634" s="2" t="str">
        <f t="shared" si="63"/>
        <v>P</v>
      </c>
      <c r="F634" s="2" t="str">
        <f t="shared" si="64"/>
        <v>N</v>
      </c>
      <c r="G634" s="2" t="str">
        <f t="shared" si="65"/>
        <v>N</v>
      </c>
      <c r="H634" s="2" t="str">
        <f t="shared" si="66"/>
        <v>R</v>
      </c>
      <c r="I634" s="2" t="str">
        <f t="shared" si="67"/>
        <v>R</v>
      </c>
      <c r="J634" s="2" t="str">
        <f t="shared" si="68"/>
        <v>Q</v>
      </c>
      <c r="K634" s="2" t="str">
        <f t="shared" si="69"/>
        <v>R</v>
      </c>
      <c r="M634" t="s">
        <v>288</v>
      </c>
      <c r="N634" t="s">
        <v>3174</v>
      </c>
      <c r="O634" t="s">
        <v>1146</v>
      </c>
      <c r="P634" t="s">
        <v>3174</v>
      </c>
      <c r="R634" t="s">
        <v>47</v>
      </c>
      <c r="S634" s="2" t="s">
        <v>3174</v>
      </c>
      <c r="U634" t="s">
        <v>1659</v>
      </c>
      <c r="V634" t="s">
        <v>3174</v>
      </c>
      <c r="X634" t="s">
        <v>2166</v>
      </c>
      <c r="Y634" t="s">
        <v>3174</v>
      </c>
      <c r="AA634" t="s">
        <v>168</v>
      </c>
      <c r="AB634" t="s">
        <v>3177</v>
      </c>
      <c r="AD634" t="s">
        <v>751</v>
      </c>
      <c r="AE634" t="s">
        <v>3174</v>
      </c>
    </row>
    <row r="635" spans="2:31" ht="18" x14ac:dyDescent="0.25">
      <c r="B635" t="s">
        <v>1857</v>
      </c>
      <c r="C635">
        <v>86</v>
      </c>
      <c r="D635" t="s">
        <v>1235</v>
      </c>
      <c r="E635" s="2" t="str">
        <f t="shared" si="63"/>
        <v>P</v>
      </c>
      <c r="F635" s="2" t="str">
        <f t="shared" si="64"/>
        <v>N</v>
      </c>
      <c r="G635" s="2" t="str">
        <f t="shared" si="65"/>
        <v>N</v>
      </c>
      <c r="H635" s="2" t="str">
        <f t="shared" si="66"/>
        <v>R</v>
      </c>
      <c r="I635" s="2" t="str">
        <f t="shared" si="67"/>
        <v>R</v>
      </c>
      <c r="J635" s="2" t="str">
        <f t="shared" si="68"/>
        <v>Q</v>
      </c>
      <c r="K635" s="2" t="str">
        <f t="shared" si="69"/>
        <v>R</v>
      </c>
      <c r="M635" t="s">
        <v>634</v>
      </c>
      <c r="N635" t="s">
        <v>3174</v>
      </c>
      <c r="O635" t="s">
        <v>2916</v>
      </c>
      <c r="P635" t="s">
        <v>3174</v>
      </c>
      <c r="R635" t="s">
        <v>47</v>
      </c>
      <c r="S635" s="2" t="s">
        <v>3174</v>
      </c>
      <c r="U635" t="s">
        <v>2731</v>
      </c>
      <c r="V635" t="s">
        <v>3174</v>
      </c>
      <c r="X635" t="s">
        <v>2166</v>
      </c>
      <c r="Y635" t="s">
        <v>3174</v>
      </c>
      <c r="AA635" t="s">
        <v>2381</v>
      </c>
      <c r="AB635" t="s">
        <v>3177</v>
      </c>
      <c r="AD635" t="s">
        <v>1830</v>
      </c>
      <c r="AE635" t="s">
        <v>3174</v>
      </c>
    </row>
    <row r="636" spans="2:31" ht="18" x14ac:dyDescent="0.25">
      <c r="B636" t="s">
        <v>2281</v>
      </c>
      <c r="C636">
        <v>86</v>
      </c>
      <c r="D636" t="s">
        <v>2282</v>
      </c>
      <c r="E636" s="2" t="str">
        <f t="shared" si="63"/>
        <v>P</v>
      </c>
      <c r="F636" s="2" t="str">
        <f t="shared" si="64"/>
        <v>N</v>
      </c>
      <c r="G636" s="2" t="str">
        <f t="shared" si="65"/>
        <v>N</v>
      </c>
      <c r="H636" s="2" t="str">
        <f t="shared" si="66"/>
        <v>R</v>
      </c>
      <c r="I636" s="2" t="str">
        <f t="shared" si="67"/>
        <v>R</v>
      </c>
      <c r="J636" s="2" t="str">
        <f t="shared" si="68"/>
        <v>V</v>
      </c>
      <c r="K636" s="2" t="str">
        <f t="shared" si="69"/>
        <v>R</v>
      </c>
      <c r="M636" t="s">
        <v>1218</v>
      </c>
      <c r="N636" t="s">
        <v>3174</v>
      </c>
      <c r="O636" t="s">
        <v>2143</v>
      </c>
      <c r="P636" t="s">
        <v>3174</v>
      </c>
      <c r="R636" t="s">
        <v>1380</v>
      </c>
      <c r="S636" s="2" t="s">
        <v>3174</v>
      </c>
      <c r="U636" t="s">
        <v>1738</v>
      </c>
      <c r="V636" t="s">
        <v>3174</v>
      </c>
      <c r="X636" t="s">
        <v>1947</v>
      </c>
      <c r="Y636" t="s">
        <v>3174</v>
      </c>
      <c r="AA636" t="s">
        <v>2381</v>
      </c>
      <c r="AB636" t="s">
        <v>3177</v>
      </c>
      <c r="AD636" t="s">
        <v>2046</v>
      </c>
      <c r="AE636" t="s">
        <v>3174</v>
      </c>
    </row>
    <row r="637" spans="2:31" ht="18" x14ac:dyDescent="0.25">
      <c r="B637" t="s">
        <v>2315</v>
      </c>
      <c r="C637">
        <v>196</v>
      </c>
      <c r="D637" t="s">
        <v>2316</v>
      </c>
      <c r="E637" s="2" t="str">
        <f t="shared" si="63"/>
        <v>R</v>
      </c>
      <c r="F637" s="2" t="str">
        <f t="shared" si="64"/>
        <v>Q</v>
      </c>
      <c r="G637" s="2" t="str">
        <f t="shared" si="65"/>
        <v>G</v>
      </c>
      <c r="H637" s="2" t="str">
        <f t="shared" si="66"/>
        <v>G</v>
      </c>
      <c r="I637" s="2" t="str">
        <f t="shared" si="67"/>
        <v>R</v>
      </c>
      <c r="J637" s="2" t="str">
        <f t="shared" si="68"/>
        <v>R</v>
      </c>
      <c r="K637" s="2" t="str">
        <f t="shared" si="69"/>
        <v>R</v>
      </c>
      <c r="M637" t="s">
        <v>1153</v>
      </c>
      <c r="N637" t="s">
        <v>3174</v>
      </c>
      <c r="O637" t="s">
        <v>2183</v>
      </c>
      <c r="P637" t="s">
        <v>3174</v>
      </c>
      <c r="R637" t="s">
        <v>2769</v>
      </c>
      <c r="S637" s="2" t="s">
        <v>3174</v>
      </c>
      <c r="U637" t="s">
        <v>1327</v>
      </c>
      <c r="V637" t="s">
        <v>3174</v>
      </c>
      <c r="X637" t="s">
        <v>1269</v>
      </c>
      <c r="Y637" t="s">
        <v>3174</v>
      </c>
      <c r="AA637" t="s">
        <v>2381</v>
      </c>
      <c r="AB637" t="s">
        <v>3177</v>
      </c>
      <c r="AD637" t="s">
        <v>2285</v>
      </c>
      <c r="AE637" t="s">
        <v>3174</v>
      </c>
    </row>
    <row r="638" spans="2:31" ht="18" x14ac:dyDescent="0.25">
      <c r="B638" t="s">
        <v>684</v>
      </c>
      <c r="C638">
        <v>16</v>
      </c>
      <c r="D638" t="s">
        <v>685</v>
      </c>
      <c r="E638" s="2" t="str">
        <f t="shared" si="63"/>
        <v>E</v>
      </c>
      <c r="F638" s="2" t="str">
        <f t="shared" si="64"/>
        <v>K</v>
      </c>
      <c r="G638" s="2" t="str">
        <f t="shared" si="65"/>
        <v>A</v>
      </c>
      <c r="H638" s="2" t="str">
        <f t="shared" si="66"/>
        <v>R</v>
      </c>
      <c r="I638" s="2" t="str">
        <f t="shared" si="67"/>
        <v>R</v>
      </c>
      <c r="J638" s="2" t="str">
        <f t="shared" si="68"/>
        <v>K</v>
      </c>
      <c r="K638" s="2" t="str">
        <f t="shared" si="69"/>
        <v>R</v>
      </c>
      <c r="M638" t="s">
        <v>2691</v>
      </c>
      <c r="N638" t="s">
        <v>3174</v>
      </c>
      <c r="O638" t="s">
        <v>2814</v>
      </c>
      <c r="P638" t="s">
        <v>3174</v>
      </c>
      <c r="R638" t="s">
        <v>982</v>
      </c>
      <c r="S638" s="2" t="s">
        <v>3174</v>
      </c>
      <c r="U638" t="s">
        <v>1327</v>
      </c>
      <c r="V638" t="s">
        <v>3174</v>
      </c>
      <c r="X638" t="s">
        <v>1824</v>
      </c>
      <c r="Y638" t="s">
        <v>3174</v>
      </c>
      <c r="AA638" t="s">
        <v>2788</v>
      </c>
      <c r="AB638" t="s">
        <v>3177</v>
      </c>
      <c r="AD638" t="s">
        <v>2323</v>
      </c>
      <c r="AE638" t="s">
        <v>3174</v>
      </c>
    </row>
    <row r="639" spans="2:31" ht="18" x14ac:dyDescent="0.25">
      <c r="B639" t="s">
        <v>2278</v>
      </c>
      <c r="C639">
        <v>84</v>
      </c>
      <c r="D639" t="s">
        <v>2279</v>
      </c>
      <c r="E639" s="2" t="str">
        <f t="shared" si="63"/>
        <v>P</v>
      </c>
      <c r="F639" s="2" t="str">
        <f t="shared" si="64"/>
        <v>N</v>
      </c>
      <c r="G639" s="2" t="str">
        <f t="shared" si="65"/>
        <v>N</v>
      </c>
      <c r="H639" s="2" t="str">
        <f t="shared" si="66"/>
        <v>R</v>
      </c>
      <c r="I639" s="2" t="str">
        <f t="shared" si="67"/>
        <v>R</v>
      </c>
      <c r="J639" s="2" t="str">
        <f t="shared" si="68"/>
        <v>L</v>
      </c>
      <c r="K639" s="2" t="str">
        <f t="shared" si="69"/>
        <v>R</v>
      </c>
      <c r="M639" t="s">
        <v>2691</v>
      </c>
      <c r="N639" t="s">
        <v>3174</v>
      </c>
      <c r="O639" t="s">
        <v>2061</v>
      </c>
      <c r="P639" t="s">
        <v>3174</v>
      </c>
      <c r="R639" t="s">
        <v>978</v>
      </c>
      <c r="S639" s="2" t="s">
        <v>3174</v>
      </c>
      <c r="U639" t="s">
        <v>3074</v>
      </c>
      <c r="V639" t="s">
        <v>3174</v>
      </c>
      <c r="X639" t="s">
        <v>2949</v>
      </c>
      <c r="Y639" t="s">
        <v>3174</v>
      </c>
      <c r="AA639" t="s">
        <v>99</v>
      </c>
      <c r="AB639" t="s">
        <v>3177</v>
      </c>
      <c r="AD639" t="s">
        <v>2146</v>
      </c>
      <c r="AE639" t="s">
        <v>3174</v>
      </c>
    </row>
    <row r="640" spans="2:31" ht="18" x14ac:dyDescent="0.25">
      <c r="B640" t="s">
        <v>3071</v>
      </c>
      <c r="C640">
        <v>84</v>
      </c>
      <c r="D640" t="s">
        <v>3072</v>
      </c>
      <c r="E640" s="2" t="str">
        <f t="shared" si="63"/>
        <v>P</v>
      </c>
      <c r="F640" s="2" t="str">
        <f t="shared" si="64"/>
        <v>N</v>
      </c>
      <c r="G640" s="2" t="str">
        <f t="shared" si="65"/>
        <v>N</v>
      </c>
      <c r="H640" s="2" t="str">
        <f t="shared" si="66"/>
        <v>R</v>
      </c>
      <c r="I640" s="2" t="str">
        <f t="shared" si="67"/>
        <v>R</v>
      </c>
      <c r="J640" s="2" t="str">
        <f t="shared" si="68"/>
        <v>M</v>
      </c>
      <c r="K640" s="2" t="str">
        <f t="shared" si="69"/>
        <v>R</v>
      </c>
      <c r="M640" t="s">
        <v>63</v>
      </c>
      <c r="N640" t="s">
        <v>3174</v>
      </c>
      <c r="O640" t="s">
        <v>676</v>
      </c>
      <c r="P640" t="s">
        <v>3174</v>
      </c>
      <c r="R640" t="s">
        <v>596</v>
      </c>
      <c r="S640" s="2" t="s">
        <v>3174</v>
      </c>
      <c r="U640" t="s">
        <v>3162</v>
      </c>
      <c r="V640" t="s">
        <v>3174</v>
      </c>
      <c r="X640" t="s">
        <v>3062</v>
      </c>
      <c r="Y640" t="s">
        <v>3174</v>
      </c>
      <c r="AA640" t="s">
        <v>99</v>
      </c>
      <c r="AB640" t="s">
        <v>3177</v>
      </c>
      <c r="AD640" t="s">
        <v>533</v>
      </c>
      <c r="AE640" t="s">
        <v>3174</v>
      </c>
    </row>
    <row r="641" spans="2:31" ht="18" x14ac:dyDescent="0.25">
      <c r="B641" t="s">
        <v>246</v>
      </c>
      <c r="C641">
        <v>86</v>
      </c>
      <c r="D641" t="s">
        <v>1237</v>
      </c>
      <c r="E641" s="2" t="str">
        <f t="shared" si="63"/>
        <v>P</v>
      </c>
      <c r="F641" s="2" t="str">
        <f t="shared" si="64"/>
        <v>N</v>
      </c>
      <c r="G641" s="2" t="str">
        <f t="shared" si="65"/>
        <v>N</v>
      </c>
      <c r="H641" s="2" t="str">
        <f t="shared" si="66"/>
        <v>R</v>
      </c>
      <c r="I641" s="2" t="str">
        <f t="shared" si="67"/>
        <v>R</v>
      </c>
      <c r="J641" s="2" t="str">
        <f t="shared" si="68"/>
        <v>Q</v>
      </c>
      <c r="K641" s="2" t="str">
        <f t="shared" si="69"/>
        <v>R</v>
      </c>
      <c r="M641" t="s">
        <v>781</v>
      </c>
      <c r="N641" t="s">
        <v>3174</v>
      </c>
      <c r="O641" t="s">
        <v>491</v>
      </c>
      <c r="P641" t="s">
        <v>3174</v>
      </c>
      <c r="R641" t="s">
        <v>1659</v>
      </c>
      <c r="S641" s="2" t="s">
        <v>3174</v>
      </c>
      <c r="U641" t="s">
        <v>2166</v>
      </c>
      <c r="V641" t="s">
        <v>3174</v>
      </c>
      <c r="X641" t="s">
        <v>2425</v>
      </c>
      <c r="Y641" t="s">
        <v>3174</v>
      </c>
      <c r="AA641" t="s">
        <v>2201</v>
      </c>
      <c r="AB641" t="s">
        <v>3177</v>
      </c>
      <c r="AD641" t="s">
        <v>967</v>
      </c>
      <c r="AE641" t="s">
        <v>3174</v>
      </c>
    </row>
    <row r="642" spans="2:31" ht="18" x14ac:dyDescent="0.25">
      <c r="B642" t="s">
        <v>454</v>
      </c>
      <c r="C642">
        <v>329</v>
      </c>
      <c r="D642" t="s">
        <v>455</v>
      </c>
      <c r="E642" s="2" t="str">
        <f t="shared" si="63"/>
        <v>Y</v>
      </c>
      <c r="F642" s="2" t="str">
        <f t="shared" si="64"/>
        <v>R</v>
      </c>
      <c r="G642" s="2" t="str">
        <f t="shared" si="65"/>
        <v>Q</v>
      </c>
      <c r="H642" s="2" t="str">
        <f t="shared" si="66"/>
        <v>R</v>
      </c>
      <c r="I642" s="2" t="str">
        <f t="shared" si="67"/>
        <v>K</v>
      </c>
      <c r="J642" s="2" t="str">
        <f t="shared" si="68"/>
        <v>K</v>
      </c>
      <c r="K642" s="2" t="str">
        <f t="shared" si="69"/>
        <v>R</v>
      </c>
      <c r="M642" t="s">
        <v>1103</v>
      </c>
      <c r="N642" t="s">
        <v>3174</v>
      </c>
      <c r="O642" t="s">
        <v>75</v>
      </c>
      <c r="P642" t="s">
        <v>3174</v>
      </c>
      <c r="R642" t="s">
        <v>2894</v>
      </c>
      <c r="S642" s="2" t="s">
        <v>3174</v>
      </c>
      <c r="U642" t="s">
        <v>2166</v>
      </c>
      <c r="V642" t="s">
        <v>3174</v>
      </c>
      <c r="X642" t="s">
        <v>1459</v>
      </c>
      <c r="Y642" t="s">
        <v>3174</v>
      </c>
      <c r="AA642" t="s">
        <v>1820</v>
      </c>
      <c r="AB642" t="s">
        <v>3177</v>
      </c>
      <c r="AD642" t="s">
        <v>325</v>
      </c>
      <c r="AE642" t="s">
        <v>3174</v>
      </c>
    </row>
    <row r="643" spans="2:31" ht="18" x14ac:dyDescent="0.25">
      <c r="B643" t="s">
        <v>1251</v>
      </c>
      <c r="C643">
        <v>24</v>
      </c>
      <c r="D643" t="s">
        <v>1252</v>
      </c>
      <c r="E643" s="2" t="str">
        <f t="shared" ref="E643:E706" si="70">MID($D643&amp;"",4,1)</f>
        <v>A</v>
      </c>
      <c r="F643" s="2" t="str">
        <f t="shared" ref="F643:F706" si="71">MID($D643&amp;"",6,1)</f>
        <v>R</v>
      </c>
      <c r="G643" s="2" t="str">
        <f t="shared" ref="G643:G706" si="72">MID($D643&amp;"",8,1)</f>
        <v>S</v>
      </c>
      <c r="H643" s="2" t="str">
        <f t="shared" ref="H643:H706" si="73">MID($D643&amp;"",9,1)</f>
        <v>T</v>
      </c>
      <c r="I643" s="2" t="str">
        <f t="shared" ref="I643:I706" si="74">MID($D643&amp;"",10,1)</f>
        <v>S</v>
      </c>
      <c r="J643" s="2" t="str">
        <f t="shared" ref="J643:J706" si="75">MID($D643&amp;"",12,1)</f>
        <v>K</v>
      </c>
      <c r="K643" s="2" t="str">
        <f t="shared" ref="K643:K706" si="76">MID($D643&amp;"",13,1)</f>
        <v>K</v>
      </c>
      <c r="M643" t="s">
        <v>2370</v>
      </c>
      <c r="N643" t="s">
        <v>3174</v>
      </c>
      <c r="O643" t="s">
        <v>2370</v>
      </c>
      <c r="P643" t="s">
        <v>3174</v>
      </c>
      <c r="R643" t="s">
        <v>1738</v>
      </c>
      <c r="S643" s="2" t="s">
        <v>3174</v>
      </c>
      <c r="U643" t="s">
        <v>1947</v>
      </c>
      <c r="V643" t="s">
        <v>3174</v>
      </c>
      <c r="X643" t="s">
        <v>1107</v>
      </c>
      <c r="Y643" t="s">
        <v>3174</v>
      </c>
      <c r="AA643" t="s">
        <v>1820</v>
      </c>
      <c r="AB643" t="s">
        <v>3177</v>
      </c>
      <c r="AD643" t="s">
        <v>801</v>
      </c>
      <c r="AE643" t="s">
        <v>3174</v>
      </c>
    </row>
    <row r="644" spans="2:31" ht="18" x14ac:dyDescent="0.25">
      <c r="B644" t="s">
        <v>1353</v>
      </c>
      <c r="C644">
        <v>24</v>
      </c>
      <c r="D644" t="s">
        <v>1252</v>
      </c>
      <c r="E644" s="2" t="str">
        <f t="shared" si="70"/>
        <v>A</v>
      </c>
      <c r="F644" s="2" t="str">
        <f t="shared" si="71"/>
        <v>R</v>
      </c>
      <c r="G644" s="2" t="str">
        <f t="shared" si="72"/>
        <v>S</v>
      </c>
      <c r="H644" s="2" t="str">
        <f t="shared" si="73"/>
        <v>T</v>
      </c>
      <c r="I644" s="2" t="str">
        <f t="shared" si="74"/>
        <v>S</v>
      </c>
      <c r="J644" s="2" t="str">
        <f t="shared" si="75"/>
        <v>K</v>
      </c>
      <c r="K644" s="2" t="str">
        <f t="shared" si="76"/>
        <v>K</v>
      </c>
      <c r="M644" t="s">
        <v>2316</v>
      </c>
      <c r="N644" t="s">
        <v>3174</v>
      </c>
      <c r="O644" t="s">
        <v>455</v>
      </c>
      <c r="P644" t="s">
        <v>3174</v>
      </c>
      <c r="R644" t="s">
        <v>2785</v>
      </c>
      <c r="S644" s="2" t="s">
        <v>3174</v>
      </c>
      <c r="U644" t="s">
        <v>2425</v>
      </c>
      <c r="V644" t="s">
        <v>3174</v>
      </c>
      <c r="X644" t="s">
        <v>2739</v>
      </c>
      <c r="Y644" t="s">
        <v>3174</v>
      </c>
      <c r="AA644" t="s">
        <v>357</v>
      </c>
      <c r="AB644" t="s">
        <v>3177</v>
      </c>
      <c r="AD644" t="s">
        <v>963</v>
      </c>
      <c r="AE644" t="s">
        <v>3174</v>
      </c>
    </row>
    <row r="645" spans="2:31" ht="18" x14ac:dyDescent="0.25">
      <c r="B645" t="s">
        <v>2825</v>
      </c>
      <c r="C645">
        <v>490</v>
      </c>
      <c r="D645" t="s">
        <v>2826</v>
      </c>
      <c r="E645" s="2" t="str">
        <f t="shared" si="70"/>
        <v>E</v>
      </c>
      <c r="F645" s="2" t="str">
        <f t="shared" si="71"/>
        <v>R</v>
      </c>
      <c r="G645" s="2" t="str">
        <f t="shared" si="72"/>
        <v>E</v>
      </c>
      <c r="H645" s="2" t="str">
        <f t="shared" si="73"/>
        <v>R</v>
      </c>
      <c r="I645" s="2" t="str">
        <f t="shared" si="74"/>
        <v>R</v>
      </c>
      <c r="J645" s="2" t="str">
        <f t="shared" si="75"/>
        <v>T</v>
      </c>
      <c r="K645" s="2" t="str">
        <f t="shared" si="76"/>
        <v>R</v>
      </c>
      <c r="M645" t="s">
        <v>1446</v>
      </c>
      <c r="N645" t="s">
        <v>3174</v>
      </c>
      <c r="O645" t="s">
        <v>1252</v>
      </c>
      <c r="P645" t="s">
        <v>3174</v>
      </c>
      <c r="R645" t="s">
        <v>2425</v>
      </c>
      <c r="S645" s="2" t="s">
        <v>3174</v>
      </c>
      <c r="U645" t="s">
        <v>1459</v>
      </c>
      <c r="V645" t="s">
        <v>3174</v>
      </c>
      <c r="X645" t="s">
        <v>334</v>
      </c>
      <c r="Y645" t="s">
        <v>3174</v>
      </c>
      <c r="AA645" t="s">
        <v>515</v>
      </c>
      <c r="AB645" t="s">
        <v>3177</v>
      </c>
      <c r="AD645" t="s">
        <v>970</v>
      </c>
      <c r="AE645" t="s">
        <v>3174</v>
      </c>
    </row>
    <row r="646" spans="2:31" ht="18" x14ac:dyDescent="0.25">
      <c r="B646" t="s">
        <v>2825</v>
      </c>
      <c r="C646">
        <v>492</v>
      </c>
      <c r="D646" t="s">
        <v>2826</v>
      </c>
      <c r="E646" s="2" t="str">
        <f t="shared" si="70"/>
        <v>E</v>
      </c>
      <c r="F646" s="2" t="str">
        <f t="shared" si="71"/>
        <v>R</v>
      </c>
      <c r="G646" s="2" t="str">
        <f t="shared" si="72"/>
        <v>E</v>
      </c>
      <c r="H646" s="2" t="str">
        <f t="shared" si="73"/>
        <v>R</v>
      </c>
      <c r="I646" s="2" t="str">
        <f t="shared" si="74"/>
        <v>R</v>
      </c>
      <c r="J646" s="2" t="str">
        <f t="shared" si="75"/>
        <v>T</v>
      </c>
      <c r="K646" s="2" t="str">
        <f t="shared" si="76"/>
        <v>R</v>
      </c>
      <c r="M646" t="s">
        <v>2622</v>
      </c>
      <c r="N646" t="s">
        <v>3174</v>
      </c>
      <c r="O646" t="s">
        <v>1252</v>
      </c>
      <c r="P646" t="s">
        <v>3174</v>
      </c>
      <c r="R646" t="s">
        <v>1459</v>
      </c>
      <c r="S646" s="2" t="s">
        <v>3174</v>
      </c>
      <c r="U646" t="s">
        <v>1463</v>
      </c>
      <c r="V646" t="s">
        <v>3174</v>
      </c>
      <c r="X646" t="s">
        <v>622</v>
      </c>
      <c r="Y646" t="s">
        <v>3174</v>
      </c>
      <c r="AA646" t="s">
        <v>515</v>
      </c>
      <c r="AB646" t="s">
        <v>3177</v>
      </c>
      <c r="AD646" t="s">
        <v>2762</v>
      </c>
      <c r="AE646" t="s">
        <v>3174</v>
      </c>
    </row>
    <row r="647" spans="2:31" ht="18" x14ac:dyDescent="0.25">
      <c r="B647" t="s">
        <v>2646</v>
      </c>
      <c r="C647">
        <v>241</v>
      </c>
      <c r="D647" t="s">
        <v>2647</v>
      </c>
      <c r="E647" s="2" t="str">
        <f t="shared" si="70"/>
        <v>Q</v>
      </c>
      <c r="F647" s="2" t="str">
        <f t="shared" si="71"/>
        <v>H</v>
      </c>
      <c r="G647" s="2" t="str">
        <f t="shared" si="72"/>
        <v>Y</v>
      </c>
      <c r="H647" s="2" t="str">
        <f t="shared" si="73"/>
        <v>A</v>
      </c>
      <c r="I647" s="2" t="str">
        <f t="shared" si="74"/>
        <v>R</v>
      </c>
      <c r="J647" s="2" t="str">
        <f t="shared" si="75"/>
        <v>S</v>
      </c>
      <c r="K647" s="2" t="str">
        <f t="shared" si="76"/>
        <v>K</v>
      </c>
      <c r="M647" t="s">
        <v>2521</v>
      </c>
      <c r="N647" t="s">
        <v>3174</v>
      </c>
      <c r="O647" t="s">
        <v>2826</v>
      </c>
      <c r="P647" t="s">
        <v>3174</v>
      </c>
      <c r="R647" t="s">
        <v>1463</v>
      </c>
      <c r="S647" s="2" t="s">
        <v>3174</v>
      </c>
      <c r="U647" t="s">
        <v>212</v>
      </c>
      <c r="V647" t="s">
        <v>3174</v>
      </c>
      <c r="X647" t="s">
        <v>3103</v>
      </c>
      <c r="Y647" t="s">
        <v>3174</v>
      </c>
      <c r="AA647" t="s">
        <v>428</v>
      </c>
      <c r="AB647" t="s">
        <v>3177</v>
      </c>
      <c r="AD647" t="s">
        <v>1719</v>
      </c>
      <c r="AE647" t="s">
        <v>3174</v>
      </c>
    </row>
    <row r="648" spans="2:31" ht="18" x14ac:dyDescent="0.25">
      <c r="B648" t="s">
        <v>220</v>
      </c>
      <c r="C648">
        <v>397</v>
      </c>
      <c r="D648" t="s">
        <v>221</v>
      </c>
      <c r="E648" s="2" t="str">
        <f t="shared" si="70"/>
        <v>S</v>
      </c>
      <c r="F648" s="2" t="str">
        <f t="shared" si="71"/>
        <v>D</v>
      </c>
      <c r="G648" s="2" t="str">
        <f t="shared" si="72"/>
        <v>R</v>
      </c>
      <c r="H648" s="2" t="str">
        <f t="shared" si="73"/>
        <v>S</v>
      </c>
      <c r="I648" s="2" t="str">
        <f t="shared" si="74"/>
        <v>R</v>
      </c>
      <c r="J648" s="2" t="str">
        <f t="shared" si="75"/>
        <v>S</v>
      </c>
      <c r="K648" s="2" t="str">
        <f t="shared" si="76"/>
        <v>R</v>
      </c>
      <c r="M648" t="s">
        <v>1647</v>
      </c>
      <c r="N648" t="s">
        <v>3174</v>
      </c>
      <c r="O648" t="s">
        <v>2826</v>
      </c>
      <c r="P648" t="s">
        <v>3174</v>
      </c>
      <c r="R648" t="s">
        <v>2583</v>
      </c>
      <c r="S648" s="2" t="s">
        <v>3174</v>
      </c>
      <c r="U648" t="s">
        <v>214</v>
      </c>
      <c r="V648" t="s">
        <v>3174</v>
      </c>
      <c r="X648" t="s">
        <v>212</v>
      </c>
      <c r="Y648" t="s">
        <v>3174</v>
      </c>
      <c r="AA648" t="s">
        <v>1293</v>
      </c>
      <c r="AB648" t="s">
        <v>3177</v>
      </c>
      <c r="AD648" t="s">
        <v>184</v>
      </c>
      <c r="AE648" t="s">
        <v>3174</v>
      </c>
    </row>
    <row r="649" spans="2:31" ht="18" x14ac:dyDescent="0.25">
      <c r="B649" t="s">
        <v>1813</v>
      </c>
      <c r="C649">
        <v>78</v>
      </c>
      <c r="D649" t="s">
        <v>1814</v>
      </c>
      <c r="E649" s="2" t="str">
        <f t="shared" si="70"/>
        <v>L</v>
      </c>
      <c r="F649" s="2" t="str">
        <f t="shared" si="71"/>
        <v>D</v>
      </c>
      <c r="G649" s="2" t="str">
        <f t="shared" si="72"/>
        <v>L</v>
      </c>
      <c r="H649" s="2" t="str">
        <f t="shared" si="73"/>
        <v>A</v>
      </c>
      <c r="I649" s="2" t="str">
        <f t="shared" si="74"/>
        <v>R</v>
      </c>
      <c r="J649" s="2" t="str">
        <f t="shared" si="75"/>
        <v>L</v>
      </c>
      <c r="K649" s="2" t="str">
        <f t="shared" si="76"/>
        <v>K</v>
      </c>
      <c r="M649" t="s">
        <v>3109</v>
      </c>
      <c r="N649" t="s">
        <v>3174</v>
      </c>
      <c r="O649" t="s">
        <v>285</v>
      </c>
      <c r="P649" t="s">
        <v>3174</v>
      </c>
      <c r="R649" t="s">
        <v>713</v>
      </c>
      <c r="S649" s="2" t="s">
        <v>3174</v>
      </c>
      <c r="U649" t="s">
        <v>200</v>
      </c>
      <c r="V649" t="s">
        <v>3174</v>
      </c>
      <c r="X649" t="s">
        <v>214</v>
      </c>
      <c r="Y649" t="s">
        <v>3174</v>
      </c>
      <c r="AA649" t="s">
        <v>228</v>
      </c>
      <c r="AB649" t="s">
        <v>3177</v>
      </c>
      <c r="AD649" t="s">
        <v>321</v>
      </c>
      <c r="AE649" t="s">
        <v>3174</v>
      </c>
    </row>
    <row r="650" spans="2:31" ht="18" x14ac:dyDescent="0.25">
      <c r="B650" t="s">
        <v>1445</v>
      </c>
      <c r="C650">
        <v>100</v>
      </c>
      <c r="D650" t="s">
        <v>1446</v>
      </c>
      <c r="E650" s="2" t="str">
        <f t="shared" si="70"/>
        <v>R</v>
      </c>
      <c r="F650" s="2" t="str">
        <f t="shared" si="71"/>
        <v>A</v>
      </c>
      <c r="G650" s="2" t="str">
        <f t="shared" si="72"/>
        <v>A</v>
      </c>
      <c r="H650" s="2" t="str">
        <f t="shared" si="73"/>
        <v>A</v>
      </c>
      <c r="I650" s="2" t="str">
        <f t="shared" si="74"/>
        <v>R</v>
      </c>
      <c r="J650" s="2" t="str">
        <f t="shared" si="75"/>
        <v>T</v>
      </c>
      <c r="K650" s="2" t="str">
        <f t="shared" si="76"/>
        <v>R</v>
      </c>
      <c r="M650" t="s">
        <v>1875</v>
      </c>
      <c r="N650" t="s">
        <v>3174</v>
      </c>
      <c r="O650" t="s">
        <v>106</v>
      </c>
      <c r="P650" t="s">
        <v>3174</v>
      </c>
      <c r="R650" t="s">
        <v>1647</v>
      </c>
      <c r="S650" s="2" t="s">
        <v>3174</v>
      </c>
      <c r="U650" t="s">
        <v>2565</v>
      </c>
      <c r="V650" t="s">
        <v>3174</v>
      </c>
      <c r="X650" t="s">
        <v>2583</v>
      </c>
      <c r="Y650" t="s">
        <v>3174</v>
      </c>
      <c r="AA650" t="s">
        <v>228</v>
      </c>
      <c r="AB650" t="s">
        <v>3177</v>
      </c>
      <c r="AD650" t="s">
        <v>1687</v>
      </c>
      <c r="AE650" t="s">
        <v>3174</v>
      </c>
    </row>
    <row r="651" spans="2:31" ht="18" x14ac:dyDescent="0.25">
      <c r="B651" t="s">
        <v>1317</v>
      </c>
      <c r="C651">
        <v>377</v>
      </c>
      <c r="D651" t="s">
        <v>1318</v>
      </c>
      <c r="E651" s="2" t="str">
        <f t="shared" si="70"/>
        <v>H</v>
      </c>
      <c r="F651" s="2" t="str">
        <f t="shared" si="71"/>
        <v>P</v>
      </c>
      <c r="G651" s="2" t="str">
        <f t="shared" si="72"/>
        <v>S</v>
      </c>
      <c r="H651" s="2" t="str">
        <f t="shared" si="73"/>
        <v>R</v>
      </c>
      <c r="I651" s="2" t="str">
        <f t="shared" si="74"/>
        <v>K</v>
      </c>
      <c r="J651" s="2" t="str">
        <f t="shared" si="75"/>
        <v>S</v>
      </c>
      <c r="K651" s="2" t="str">
        <f t="shared" si="76"/>
        <v>R</v>
      </c>
      <c r="M651" t="s">
        <v>3085</v>
      </c>
      <c r="N651" t="s">
        <v>3174</v>
      </c>
      <c r="O651" t="s">
        <v>89</v>
      </c>
      <c r="P651" t="s">
        <v>3174</v>
      </c>
      <c r="R651" t="s">
        <v>1442</v>
      </c>
      <c r="S651" s="2" t="s">
        <v>3174</v>
      </c>
      <c r="U651" t="s">
        <v>2569</v>
      </c>
      <c r="V651" t="s">
        <v>3174</v>
      </c>
      <c r="X651" t="s">
        <v>713</v>
      </c>
      <c r="Y651" t="s">
        <v>3174</v>
      </c>
      <c r="AA651" t="s">
        <v>2305</v>
      </c>
      <c r="AB651" t="s">
        <v>3177</v>
      </c>
      <c r="AD651" t="s">
        <v>1357</v>
      </c>
      <c r="AE651" t="s">
        <v>3174</v>
      </c>
    </row>
    <row r="652" spans="2:31" ht="18" x14ac:dyDescent="0.25">
      <c r="B652" t="s">
        <v>250</v>
      </c>
      <c r="C652">
        <v>405</v>
      </c>
      <c r="D652" t="s">
        <v>251</v>
      </c>
      <c r="E652" s="2" t="str">
        <f t="shared" si="70"/>
        <v>A</v>
      </c>
      <c r="F652" s="2" t="str">
        <f t="shared" si="71"/>
        <v>V</v>
      </c>
      <c r="G652" s="2" t="str">
        <f t="shared" si="72"/>
        <v>E</v>
      </c>
      <c r="H652" s="2" t="str">
        <f t="shared" si="73"/>
        <v>R</v>
      </c>
      <c r="I652" s="2" t="str">
        <f t="shared" si="74"/>
        <v>R</v>
      </c>
      <c r="J652" s="2" t="str">
        <f t="shared" si="75"/>
        <v>S</v>
      </c>
      <c r="K652" s="2" t="str">
        <f t="shared" si="76"/>
        <v>R</v>
      </c>
      <c r="M652" t="s">
        <v>2687</v>
      </c>
      <c r="N652" t="s">
        <v>3174</v>
      </c>
      <c r="O652" t="s">
        <v>3143</v>
      </c>
      <c r="P652" t="s">
        <v>3174</v>
      </c>
      <c r="R652" t="s">
        <v>1442</v>
      </c>
      <c r="S652" s="2" t="s">
        <v>3174</v>
      </c>
      <c r="U652" t="s">
        <v>209</v>
      </c>
      <c r="V652" t="s">
        <v>3174</v>
      </c>
      <c r="X652" t="s">
        <v>200</v>
      </c>
      <c r="Y652" t="s">
        <v>3174</v>
      </c>
      <c r="AA652" t="s">
        <v>540</v>
      </c>
      <c r="AB652" t="s">
        <v>3177</v>
      </c>
      <c r="AD652" t="s">
        <v>1360</v>
      </c>
      <c r="AE652" t="s">
        <v>3174</v>
      </c>
    </row>
    <row r="653" spans="2:31" ht="18" x14ac:dyDescent="0.25">
      <c r="B653" t="s">
        <v>284</v>
      </c>
      <c r="C653">
        <v>180</v>
      </c>
      <c r="D653" t="s">
        <v>285</v>
      </c>
      <c r="E653" s="2" t="str">
        <f t="shared" si="70"/>
        <v>G</v>
      </c>
      <c r="F653" s="2" t="str">
        <f t="shared" si="71"/>
        <v>R</v>
      </c>
      <c r="G653" s="2" t="str">
        <f t="shared" si="72"/>
        <v>Q</v>
      </c>
      <c r="H653" s="2" t="str">
        <f t="shared" si="73"/>
        <v>P</v>
      </c>
      <c r="I653" s="2" t="str">
        <f t="shared" si="74"/>
        <v>R</v>
      </c>
      <c r="J653" s="2" t="str">
        <f t="shared" si="75"/>
        <v>R</v>
      </c>
      <c r="K653" s="2" t="str">
        <f t="shared" si="76"/>
        <v>R</v>
      </c>
      <c r="M653" t="s">
        <v>1042</v>
      </c>
      <c r="N653" t="s">
        <v>3174</v>
      </c>
      <c r="O653" t="s">
        <v>3139</v>
      </c>
      <c r="P653" t="s">
        <v>3174</v>
      </c>
      <c r="R653" t="s">
        <v>718</v>
      </c>
      <c r="S653" s="2" t="s">
        <v>3174</v>
      </c>
      <c r="U653" t="s">
        <v>2920</v>
      </c>
      <c r="V653" t="s">
        <v>3174</v>
      </c>
      <c r="X653" t="s">
        <v>1647</v>
      </c>
      <c r="Y653" t="s">
        <v>3174</v>
      </c>
      <c r="AA653" t="s">
        <v>1757</v>
      </c>
      <c r="AB653" t="s">
        <v>3177</v>
      </c>
      <c r="AD653" t="s">
        <v>1477</v>
      </c>
      <c r="AE653" t="s">
        <v>3174</v>
      </c>
    </row>
    <row r="654" spans="2:31" ht="18" x14ac:dyDescent="0.25">
      <c r="B654" t="s">
        <v>2621</v>
      </c>
      <c r="C654">
        <v>389</v>
      </c>
      <c r="D654" t="s">
        <v>2622</v>
      </c>
      <c r="E654" s="2" t="str">
        <f t="shared" si="70"/>
        <v>R</v>
      </c>
      <c r="F654" s="2" t="str">
        <f t="shared" si="71"/>
        <v>E</v>
      </c>
      <c r="G654" s="2" t="str">
        <f t="shared" si="72"/>
        <v>R</v>
      </c>
      <c r="H654" s="2" t="str">
        <f t="shared" si="73"/>
        <v>A</v>
      </c>
      <c r="I654" s="2" t="str">
        <f t="shared" si="74"/>
        <v>R</v>
      </c>
      <c r="J654" s="2" t="str">
        <f t="shared" si="75"/>
        <v>R</v>
      </c>
      <c r="K654" s="2" t="str">
        <f t="shared" si="76"/>
        <v>K</v>
      </c>
      <c r="M654" t="s">
        <v>1916</v>
      </c>
      <c r="N654" t="s">
        <v>3174</v>
      </c>
      <c r="O654" t="s">
        <v>835</v>
      </c>
      <c r="P654" t="s">
        <v>3174</v>
      </c>
      <c r="R654" t="s">
        <v>3109</v>
      </c>
      <c r="S654" s="2" t="s">
        <v>3174</v>
      </c>
      <c r="U654" t="s">
        <v>203</v>
      </c>
      <c r="V654" t="s">
        <v>3174</v>
      </c>
      <c r="X654" t="s">
        <v>789</v>
      </c>
      <c r="Y654" t="s">
        <v>3174</v>
      </c>
      <c r="AA654" t="s">
        <v>1757</v>
      </c>
      <c r="AB654" t="s">
        <v>3177</v>
      </c>
      <c r="AD654" t="s">
        <v>996</v>
      </c>
      <c r="AE654" t="s">
        <v>3174</v>
      </c>
    </row>
    <row r="655" spans="2:31" ht="18" x14ac:dyDescent="0.25">
      <c r="B655" t="s">
        <v>2906</v>
      </c>
      <c r="C655">
        <v>221</v>
      </c>
      <c r="D655" t="s">
        <v>2907</v>
      </c>
      <c r="E655" s="2" t="str">
        <f t="shared" si="70"/>
        <v>V</v>
      </c>
      <c r="F655" s="2" t="str">
        <f t="shared" si="71"/>
        <v>E</v>
      </c>
      <c r="G655" s="2" t="str">
        <f t="shared" si="72"/>
        <v>K</v>
      </c>
      <c r="H655" s="2" t="str">
        <f t="shared" si="73"/>
        <v>P</v>
      </c>
      <c r="I655" s="2" t="str">
        <f t="shared" si="74"/>
        <v>R</v>
      </c>
      <c r="J655" s="2" t="str">
        <f t="shared" si="75"/>
        <v>S</v>
      </c>
      <c r="K655" s="2" t="str">
        <f t="shared" si="76"/>
        <v>K</v>
      </c>
      <c r="M655" t="s">
        <v>2639</v>
      </c>
      <c r="N655" t="s">
        <v>3177</v>
      </c>
      <c r="O655" t="s">
        <v>519</v>
      </c>
      <c r="P655" t="s">
        <v>3174</v>
      </c>
      <c r="R655" t="s">
        <v>1538</v>
      </c>
      <c r="S655" s="2" t="s">
        <v>3174</v>
      </c>
      <c r="U655" t="s">
        <v>422</v>
      </c>
      <c r="V655" t="s">
        <v>3174</v>
      </c>
      <c r="X655" t="s">
        <v>2877</v>
      </c>
      <c r="Y655" t="s">
        <v>3174</v>
      </c>
      <c r="AA655" t="s">
        <v>2969</v>
      </c>
      <c r="AB655" t="s">
        <v>3177</v>
      </c>
      <c r="AD655" t="s">
        <v>1958</v>
      </c>
      <c r="AE655" t="s">
        <v>3174</v>
      </c>
    </row>
    <row r="656" spans="2:31" ht="18" x14ac:dyDescent="0.25">
      <c r="B656" t="s">
        <v>1833</v>
      </c>
      <c r="C656">
        <v>15</v>
      </c>
      <c r="D656" t="s">
        <v>1834</v>
      </c>
      <c r="E656" s="2" t="str">
        <f t="shared" si="70"/>
        <v>A</v>
      </c>
      <c r="F656" s="2" t="str">
        <f t="shared" si="71"/>
        <v>P</v>
      </c>
      <c r="G656" s="2" t="str">
        <f t="shared" si="72"/>
        <v>W</v>
      </c>
      <c r="H656" s="2" t="str">
        <f t="shared" si="73"/>
        <v>A</v>
      </c>
      <c r="I656" s="2" t="str">
        <f t="shared" si="74"/>
        <v>R</v>
      </c>
      <c r="J656" s="2" t="str">
        <f t="shared" si="75"/>
        <v>Q</v>
      </c>
      <c r="K656" s="2" t="str">
        <f t="shared" si="76"/>
        <v>R</v>
      </c>
      <c r="M656" t="s">
        <v>421</v>
      </c>
      <c r="N656" t="s">
        <v>3177</v>
      </c>
      <c r="O656" t="s">
        <v>522</v>
      </c>
      <c r="P656" t="s">
        <v>3174</v>
      </c>
      <c r="R656" t="s">
        <v>2920</v>
      </c>
      <c r="S656" s="2" t="s">
        <v>3174</v>
      </c>
      <c r="U656" t="s">
        <v>329</v>
      </c>
      <c r="V656" t="s">
        <v>3174</v>
      </c>
      <c r="X656" t="s">
        <v>2874</v>
      </c>
      <c r="Y656" t="s">
        <v>3174</v>
      </c>
      <c r="AA656" t="s">
        <v>3054</v>
      </c>
      <c r="AB656" t="s">
        <v>3177</v>
      </c>
      <c r="AD656" t="s">
        <v>2716</v>
      </c>
      <c r="AE656" t="s">
        <v>3174</v>
      </c>
    </row>
    <row r="657" spans="2:31" ht="18" x14ac:dyDescent="0.25">
      <c r="B657" t="s">
        <v>1837</v>
      </c>
      <c r="C657">
        <v>339</v>
      </c>
      <c r="D657" t="s">
        <v>1838</v>
      </c>
      <c r="E657" s="2" t="str">
        <f t="shared" si="70"/>
        <v>V</v>
      </c>
      <c r="F657" s="2" t="str">
        <f t="shared" si="71"/>
        <v>Y</v>
      </c>
      <c r="G657" s="2" t="str">
        <f t="shared" si="72"/>
        <v>S</v>
      </c>
      <c r="H657" s="2" t="str">
        <f t="shared" si="73"/>
        <v>S</v>
      </c>
      <c r="I657" s="2" t="str">
        <f t="shared" si="74"/>
        <v>R</v>
      </c>
      <c r="J657" s="2" t="str">
        <f t="shared" si="75"/>
        <v>L</v>
      </c>
      <c r="K657" s="2" t="str">
        <f t="shared" si="76"/>
        <v>R</v>
      </c>
      <c r="M657" t="s">
        <v>1275</v>
      </c>
      <c r="N657" t="s">
        <v>3177</v>
      </c>
      <c r="O657" t="s">
        <v>2773</v>
      </c>
      <c r="P657" t="s">
        <v>3174</v>
      </c>
      <c r="R657" t="s">
        <v>422</v>
      </c>
      <c r="S657" s="2" t="s">
        <v>3174</v>
      </c>
      <c r="U657" t="s">
        <v>329</v>
      </c>
      <c r="V657" t="s">
        <v>3174</v>
      </c>
      <c r="X657" t="s">
        <v>2565</v>
      </c>
      <c r="Y657" t="s">
        <v>3174</v>
      </c>
      <c r="AA657" t="s">
        <v>1222</v>
      </c>
      <c r="AB657" t="s">
        <v>3177</v>
      </c>
      <c r="AD657" t="s">
        <v>1398</v>
      </c>
      <c r="AE657" t="s">
        <v>3174</v>
      </c>
    </row>
    <row r="658" spans="2:31" ht="18" x14ac:dyDescent="0.25">
      <c r="B658" t="s">
        <v>1939</v>
      </c>
      <c r="C658">
        <v>339</v>
      </c>
      <c r="D658" t="s">
        <v>1838</v>
      </c>
      <c r="E658" s="2" t="str">
        <f t="shared" si="70"/>
        <v>V</v>
      </c>
      <c r="F658" s="2" t="str">
        <f t="shared" si="71"/>
        <v>Y</v>
      </c>
      <c r="G658" s="2" t="str">
        <f t="shared" si="72"/>
        <v>S</v>
      </c>
      <c r="H658" s="2" t="str">
        <f t="shared" si="73"/>
        <v>S</v>
      </c>
      <c r="I658" s="2" t="str">
        <f t="shared" si="74"/>
        <v>R</v>
      </c>
      <c r="J658" s="2" t="str">
        <f t="shared" si="75"/>
        <v>L</v>
      </c>
      <c r="K658" s="2" t="str">
        <f t="shared" si="76"/>
        <v>R</v>
      </c>
      <c r="M658" t="s">
        <v>1498</v>
      </c>
      <c r="N658" t="s">
        <v>3177</v>
      </c>
      <c r="O658" t="s">
        <v>282</v>
      </c>
      <c r="P658" t="s">
        <v>3174</v>
      </c>
      <c r="R658" t="s">
        <v>2008</v>
      </c>
      <c r="S658" s="2" t="s">
        <v>3174</v>
      </c>
      <c r="U658" t="s">
        <v>426</v>
      </c>
      <c r="V658" t="s">
        <v>3174</v>
      </c>
      <c r="X658" t="s">
        <v>2569</v>
      </c>
      <c r="Y658" t="s">
        <v>3174</v>
      </c>
      <c r="AA658" t="s">
        <v>1222</v>
      </c>
      <c r="AB658" t="s">
        <v>3177</v>
      </c>
      <c r="AD658" t="s">
        <v>653</v>
      </c>
      <c r="AE658" t="s">
        <v>3174</v>
      </c>
    </row>
    <row r="659" spans="2:31" ht="18" x14ac:dyDescent="0.25">
      <c r="B659" t="s">
        <v>1790</v>
      </c>
      <c r="C659">
        <v>175</v>
      </c>
      <c r="D659" t="s">
        <v>3129</v>
      </c>
      <c r="E659" s="2" t="str">
        <f t="shared" si="70"/>
        <v>T</v>
      </c>
      <c r="F659" s="2" t="str">
        <f t="shared" si="71"/>
        <v>T</v>
      </c>
      <c r="G659" s="2" t="str">
        <f t="shared" si="72"/>
        <v>S</v>
      </c>
      <c r="H659" s="2" t="str">
        <f t="shared" si="73"/>
        <v>S</v>
      </c>
      <c r="I659" s="2" t="str">
        <f t="shared" si="74"/>
        <v>S</v>
      </c>
      <c r="J659" s="2" t="str">
        <f t="shared" si="75"/>
        <v>T</v>
      </c>
      <c r="K659" s="2" t="str">
        <f t="shared" si="76"/>
        <v>R</v>
      </c>
      <c r="M659" t="s">
        <v>1087</v>
      </c>
      <c r="N659" t="s">
        <v>3177</v>
      </c>
      <c r="O659" t="s">
        <v>982</v>
      </c>
      <c r="P659" t="s">
        <v>3174</v>
      </c>
      <c r="R659" t="s">
        <v>329</v>
      </c>
      <c r="S659" s="2" t="s">
        <v>3174</v>
      </c>
      <c r="U659" t="s">
        <v>216</v>
      </c>
      <c r="V659" t="s">
        <v>3174</v>
      </c>
      <c r="X659" t="s">
        <v>718</v>
      </c>
      <c r="Y659" t="s">
        <v>3174</v>
      </c>
      <c r="AA659" t="s">
        <v>2374</v>
      </c>
      <c r="AB659" t="s">
        <v>3177</v>
      </c>
      <c r="AD659" t="s">
        <v>2257</v>
      </c>
      <c r="AE659" t="s">
        <v>3174</v>
      </c>
    </row>
    <row r="660" spans="2:31" ht="18" x14ac:dyDescent="0.25">
      <c r="B660" t="s">
        <v>88</v>
      </c>
      <c r="C660">
        <v>39</v>
      </c>
      <c r="D660" t="s">
        <v>106</v>
      </c>
      <c r="E660" s="2" t="str">
        <f t="shared" si="70"/>
        <v>V</v>
      </c>
      <c r="F660" s="2" t="str">
        <f t="shared" si="71"/>
        <v>R</v>
      </c>
      <c r="G660" s="2" t="str">
        <f t="shared" si="72"/>
        <v>N</v>
      </c>
      <c r="H660" s="2" t="str">
        <f t="shared" si="73"/>
        <v>S</v>
      </c>
      <c r="I660" s="2" t="str">
        <f t="shared" si="74"/>
        <v>R</v>
      </c>
      <c r="J660" s="2" t="str">
        <f t="shared" si="75"/>
        <v>T</v>
      </c>
      <c r="K660" s="2" t="str">
        <f t="shared" si="76"/>
        <v>K</v>
      </c>
      <c r="M660" t="s">
        <v>22</v>
      </c>
      <c r="N660" t="s">
        <v>3177</v>
      </c>
      <c r="O660" t="s">
        <v>978</v>
      </c>
      <c r="P660" t="s">
        <v>3174</v>
      </c>
      <c r="R660" t="s">
        <v>329</v>
      </c>
      <c r="S660" s="2" t="s">
        <v>3174</v>
      </c>
      <c r="U660" t="s">
        <v>1770</v>
      </c>
      <c r="V660" t="s">
        <v>3174</v>
      </c>
      <c r="X660" t="s">
        <v>1655</v>
      </c>
      <c r="Y660" t="s">
        <v>3174</v>
      </c>
      <c r="AA660" t="s">
        <v>394</v>
      </c>
      <c r="AB660" t="s">
        <v>3177</v>
      </c>
      <c r="AD660" t="s">
        <v>2032</v>
      </c>
      <c r="AE660" t="s">
        <v>3174</v>
      </c>
    </row>
    <row r="661" spans="2:31" ht="18" x14ac:dyDescent="0.25">
      <c r="B661" t="s">
        <v>88</v>
      </c>
      <c r="C661">
        <v>39</v>
      </c>
      <c r="D661" t="s">
        <v>89</v>
      </c>
      <c r="E661" s="2" t="str">
        <f t="shared" si="70"/>
        <v>V</v>
      </c>
      <c r="F661" s="2" t="str">
        <f t="shared" si="71"/>
        <v>R</v>
      </c>
      <c r="G661" s="2" t="str">
        <f t="shared" si="72"/>
        <v>S</v>
      </c>
      <c r="H661" s="2" t="str">
        <f t="shared" si="73"/>
        <v>S</v>
      </c>
      <c r="I661" s="2" t="str">
        <f t="shared" si="74"/>
        <v>R</v>
      </c>
      <c r="J661" s="2" t="str">
        <f t="shared" si="75"/>
        <v>T</v>
      </c>
      <c r="K661" s="2" t="str">
        <f t="shared" si="76"/>
        <v>K</v>
      </c>
      <c r="M661" t="s">
        <v>2477</v>
      </c>
      <c r="N661" t="s">
        <v>3177</v>
      </c>
      <c r="O661" t="s">
        <v>2920</v>
      </c>
      <c r="P661" t="s">
        <v>3174</v>
      </c>
      <c r="R661" t="s">
        <v>426</v>
      </c>
      <c r="S661" s="2" t="s">
        <v>3174</v>
      </c>
      <c r="U661" t="s">
        <v>2487</v>
      </c>
      <c r="V661" t="s">
        <v>3174</v>
      </c>
      <c r="X661" t="s">
        <v>3109</v>
      </c>
      <c r="Y661" t="s">
        <v>3174</v>
      </c>
      <c r="AA661" t="s">
        <v>28</v>
      </c>
      <c r="AB661" t="s">
        <v>3177</v>
      </c>
      <c r="AD661" t="s">
        <v>2830</v>
      </c>
      <c r="AE661" t="s">
        <v>3174</v>
      </c>
    </row>
    <row r="662" spans="2:31" ht="18" x14ac:dyDescent="0.25">
      <c r="B662" t="s">
        <v>3018</v>
      </c>
      <c r="C662">
        <v>260</v>
      </c>
      <c r="D662" t="s">
        <v>3019</v>
      </c>
      <c r="E662" s="2" t="str">
        <f t="shared" si="70"/>
        <v>S</v>
      </c>
      <c r="F662" s="2" t="str">
        <f t="shared" si="71"/>
        <v>I</v>
      </c>
      <c r="G662" s="2" t="str">
        <f t="shared" si="72"/>
        <v>S</v>
      </c>
      <c r="H662" s="2" t="str">
        <f t="shared" si="73"/>
        <v>G</v>
      </c>
      <c r="I662" s="2" t="str">
        <f t="shared" si="74"/>
        <v>R</v>
      </c>
      <c r="J662" s="2" t="str">
        <f t="shared" si="75"/>
        <v>L</v>
      </c>
      <c r="K662" s="2" t="str">
        <f t="shared" si="76"/>
        <v>R</v>
      </c>
      <c r="M662" t="s">
        <v>1473</v>
      </c>
      <c r="N662" t="s">
        <v>3177</v>
      </c>
      <c r="O662" t="s">
        <v>435</v>
      </c>
      <c r="P662" t="s">
        <v>3174</v>
      </c>
      <c r="R662" t="s">
        <v>1343</v>
      </c>
      <c r="S662" s="2" t="s">
        <v>3174</v>
      </c>
      <c r="U662" t="s">
        <v>144</v>
      </c>
      <c r="V662" t="s">
        <v>3174</v>
      </c>
      <c r="X662" t="s">
        <v>209</v>
      </c>
      <c r="Y662" t="s">
        <v>3174</v>
      </c>
      <c r="AA662" t="s">
        <v>28</v>
      </c>
      <c r="AB662" t="s">
        <v>3177</v>
      </c>
      <c r="AD662" t="s">
        <v>2230</v>
      </c>
      <c r="AE662" t="s">
        <v>3174</v>
      </c>
    </row>
    <row r="663" spans="2:31" ht="18" x14ac:dyDescent="0.25">
      <c r="B663" t="s">
        <v>2189</v>
      </c>
      <c r="C663">
        <v>259</v>
      </c>
      <c r="D663" t="s">
        <v>2190</v>
      </c>
      <c r="E663" s="2" t="str">
        <f t="shared" si="70"/>
        <v>S</v>
      </c>
      <c r="F663" s="2" t="str">
        <f t="shared" si="71"/>
        <v>I</v>
      </c>
      <c r="G663" s="2" t="str">
        <f t="shared" si="72"/>
        <v>T</v>
      </c>
      <c r="H663" s="2" t="str">
        <f t="shared" si="73"/>
        <v>G</v>
      </c>
      <c r="I663" s="2" t="str">
        <f t="shared" si="74"/>
        <v>R</v>
      </c>
      <c r="J663" s="2" t="str">
        <f t="shared" si="75"/>
        <v>L</v>
      </c>
      <c r="K663" s="2" t="str">
        <f t="shared" si="76"/>
        <v>K</v>
      </c>
      <c r="M663" t="s">
        <v>1473</v>
      </c>
      <c r="N663" t="s">
        <v>3177</v>
      </c>
      <c r="O663" t="s">
        <v>1770</v>
      </c>
      <c r="P663" t="s">
        <v>3174</v>
      </c>
      <c r="R663" t="s">
        <v>1875</v>
      </c>
      <c r="S663" s="2" t="s">
        <v>3174</v>
      </c>
      <c r="U663" t="s">
        <v>1585</v>
      </c>
      <c r="V663" t="s">
        <v>3174</v>
      </c>
      <c r="X663" t="s">
        <v>1538</v>
      </c>
      <c r="Y663" t="s">
        <v>3174</v>
      </c>
      <c r="AA663" t="s">
        <v>350</v>
      </c>
      <c r="AB663" t="s">
        <v>3177</v>
      </c>
      <c r="AD663" t="s">
        <v>2406</v>
      </c>
      <c r="AE663" t="s">
        <v>3174</v>
      </c>
    </row>
    <row r="664" spans="2:31" ht="18" x14ac:dyDescent="0.25">
      <c r="B664" t="s">
        <v>21</v>
      </c>
      <c r="C664">
        <v>1435</v>
      </c>
      <c r="D664" t="s">
        <v>151</v>
      </c>
      <c r="E664" s="2" t="str">
        <f t="shared" si="70"/>
        <v>N</v>
      </c>
      <c r="F664" s="2" t="str">
        <f t="shared" si="71"/>
        <v>T</v>
      </c>
      <c r="G664" s="2" t="str">
        <f t="shared" si="72"/>
        <v>T</v>
      </c>
      <c r="H664" s="2" t="str">
        <f t="shared" si="73"/>
        <v>R</v>
      </c>
      <c r="I664" s="2" t="str">
        <f t="shared" si="74"/>
        <v>R</v>
      </c>
      <c r="J664" s="2" t="str">
        <f t="shared" si="75"/>
        <v>S</v>
      </c>
      <c r="K664" s="2" t="str">
        <f t="shared" si="76"/>
        <v>R</v>
      </c>
      <c r="M664" t="s">
        <v>103</v>
      </c>
      <c r="N664" t="s">
        <v>3177</v>
      </c>
      <c r="O664" t="s">
        <v>2497</v>
      </c>
      <c r="P664" t="s">
        <v>3174</v>
      </c>
      <c r="R664" t="s">
        <v>1770</v>
      </c>
      <c r="S664" s="2" t="s">
        <v>3174</v>
      </c>
      <c r="U664" t="s">
        <v>1585</v>
      </c>
      <c r="V664" t="s">
        <v>3174</v>
      </c>
      <c r="X664" t="s">
        <v>2859</v>
      </c>
      <c r="Y664" t="s">
        <v>3174</v>
      </c>
      <c r="AA664" t="s">
        <v>303</v>
      </c>
      <c r="AB664" t="s">
        <v>3177</v>
      </c>
      <c r="AD664" t="s">
        <v>2634</v>
      </c>
      <c r="AE664" t="s">
        <v>3174</v>
      </c>
    </row>
    <row r="665" spans="2:31" ht="18" x14ac:dyDescent="0.25">
      <c r="B665" t="s">
        <v>36</v>
      </c>
      <c r="C665">
        <v>23</v>
      </c>
      <c r="D665" t="s">
        <v>37</v>
      </c>
      <c r="E665" s="2" t="str">
        <f t="shared" si="70"/>
        <v>N</v>
      </c>
      <c r="F665" s="2" t="str">
        <f t="shared" si="71"/>
        <v>T</v>
      </c>
      <c r="G665" s="2" t="str">
        <f t="shared" si="72"/>
        <v>S</v>
      </c>
      <c r="H665" s="2" t="str">
        <f t="shared" si="73"/>
        <v>R</v>
      </c>
      <c r="I665" s="2" t="str">
        <f t="shared" si="74"/>
        <v>R</v>
      </c>
      <c r="J665" s="2" t="str">
        <f t="shared" si="75"/>
        <v>S</v>
      </c>
      <c r="K665" s="2" t="str">
        <f t="shared" si="76"/>
        <v>R</v>
      </c>
      <c r="M665" t="s">
        <v>432</v>
      </c>
      <c r="N665" t="s">
        <v>3177</v>
      </c>
      <c r="O665" t="s">
        <v>1742</v>
      </c>
      <c r="P665" t="s">
        <v>3174</v>
      </c>
      <c r="R665" t="s">
        <v>144</v>
      </c>
      <c r="S665" s="2" t="s">
        <v>3174</v>
      </c>
      <c r="U665" t="s">
        <v>1954</v>
      </c>
      <c r="V665" t="s">
        <v>3174</v>
      </c>
      <c r="X665" t="s">
        <v>2920</v>
      </c>
      <c r="Y665" t="s">
        <v>3174</v>
      </c>
      <c r="AA665" t="s">
        <v>1731</v>
      </c>
      <c r="AB665" t="s">
        <v>3177</v>
      </c>
      <c r="AD665" t="s">
        <v>1218</v>
      </c>
      <c r="AE665" t="s">
        <v>3174</v>
      </c>
    </row>
    <row r="666" spans="2:31" ht="18" x14ac:dyDescent="0.25">
      <c r="B666" t="s">
        <v>21</v>
      </c>
      <c r="C666">
        <v>1538</v>
      </c>
      <c r="D666" t="s">
        <v>37</v>
      </c>
      <c r="E666" s="2" t="str">
        <f t="shared" si="70"/>
        <v>N</v>
      </c>
      <c r="F666" s="2" t="str">
        <f t="shared" si="71"/>
        <v>T</v>
      </c>
      <c r="G666" s="2" t="str">
        <f t="shared" si="72"/>
        <v>S</v>
      </c>
      <c r="H666" s="2" t="str">
        <f t="shared" si="73"/>
        <v>R</v>
      </c>
      <c r="I666" s="2" t="str">
        <f t="shared" si="74"/>
        <v>R</v>
      </c>
      <c r="J666" s="2" t="str">
        <f t="shared" si="75"/>
        <v>S</v>
      </c>
      <c r="K666" s="2" t="str">
        <f t="shared" si="76"/>
        <v>R</v>
      </c>
      <c r="M666" t="s">
        <v>824</v>
      </c>
      <c r="N666" t="s">
        <v>3177</v>
      </c>
      <c r="O666" t="s">
        <v>2862</v>
      </c>
      <c r="P666" t="s">
        <v>3174</v>
      </c>
      <c r="R666" t="s">
        <v>1585</v>
      </c>
      <c r="S666" s="2" t="s">
        <v>3174</v>
      </c>
      <c r="U666" t="s">
        <v>1593</v>
      </c>
      <c r="V666" t="s">
        <v>3174</v>
      </c>
      <c r="X666" t="s">
        <v>203</v>
      </c>
      <c r="Y666" t="s">
        <v>3174</v>
      </c>
      <c r="AA666" t="s">
        <v>2965</v>
      </c>
      <c r="AB666" t="s">
        <v>3177</v>
      </c>
      <c r="AD666" t="s">
        <v>3011</v>
      </c>
      <c r="AE666" t="s">
        <v>3174</v>
      </c>
    </row>
    <row r="667" spans="2:31" ht="18" x14ac:dyDescent="0.25">
      <c r="B667" t="s">
        <v>21</v>
      </c>
      <c r="C667">
        <v>1504</v>
      </c>
      <c r="D667" t="s">
        <v>31</v>
      </c>
      <c r="E667" s="2" t="str">
        <f t="shared" si="70"/>
        <v>N</v>
      </c>
      <c r="F667" s="2" t="str">
        <f t="shared" si="71"/>
        <v>T</v>
      </c>
      <c r="G667" s="2" t="str">
        <f t="shared" si="72"/>
        <v>T</v>
      </c>
      <c r="H667" s="2" t="str">
        <f t="shared" si="73"/>
        <v>R</v>
      </c>
      <c r="I667" s="2" t="str">
        <f t="shared" si="74"/>
        <v>R</v>
      </c>
      <c r="J667" s="2" t="str">
        <f t="shared" si="75"/>
        <v>S</v>
      </c>
      <c r="K667" s="2" t="str">
        <f t="shared" si="76"/>
        <v>R</v>
      </c>
      <c r="M667" t="s">
        <v>1422</v>
      </c>
      <c r="N667" t="s">
        <v>3177</v>
      </c>
      <c r="O667" t="s">
        <v>611</v>
      </c>
      <c r="P667" t="s">
        <v>3174</v>
      </c>
      <c r="R667" t="s">
        <v>1585</v>
      </c>
      <c r="S667" s="2" t="s">
        <v>3174</v>
      </c>
      <c r="U667" t="s">
        <v>2084</v>
      </c>
      <c r="V667" t="s">
        <v>3174</v>
      </c>
      <c r="X667" t="s">
        <v>435</v>
      </c>
      <c r="Y667" t="s">
        <v>3174</v>
      </c>
      <c r="AA667" t="s">
        <v>1900</v>
      </c>
      <c r="AB667" t="s">
        <v>3177</v>
      </c>
      <c r="AD667" t="s">
        <v>637</v>
      </c>
      <c r="AE667" t="s">
        <v>3174</v>
      </c>
    </row>
    <row r="668" spans="2:31" ht="18" x14ac:dyDescent="0.25">
      <c r="B668" t="s">
        <v>21</v>
      </c>
      <c r="C668">
        <v>1110</v>
      </c>
      <c r="D668" t="s">
        <v>31</v>
      </c>
      <c r="E668" s="2" t="str">
        <f t="shared" si="70"/>
        <v>N</v>
      </c>
      <c r="F668" s="2" t="str">
        <f t="shared" si="71"/>
        <v>T</v>
      </c>
      <c r="G668" s="2" t="str">
        <f t="shared" si="72"/>
        <v>T</v>
      </c>
      <c r="H668" s="2" t="str">
        <f t="shared" si="73"/>
        <v>R</v>
      </c>
      <c r="I668" s="2" t="str">
        <f t="shared" si="74"/>
        <v>R</v>
      </c>
      <c r="J668" s="2" t="str">
        <f t="shared" si="75"/>
        <v>S</v>
      </c>
      <c r="K668" s="2" t="str">
        <f t="shared" si="76"/>
        <v>R</v>
      </c>
      <c r="M668" t="s">
        <v>1084</v>
      </c>
      <c r="N668" t="s">
        <v>3177</v>
      </c>
      <c r="O668" t="s">
        <v>2084</v>
      </c>
      <c r="P668" t="s">
        <v>3174</v>
      </c>
      <c r="R668" t="s">
        <v>1593</v>
      </c>
      <c r="S668" s="2" t="s">
        <v>3174</v>
      </c>
      <c r="U668" t="s">
        <v>2102</v>
      </c>
      <c r="V668" t="s">
        <v>3174</v>
      </c>
      <c r="X668" t="s">
        <v>2008</v>
      </c>
      <c r="Y668" t="s">
        <v>3174</v>
      </c>
      <c r="AA668" t="s">
        <v>1774</v>
      </c>
      <c r="AB668" t="s">
        <v>3177</v>
      </c>
      <c r="AD668" t="s">
        <v>1599</v>
      </c>
      <c r="AE668" t="s">
        <v>3174</v>
      </c>
    </row>
    <row r="669" spans="2:31" ht="18" x14ac:dyDescent="0.25">
      <c r="B669" t="s">
        <v>21</v>
      </c>
      <c r="C669">
        <v>1380</v>
      </c>
      <c r="D669" t="s">
        <v>31</v>
      </c>
      <c r="E669" s="2" t="str">
        <f t="shared" si="70"/>
        <v>N</v>
      </c>
      <c r="F669" s="2" t="str">
        <f t="shared" si="71"/>
        <v>T</v>
      </c>
      <c r="G669" s="2" t="str">
        <f t="shared" si="72"/>
        <v>T</v>
      </c>
      <c r="H669" s="2" t="str">
        <f t="shared" si="73"/>
        <v>R</v>
      </c>
      <c r="I669" s="2" t="str">
        <f t="shared" si="74"/>
        <v>R</v>
      </c>
      <c r="J669" s="2" t="str">
        <f t="shared" si="75"/>
        <v>S</v>
      </c>
      <c r="K669" s="2" t="str">
        <f t="shared" si="76"/>
        <v>R</v>
      </c>
      <c r="M669" t="s">
        <v>626</v>
      </c>
      <c r="N669" t="s">
        <v>3177</v>
      </c>
      <c r="O669" t="s">
        <v>2102</v>
      </c>
      <c r="P669" t="s">
        <v>3174</v>
      </c>
      <c r="R669" t="s">
        <v>2084</v>
      </c>
      <c r="S669" s="2" t="s">
        <v>3174</v>
      </c>
      <c r="U669" t="s">
        <v>932</v>
      </c>
      <c r="V669" t="s">
        <v>3174</v>
      </c>
      <c r="X669" t="s">
        <v>1343</v>
      </c>
      <c r="Y669" t="s">
        <v>3174</v>
      </c>
      <c r="AA669" t="s">
        <v>1024</v>
      </c>
      <c r="AB669" t="s">
        <v>3177</v>
      </c>
      <c r="AD669" t="s">
        <v>1153</v>
      </c>
      <c r="AE669" t="s">
        <v>3174</v>
      </c>
    </row>
    <row r="670" spans="2:31" ht="18" x14ac:dyDescent="0.25">
      <c r="B670" t="s">
        <v>21</v>
      </c>
      <c r="C670">
        <v>1498</v>
      </c>
      <c r="D670" t="s">
        <v>31</v>
      </c>
      <c r="E670" s="2" t="str">
        <f t="shared" si="70"/>
        <v>N</v>
      </c>
      <c r="F670" s="2" t="str">
        <f t="shared" si="71"/>
        <v>T</v>
      </c>
      <c r="G670" s="2" t="str">
        <f t="shared" si="72"/>
        <v>T</v>
      </c>
      <c r="H670" s="2" t="str">
        <f t="shared" si="73"/>
        <v>R</v>
      </c>
      <c r="I670" s="2" t="str">
        <f t="shared" si="74"/>
        <v>R</v>
      </c>
      <c r="J670" s="2" t="str">
        <f t="shared" si="75"/>
        <v>S</v>
      </c>
      <c r="K670" s="2" t="str">
        <f t="shared" si="76"/>
        <v>R</v>
      </c>
      <c r="M670" t="s">
        <v>742</v>
      </c>
      <c r="N670" t="s">
        <v>3177</v>
      </c>
      <c r="O670" t="s">
        <v>1409</v>
      </c>
      <c r="P670" t="s">
        <v>3174</v>
      </c>
      <c r="R670" t="s">
        <v>2102</v>
      </c>
      <c r="S670" s="2" t="s">
        <v>3174</v>
      </c>
      <c r="U670" t="s">
        <v>1409</v>
      </c>
      <c r="V670" t="s">
        <v>3174</v>
      </c>
      <c r="X670" t="s">
        <v>3048</v>
      </c>
      <c r="Y670" t="s">
        <v>3174</v>
      </c>
      <c r="AA670" t="s">
        <v>2976</v>
      </c>
      <c r="AB670" t="s">
        <v>3177</v>
      </c>
      <c r="AD670" t="s">
        <v>2916</v>
      </c>
      <c r="AE670" t="s">
        <v>3174</v>
      </c>
    </row>
    <row r="671" spans="2:31" ht="18" x14ac:dyDescent="0.25">
      <c r="B671" t="s">
        <v>21</v>
      </c>
      <c r="C671">
        <v>1413</v>
      </c>
      <c r="D671" t="s">
        <v>31</v>
      </c>
      <c r="E671" s="2" t="str">
        <f t="shared" si="70"/>
        <v>N</v>
      </c>
      <c r="F671" s="2" t="str">
        <f t="shared" si="71"/>
        <v>T</v>
      </c>
      <c r="G671" s="2" t="str">
        <f t="shared" si="72"/>
        <v>T</v>
      </c>
      <c r="H671" s="2" t="str">
        <f t="shared" si="73"/>
        <v>R</v>
      </c>
      <c r="I671" s="2" t="str">
        <f t="shared" si="74"/>
        <v>R</v>
      </c>
      <c r="J671" s="2" t="str">
        <f t="shared" si="75"/>
        <v>S</v>
      </c>
      <c r="K671" s="2" t="str">
        <f t="shared" si="76"/>
        <v>R</v>
      </c>
      <c r="M671" t="s">
        <v>999</v>
      </c>
      <c r="N671" t="s">
        <v>3177</v>
      </c>
      <c r="O671" t="s">
        <v>1652</v>
      </c>
      <c r="P671" t="s">
        <v>3174</v>
      </c>
      <c r="R671" t="s">
        <v>1409</v>
      </c>
      <c r="S671" s="2" t="s">
        <v>3174</v>
      </c>
      <c r="U671" t="s">
        <v>578</v>
      </c>
      <c r="V671" t="s">
        <v>3174</v>
      </c>
      <c r="X671" t="s">
        <v>2418</v>
      </c>
      <c r="Y671" t="s">
        <v>3174</v>
      </c>
      <c r="AA671" t="s">
        <v>2643</v>
      </c>
      <c r="AB671" t="s">
        <v>3177</v>
      </c>
      <c r="AD671" t="s">
        <v>1993</v>
      </c>
      <c r="AE671" t="s">
        <v>3174</v>
      </c>
    </row>
    <row r="672" spans="2:31" ht="18" x14ac:dyDescent="0.25">
      <c r="B672" t="s">
        <v>21</v>
      </c>
      <c r="C672">
        <v>1531</v>
      </c>
      <c r="D672" t="s">
        <v>66</v>
      </c>
      <c r="E672" s="2" t="str">
        <f t="shared" si="70"/>
        <v>S</v>
      </c>
      <c r="F672" s="2" t="str">
        <f t="shared" si="71"/>
        <v>S</v>
      </c>
      <c r="G672" s="2" t="str">
        <f t="shared" si="72"/>
        <v>S</v>
      </c>
      <c r="H672" s="2" t="str">
        <f t="shared" si="73"/>
        <v>R</v>
      </c>
      <c r="I672" s="2" t="str">
        <f t="shared" si="74"/>
        <v>R</v>
      </c>
      <c r="J672" s="2" t="str">
        <f t="shared" si="75"/>
        <v>S</v>
      </c>
      <c r="K672" s="2" t="str">
        <f t="shared" si="76"/>
        <v>R</v>
      </c>
      <c r="M672" t="s">
        <v>338</v>
      </c>
      <c r="N672" t="s">
        <v>3177</v>
      </c>
      <c r="O672" t="s">
        <v>1663</v>
      </c>
      <c r="P672" t="s">
        <v>3174</v>
      </c>
      <c r="R672" t="s">
        <v>578</v>
      </c>
      <c r="S672" s="2" t="s">
        <v>3174</v>
      </c>
      <c r="U672" t="s">
        <v>578</v>
      </c>
      <c r="V672" t="s">
        <v>3174</v>
      </c>
      <c r="X672" t="s">
        <v>216</v>
      </c>
      <c r="Y672" t="s">
        <v>3174</v>
      </c>
      <c r="AA672" t="s">
        <v>2841</v>
      </c>
      <c r="AB672" t="s">
        <v>3177</v>
      </c>
      <c r="AD672" t="s">
        <v>1589</v>
      </c>
      <c r="AE672" t="s">
        <v>3174</v>
      </c>
    </row>
    <row r="673" spans="2:31" ht="18" x14ac:dyDescent="0.25">
      <c r="B673" t="s">
        <v>21</v>
      </c>
      <c r="C673">
        <v>1454</v>
      </c>
      <c r="D673" t="s">
        <v>122</v>
      </c>
      <c r="E673" s="2" t="str">
        <f t="shared" si="70"/>
        <v>T</v>
      </c>
      <c r="F673" s="2" t="str">
        <f t="shared" si="71"/>
        <v>Q</v>
      </c>
      <c r="G673" s="2" t="str">
        <f t="shared" si="72"/>
        <v>R</v>
      </c>
      <c r="H673" s="2" t="str">
        <f t="shared" si="73"/>
        <v>S</v>
      </c>
      <c r="I673" s="2" t="str">
        <f t="shared" si="74"/>
        <v>R</v>
      </c>
      <c r="J673" s="2" t="str">
        <f t="shared" si="75"/>
        <v>T</v>
      </c>
      <c r="K673" s="2" t="str">
        <f t="shared" si="76"/>
        <v>R</v>
      </c>
      <c r="M673" t="s">
        <v>338</v>
      </c>
      <c r="N673" t="s">
        <v>3177</v>
      </c>
      <c r="O673" t="s">
        <v>1666</v>
      </c>
      <c r="P673" t="s">
        <v>3174</v>
      </c>
      <c r="R673" t="s">
        <v>578</v>
      </c>
      <c r="S673" s="2" t="s">
        <v>3174</v>
      </c>
      <c r="U673" t="s">
        <v>1304</v>
      </c>
      <c r="V673" t="s">
        <v>3174</v>
      </c>
      <c r="X673" t="s">
        <v>2111</v>
      </c>
      <c r="Y673" t="s">
        <v>3174</v>
      </c>
      <c r="AA673" t="s">
        <v>1779</v>
      </c>
      <c r="AB673" t="s">
        <v>3177</v>
      </c>
      <c r="AD673" t="s">
        <v>2143</v>
      </c>
      <c r="AE673" t="s">
        <v>3174</v>
      </c>
    </row>
    <row r="674" spans="2:31" ht="18" x14ac:dyDescent="0.25">
      <c r="B674" t="s">
        <v>21</v>
      </c>
      <c r="C674">
        <v>1490</v>
      </c>
      <c r="D674" t="s">
        <v>122</v>
      </c>
      <c r="E674" s="2" t="str">
        <f t="shared" si="70"/>
        <v>T</v>
      </c>
      <c r="F674" s="2" t="str">
        <f t="shared" si="71"/>
        <v>Q</v>
      </c>
      <c r="G674" s="2" t="str">
        <f t="shared" si="72"/>
        <v>R</v>
      </c>
      <c r="H674" s="2" t="str">
        <f t="shared" si="73"/>
        <v>S</v>
      </c>
      <c r="I674" s="2" t="str">
        <f t="shared" si="74"/>
        <v>R</v>
      </c>
      <c r="J674" s="2" t="str">
        <f t="shared" si="75"/>
        <v>T</v>
      </c>
      <c r="K674" s="2" t="str">
        <f t="shared" si="76"/>
        <v>R</v>
      </c>
      <c r="M674" t="s">
        <v>338</v>
      </c>
      <c r="N674" t="s">
        <v>3177</v>
      </c>
      <c r="O674" t="s">
        <v>1666</v>
      </c>
      <c r="P674" t="s">
        <v>3174</v>
      </c>
      <c r="R674" t="s">
        <v>1304</v>
      </c>
      <c r="S674" s="2" t="s">
        <v>3174</v>
      </c>
      <c r="U674" t="s">
        <v>1308</v>
      </c>
      <c r="V674" t="s">
        <v>3174</v>
      </c>
      <c r="X674" t="s">
        <v>1875</v>
      </c>
      <c r="Y674" t="s">
        <v>3174</v>
      </c>
      <c r="AA674" t="s">
        <v>2338</v>
      </c>
      <c r="AB674" t="s">
        <v>3177</v>
      </c>
      <c r="AD674" t="s">
        <v>3058</v>
      </c>
      <c r="AE674" t="s">
        <v>3174</v>
      </c>
    </row>
    <row r="675" spans="2:31" ht="18" x14ac:dyDescent="0.25">
      <c r="B675" t="s">
        <v>21</v>
      </c>
      <c r="C675">
        <v>1471</v>
      </c>
      <c r="D675" t="s">
        <v>122</v>
      </c>
      <c r="E675" s="2" t="str">
        <f t="shared" si="70"/>
        <v>T</v>
      </c>
      <c r="F675" s="2" t="str">
        <f t="shared" si="71"/>
        <v>Q</v>
      </c>
      <c r="G675" s="2" t="str">
        <f t="shared" si="72"/>
        <v>R</v>
      </c>
      <c r="H675" s="2" t="str">
        <f t="shared" si="73"/>
        <v>S</v>
      </c>
      <c r="I675" s="2" t="str">
        <f t="shared" si="74"/>
        <v>R</v>
      </c>
      <c r="J675" s="2" t="str">
        <f t="shared" si="75"/>
        <v>T</v>
      </c>
      <c r="K675" s="2" t="str">
        <f t="shared" si="76"/>
        <v>R</v>
      </c>
      <c r="M675" t="s">
        <v>735</v>
      </c>
      <c r="N675" t="s">
        <v>3177</v>
      </c>
      <c r="O675" t="s">
        <v>1673</v>
      </c>
      <c r="P675" t="s">
        <v>3174</v>
      </c>
      <c r="R675" t="s">
        <v>1308</v>
      </c>
      <c r="S675" s="2" t="s">
        <v>3174</v>
      </c>
      <c r="U675" t="s">
        <v>1879</v>
      </c>
      <c r="V675" t="s">
        <v>3174</v>
      </c>
      <c r="X675" t="s">
        <v>2292</v>
      </c>
      <c r="Y675" t="s">
        <v>3174</v>
      </c>
      <c r="AA675" t="s">
        <v>716</v>
      </c>
      <c r="AB675" t="s">
        <v>3177</v>
      </c>
      <c r="AD675" t="s">
        <v>2494</v>
      </c>
      <c r="AE675" t="s">
        <v>3174</v>
      </c>
    </row>
    <row r="676" spans="2:31" ht="18" x14ac:dyDescent="0.25">
      <c r="B676" t="s">
        <v>2525</v>
      </c>
      <c r="C676">
        <v>1143</v>
      </c>
      <c r="D676" t="s">
        <v>2528</v>
      </c>
      <c r="E676" s="2" t="str">
        <f t="shared" si="70"/>
        <v>A</v>
      </c>
      <c r="F676" s="2" t="str">
        <f t="shared" si="71"/>
        <v>A</v>
      </c>
      <c r="G676" s="2" t="str">
        <f t="shared" si="72"/>
        <v>P</v>
      </c>
      <c r="H676" s="2" t="str">
        <f t="shared" si="73"/>
        <v>K</v>
      </c>
      <c r="I676" s="2" t="str">
        <f t="shared" si="74"/>
        <v>R</v>
      </c>
      <c r="J676" s="2" t="str">
        <f t="shared" si="75"/>
        <v>R</v>
      </c>
      <c r="K676" s="2" t="str">
        <f t="shared" si="76"/>
        <v>R</v>
      </c>
      <c r="M676" t="s">
        <v>744</v>
      </c>
      <c r="N676" t="s">
        <v>3177</v>
      </c>
      <c r="O676" t="s">
        <v>2414</v>
      </c>
      <c r="P676" t="s">
        <v>3174</v>
      </c>
      <c r="R676" t="s">
        <v>1879</v>
      </c>
      <c r="S676" s="2" t="s">
        <v>3174</v>
      </c>
      <c r="U676" t="s">
        <v>1058</v>
      </c>
      <c r="V676" t="s">
        <v>3174</v>
      </c>
      <c r="X676" t="s">
        <v>1100</v>
      </c>
      <c r="Y676" t="s">
        <v>3174</v>
      </c>
      <c r="AA676" t="s">
        <v>640</v>
      </c>
      <c r="AB676" t="s">
        <v>3177</v>
      </c>
      <c r="AD676" t="s">
        <v>2727</v>
      </c>
      <c r="AE676" t="s">
        <v>3174</v>
      </c>
    </row>
    <row r="677" spans="2:31" ht="18" x14ac:dyDescent="0.25">
      <c r="B677" t="s">
        <v>1468</v>
      </c>
      <c r="C677">
        <v>664</v>
      </c>
      <c r="D677" t="s">
        <v>1469</v>
      </c>
      <c r="E677" s="2" t="str">
        <f t="shared" si="70"/>
        <v>E</v>
      </c>
      <c r="F677" s="2" t="str">
        <f t="shared" si="71"/>
        <v>S</v>
      </c>
      <c r="G677" s="2" t="str">
        <f t="shared" si="72"/>
        <v>S</v>
      </c>
      <c r="H677" s="2" t="str">
        <f t="shared" si="73"/>
        <v>S</v>
      </c>
      <c r="I677" s="2" t="str">
        <f t="shared" si="74"/>
        <v>R</v>
      </c>
      <c r="J677" s="2" t="str">
        <f t="shared" si="75"/>
        <v>R</v>
      </c>
      <c r="K677" s="2" t="str">
        <f t="shared" si="76"/>
        <v>R</v>
      </c>
      <c r="M677" t="s">
        <v>740</v>
      </c>
      <c r="N677" t="s">
        <v>3177</v>
      </c>
      <c r="O677" t="s">
        <v>3029</v>
      </c>
      <c r="P677" t="s">
        <v>3174</v>
      </c>
      <c r="R677" t="s">
        <v>2435</v>
      </c>
      <c r="S677" s="2" t="s">
        <v>3174</v>
      </c>
      <c r="U677" t="s">
        <v>899</v>
      </c>
      <c r="V677" t="s">
        <v>3174</v>
      </c>
      <c r="X677" t="s">
        <v>1770</v>
      </c>
      <c r="Y677" t="s">
        <v>3174</v>
      </c>
      <c r="AA677" t="s">
        <v>640</v>
      </c>
      <c r="AB677" t="s">
        <v>3177</v>
      </c>
      <c r="AD677" t="s">
        <v>2129</v>
      </c>
      <c r="AE677" t="s">
        <v>3174</v>
      </c>
    </row>
    <row r="678" spans="2:31" ht="18" x14ac:dyDescent="0.25">
      <c r="B678" t="s">
        <v>21</v>
      </c>
      <c r="C678">
        <v>1436</v>
      </c>
      <c r="D678" t="s">
        <v>70</v>
      </c>
      <c r="E678" s="2" t="str">
        <f t="shared" si="70"/>
        <v>N</v>
      </c>
      <c r="F678" s="2" t="str">
        <f t="shared" si="71"/>
        <v>T</v>
      </c>
      <c r="G678" s="2" t="str">
        <f t="shared" si="72"/>
        <v>S</v>
      </c>
      <c r="H678" s="2" t="str">
        <f t="shared" si="73"/>
        <v>R</v>
      </c>
      <c r="I678" s="2" t="str">
        <f t="shared" si="74"/>
        <v>R</v>
      </c>
      <c r="J678" s="2" t="str">
        <f t="shared" si="75"/>
        <v>S</v>
      </c>
      <c r="K678" s="2" t="str">
        <f t="shared" si="76"/>
        <v>R</v>
      </c>
      <c r="M678" t="s">
        <v>1227</v>
      </c>
      <c r="N678" t="s">
        <v>3177</v>
      </c>
      <c r="O678" t="s">
        <v>755</v>
      </c>
      <c r="P678" t="s">
        <v>3174</v>
      </c>
      <c r="R678" t="s">
        <v>466</v>
      </c>
      <c r="S678" s="2" t="s">
        <v>3174</v>
      </c>
      <c r="U678" t="s">
        <v>1943</v>
      </c>
      <c r="V678" t="s">
        <v>3174</v>
      </c>
      <c r="X678" t="s">
        <v>2487</v>
      </c>
      <c r="Y678" t="s">
        <v>3174</v>
      </c>
      <c r="AA678" t="s">
        <v>1641</v>
      </c>
      <c r="AB678" t="s">
        <v>3177</v>
      </c>
      <c r="AD678" t="s">
        <v>3146</v>
      </c>
      <c r="AE678" t="s">
        <v>3174</v>
      </c>
    </row>
    <row r="679" spans="2:31" ht="18" x14ac:dyDescent="0.25">
      <c r="B679" t="s">
        <v>21</v>
      </c>
      <c r="C679">
        <v>1448</v>
      </c>
      <c r="D679" t="s">
        <v>70</v>
      </c>
      <c r="E679" s="2" t="str">
        <f t="shared" si="70"/>
        <v>N</v>
      </c>
      <c r="F679" s="2" t="str">
        <f t="shared" si="71"/>
        <v>T</v>
      </c>
      <c r="G679" s="2" t="str">
        <f t="shared" si="72"/>
        <v>S</v>
      </c>
      <c r="H679" s="2" t="str">
        <f t="shared" si="73"/>
        <v>R</v>
      </c>
      <c r="I679" s="2" t="str">
        <f t="shared" si="74"/>
        <v>R</v>
      </c>
      <c r="J679" s="2" t="str">
        <f t="shared" si="75"/>
        <v>S</v>
      </c>
      <c r="K679" s="2" t="str">
        <f t="shared" si="76"/>
        <v>R</v>
      </c>
      <c r="M679" t="s">
        <v>1782</v>
      </c>
      <c r="N679" t="s">
        <v>3177</v>
      </c>
      <c r="O679" t="s">
        <v>556</v>
      </c>
      <c r="P679" t="s">
        <v>3174</v>
      </c>
      <c r="R679" t="s">
        <v>1052</v>
      </c>
      <c r="S679" s="2" t="s">
        <v>3174</v>
      </c>
      <c r="U679" t="s">
        <v>2005</v>
      </c>
      <c r="V679" t="s">
        <v>3174</v>
      </c>
      <c r="X679" t="s">
        <v>611</v>
      </c>
      <c r="Y679" t="s">
        <v>3174</v>
      </c>
      <c r="AA679" t="s">
        <v>392</v>
      </c>
      <c r="AB679" t="s">
        <v>3177</v>
      </c>
      <c r="AD679" t="s">
        <v>2691</v>
      </c>
      <c r="AE679" t="s">
        <v>3174</v>
      </c>
    </row>
    <row r="680" spans="2:31" ht="18" x14ac:dyDescent="0.25">
      <c r="B680" t="s">
        <v>21</v>
      </c>
      <c r="C680">
        <v>1499</v>
      </c>
      <c r="D680" t="s">
        <v>153</v>
      </c>
      <c r="E680" s="2" t="str">
        <f t="shared" si="70"/>
        <v>N</v>
      </c>
      <c r="F680" s="2" t="str">
        <f t="shared" si="71"/>
        <v>T</v>
      </c>
      <c r="G680" s="2" t="str">
        <f t="shared" si="72"/>
        <v>T</v>
      </c>
      <c r="H680" s="2" t="str">
        <f t="shared" si="73"/>
        <v>R</v>
      </c>
      <c r="I680" s="2" t="str">
        <f t="shared" si="74"/>
        <v>R</v>
      </c>
      <c r="J680" s="2" t="str">
        <f t="shared" si="75"/>
        <v>S</v>
      </c>
      <c r="K680" s="2" t="str">
        <f t="shared" si="76"/>
        <v>R</v>
      </c>
      <c r="M680" t="s">
        <v>1704</v>
      </c>
      <c r="N680" t="s">
        <v>3177</v>
      </c>
      <c r="O680" t="s">
        <v>2512</v>
      </c>
      <c r="P680" t="s">
        <v>3174</v>
      </c>
      <c r="R680" t="s">
        <v>1058</v>
      </c>
      <c r="S680" s="2" t="s">
        <v>3174</v>
      </c>
      <c r="U680" t="s">
        <v>2005</v>
      </c>
      <c r="V680" t="s">
        <v>3174</v>
      </c>
      <c r="X680" t="s">
        <v>144</v>
      </c>
      <c r="Y680" t="s">
        <v>3174</v>
      </c>
      <c r="AA680" t="s">
        <v>1788</v>
      </c>
      <c r="AB680" t="s">
        <v>3177</v>
      </c>
      <c r="AD680" t="s">
        <v>2691</v>
      </c>
      <c r="AE680" t="s">
        <v>3174</v>
      </c>
    </row>
    <row r="681" spans="2:31" ht="18" x14ac:dyDescent="0.25">
      <c r="B681" t="s">
        <v>21</v>
      </c>
      <c r="C681">
        <v>1412</v>
      </c>
      <c r="D681" t="s">
        <v>327</v>
      </c>
      <c r="E681" s="2" t="str">
        <f t="shared" si="70"/>
        <v>S</v>
      </c>
      <c r="F681" s="2" t="str">
        <f t="shared" si="71"/>
        <v>P</v>
      </c>
      <c r="G681" s="2" t="str">
        <f t="shared" si="72"/>
        <v>R</v>
      </c>
      <c r="H681" s="2" t="str">
        <f t="shared" si="73"/>
        <v>R</v>
      </c>
      <c r="I681" s="2" t="str">
        <f t="shared" si="74"/>
        <v>S</v>
      </c>
      <c r="J681" s="2" t="str">
        <f t="shared" si="75"/>
        <v>S</v>
      </c>
      <c r="K681" s="2" t="str">
        <f t="shared" si="76"/>
        <v>R</v>
      </c>
      <c r="M681" t="s">
        <v>1704</v>
      </c>
      <c r="N681" t="s">
        <v>3177</v>
      </c>
      <c r="O681" t="s">
        <v>2650</v>
      </c>
      <c r="P681" t="s">
        <v>3177</v>
      </c>
      <c r="R681" t="s">
        <v>3085</v>
      </c>
      <c r="S681" s="2" t="s">
        <v>3174</v>
      </c>
      <c r="U681" t="s">
        <v>2005</v>
      </c>
      <c r="V681" t="s">
        <v>3174</v>
      </c>
      <c r="X681" t="s">
        <v>1585</v>
      </c>
      <c r="Y681" t="s">
        <v>3174</v>
      </c>
      <c r="AA681" t="s">
        <v>474</v>
      </c>
      <c r="AB681" t="s">
        <v>3177</v>
      </c>
      <c r="AD681" t="s">
        <v>63</v>
      </c>
      <c r="AE681" t="s">
        <v>3174</v>
      </c>
    </row>
    <row r="682" spans="2:31" ht="18" x14ac:dyDescent="0.25">
      <c r="B682" t="s">
        <v>1784</v>
      </c>
      <c r="C682">
        <v>671</v>
      </c>
      <c r="D682" t="s">
        <v>1785</v>
      </c>
      <c r="E682" s="2" t="str">
        <f t="shared" si="70"/>
        <v>E</v>
      </c>
      <c r="F682" s="2" t="str">
        <f t="shared" si="71"/>
        <v>G</v>
      </c>
      <c r="G682" s="2" t="str">
        <f t="shared" si="72"/>
        <v>T</v>
      </c>
      <c r="H682" s="2" t="str">
        <f t="shared" si="73"/>
        <v>S</v>
      </c>
      <c r="I682" s="2" t="str">
        <f t="shared" si="74"/>
        <v>R</v>
      </c>
      <c r="J682" s="2" t="str">
        <f t="shared" si="75"/>
        <v>R</v>
      </c>
      <c r="K682" s="2" t="str">
        <f t="shared" si="76"/>
        <v>R</v>
      </c>
      <c r="M682" t="s">
        <v>224</v>
      </c>
      <c r="N682" t="s">
        <v>3177</v>
      </c>
      <c r="O682" t="s">
        <v>1709</v>
      </c>
      <c r="P682" t="s">
        <v>3177</v>
      </c>
      <c r="R682" t="s">
        <v>1943</v>
      </c>
      <c r="S682" s="2" t="s">
        <v>3174</v>
      </c>
      <c r="U682" t="s">
        <v>2001</v>
      </c>
      <c r="V682" t="s">
        <v>3174</v>
      </c>
      <c r="X682" t="s">
        <v>1585</v>
      </c>
      <c r="Y682" t="s">
        <v>3174</v>
      </c>
      <c r="AA682" t="s">
        <v>575</v>
      </c>
      <c r="AB682" t="s">
        <v>3177</v>
      </c>
      <c r="AD682" t="s">
        <v>2183</v>
      </c>
      <c r="AE682" t="s">
        <v>3174</v>
      </c>
    </row>
    <row r="683" spans="2:31" ht="18" x14ac:dyDescent="0.25">
      <c r="B683" t="s">
        <v>3142</v>
      </c>
      <c r="C683">
        <v>139</v>
      </c>
      <c r="D683" t="s">
        <v>3143</v>
      </c>
      <c r="E683" s="2" t="str">
        <f t="shared" si="70"/>
        <v>K</v>
      </c>
      <c r="F683" s="2" t="str">
        <f t="shared" si="71"/>
        <v>R</v>
      </c>
      <c r="G683" s="2" t="str">
        <f t="shared" si="72"/>
        <v>G</v>
      </c>
      <c r="H683" s="2" t="str">
        <f t="shared" si="73"/>
        <v>S</v>
      </c>
      <c r="I683" s="2" t="str">
        <f t="shared" si="74"/>
        <v>R</v>
      </c>
      <c r="J683" s="2" t="str">
        <f t="shared" si="75"/>
        <v>H</v>
      </c>
      <c r="K683" s="2" t="str">
        <f t="shared" si="76"/>
        <v>R</v>
      </c>
      <c r="M683" t="s">
        <v>296</v>
      </c>
      <c r="N683" t="s">
        <v>3177</v>
      </c>
      <c r="O683" t="s">
        <v>1817</v>
      </c>
      <c r="P683" t="s">
        <v>3177</v>
      </c>
      <c r="R683" t="s">
        <v>2687</v>
      </c>
      <c r="S683" s="2" t="s">
        <v>3174</v>
      </c>
      <c r="U683" t="s">
        <v>793</v>
      </c>
      <c r="V683" t="s">
        <v>3174</v>
      </c>
      <c r="X683" t="s">
        <v>1954</v>
      </c>
      <c r="Y683" t="s">
        <v>3174</v>
      </c>
      <c r="AA683" t="s">
        <v>477</v>
      </c>
      <c r="AB683" t="s">
        <v>3177</v>
      </c>
      <c r="AD683" t="s">
        <v>2814</v>
      </c>
      <c r="AE683" t="s">
        <v>3174</v>
      </c>
    </row>
    <row r="684" spans="2:31" ht="18" x14ac:dyDescent="0.25">
      <c r="B684" t="s">
        <v>2798</v>
      </c>
      <c r="C684">
        <v>59</v>
      </c>
      <c r="D684" t="s">
        <v>2799</v>
      </c>
      <c r="E684" s="2" t="str">
        <f t="shared" si="70"/>
        <v>S</v>
      </c>
      <c r="F684" s="2" t="str">
        <f t="shared" si="71"/>
        <v>S</v>
      </c>
      <c r="G684" s="2" t="str">
        <f t="shared" si="72"/>
        <v>S</v>
      </c>
      <c r="H684" s="2" t="str">
        <f t="shared" si="73"/>
        <v>G</v>
      </c>
      <c r="I684" s="2" t="str">
        <f t="shared" si="74"/>
        <v>R</v>
      </c>
      <c r="J684" s="2" t="str">
        <f t="shared" si="75"/>
        <v>S</v>
      </c>
      <c r="K684" s="2" t="str">
        <f t="shared" si="76"/>
        <v>R</v>
      </c>
      <c r="M684" t="s">
        <v>266</v>
      </c>
      <c r="N684" t="s">
        <v>3177</v>
      </c>
      <c r="O684" t="s">
        <v>471</v>
      </c>
      <c r="P684" t="s">
        <v>3177</v>
      </c>
      <c r="R684" t="s">
        <v>1913</v>
      </c>
      <c r="S684" s="2" t="s">
        <v>3174</v>
      </c>
      <c r="U684" t="s">
        <v>1663</v>
      </c>
      <c r="V684" t="s">
        <v>3174</v>
      </c>
      <c r="X684" t="s">
        <v>1593</v>
      </c>
      <c r="Y684" t="s">
        <v>3174</v>
      </c>
      <c r="AA684" t="s">
        <v>192</v>
      </c>
      <c r="AB684" t="s">
        <v>3177</v>
      </c>
      <c r="AD684" t="s">
        <v>2061</v>
      </c>
      <c r="AE684" t="s">
        <v>3174</v>
      </c>
    </row>
    <row r="685" spans="2:31" ht="18" x14ac:dyDescent="0.25">
      <c r="B685" t="s">
        <v>1324</v>
      </c>
      <c r="C685">
        <v>122</v>
      </c>
      <c r="D685" t="s">
        <v>1325</v>
      </c>
      <c r="E685" s="2" t="str">
        <f t="shared" si="70"/>
        <v>Q</v>
      </c>
      <c r="F685" s="2" t="str">
        <f t="shared" si="71"/>
        <v>G</v>
      </c>
      <c r="G685" s="2" t="str">
        <f t="shared" si="72"/>
        <v>Q</v>
      </c>
      <c r="H685" s="2" t="str">
        <f t="shared" si="73"/>
        <v>R</v>
      </c>
      <c r="I685" s="2" t="str">
        <f t="shared" si="74"/>
        <v>S</v>
      </c>
      <c r="J685" s="2" t="str">
        <f t="shared" si="75"/>
        <v>Q</v>
      </c>
      <c r="K685" s="2" t="str">
        <f t="shared" si="76"/>
        <v>R</v>
      </c>
      <c r="M685" t="s">
        <v>266</v>
      </c>
      <c r="N685" t="s">
        <v>3177</v>
      </c>
      <c r="O685" t="s">
        <v>1157</v>
      </c>
      <c r="P685" t="s">
        <v>3177</v>
      </c>
      <c r="R685" t="s">
        <v>1098</v>
      </c>
      <c r="S685" s="2" t="s">
        <v>3174</v>
      </c>
      <c r="U685" t="s">
        <v>1666</v>
      </c>
      <c r="V685" t="s">
        <v>3174</v>
      </c>
      <c r="X685" t="s">
        <v>2084</v>
      </c>
      <c r="Y685" t="s">
        <v>3174</v>
      </c>
      <c r="AA685" t="s">
        <v>1885</v>
      </c>
      <c r="AB685" t="s">
        <v>3177</v>
      </c>
      <c r="AD685" t="s">
        <v>180</v>
      </c>
      <c r="AE685" t="s">
        <v>3174</v>
      </c>
    </row>
    <row r="686" spans="2:31" ht="18" x14ac:dyDescent="0.25">
      <c r="B686" t="s">
        <v>21</v>
      </c>
      <c r="C686">
        <v>1438</v>
      </c>
      <c r="D686" t="s">
        <v>424</v>
      </c>
      <c r="E686" s="2" t="str">
        <f t="shared" si="70"/>
        <v>T</v>
      </c>
      <c r="F686" s="2" t="str">
        <f t="shared" si="71"/>
        <v>S</v>
      </c>
      <c r="G686" s="2" t="str">
        <f t="shared" si="72"/>
        <v>R</v>
      </c>
      <c r="H686" s="2" t="str">
        <f t="shared" si="73"/>
        <v>R</v>
      </c>
      <c r="I686" s="2" t="str">
        <f t="shared" si="74"/>
        <v>S</v>
      </c>
      <c r="J686" s="2" t="str">
        <f t="shared" si="75"/>
        <v>S</v>
      </c>
      <c r="K686" s="2" t="str">
        <f t="shared" si="76"/>
        <v>R</v>
      </c>
      <c r="M686" t="s">
        <v>266</v>
      </c>
      <c r="N686" t="s">
        <v>3177</v>
      </c>
      <c r="O686" t="s">
        <v>1186</v>
      </c>
      <c r="P686" t="s">
        <v>3177</v>
      </c>
      <c r="R686" t="s">
        <v>1652</v>
      </c>
      <c r="S686" s="2" t="s">
        <v>3174</v>
      </c>
      <c r="U686" t="s">
        <v>1666</v>
      </c>
      <c r="V686" t="s">
        <v>3174</v>
      </c>
      <c r="X686" t="s">
        <v>2102</v>
      </c>
      <c r="Y686" t="s">
        <v>3174</v>
      </c>
      <c r="AA686" t="s">
        <v>188</v>
      </c>
      <c r="AB686" t="s">
        <v>3177</v>
      </c>
      <c r="AD686" t="s">
        <v>1077</v>
      </c>
      <c r="AE686" t="s">
        <v>3174</v>
      </c>
    </row>
    <row r="687" spans="2:31" ht="18" x14ac:dyDescent="0.25">
      <c r="B687" t="s">
        <v>21</v>
      </c>
      <c r="C687">
        <v>1424</v>
      </c>
      <c r="D687" t="s">
        <v>330</v>
      </c>
      <c r="E687" s="2" t="str">
        <f t="shared" si="70"/>
        <v>T</v>
      </c>
      <c r="F687" s="2" t="str">
        <f t="shared" si="71"/>
        <v>T</v>
      </c>
      <c r="G687" s="2" t="str">
        <f t="shared" si="72"/>
        <v>R</v>
      </c>
      <c r="H687" s="2" t="str">
        <f t="shared" si="73"/>
        <v>R</v>
      </c>
      <c r="I687" s="2" t="str">
        <f t="shared" si="74"/>
        <v>S</v>
      </c>
      <c r="J687" s="2" t="str">
        <f t="shared" si="75"/>
        <v>S</v>
      </c>
      <c r="K687" s="2" t="str">
        <f t="shared" si="76"/>
        <v>R</v>
      </c>
      <c r="M687" t="s">
        <v>2483</v>
      </c>
      <c r="N687" t="s">
        <v>3177</v>
      </c>
      <c r="O687" t="s">
        <v>859</v>
      </c>
      <c r="P687" t="s">
        <v>3177</v>
      </c>
      <c r="R687" t="s">
        <v>468</v>
      </c>
      <c r="S687" s="2" t="s">
        <v>3174</v>
      </c>
      <c r="U687" t="s">
        <v>1673</v>
      </c>
      <c r="V687" t="s">
        <v>3174</v>
      </c>
      <c r="X687" t="s">
        <v>932</v>
      </c>
      <c r="Y687" t="s">
        <v>3174</v>
      </c>
      <c r="AA687" t="s">
        <v>608</v>
      </c>
      <c r="AB687" t="s">
        <v>3177</v>
      </c>
      <c r="AD687" t="s">
        <v>2159</v>
      </c>
      <c r="AE687" t="s">
        <v>3174</v>
      </c>
    </row>
    <row r="688" spans="2:31" ht="18" x14ac:dyDescent="0.25">
      <c r="B688" t="s">
        <v>21</v>
      </c>
      <c r="C688">
        <v>1441</v>
      </c>
      <c r="D688" t="s">
        <v>330</v>
      </c>
      <c r="E688" s="2" t="str">
        <f t="shared" si="70"/>
        <v>T</v>
      </c>
      <c r="F688" s="2" t="str">
        <f t="shared" si="71"/>
        <v>T</v>
      </c>
      <c r="G688" s="2" t="str">
        <f t="shared" si="72"/>
        <v>R</v>
      </c>
      <c r="H688" s="2" t="str">
        <f t="shared" si="73"/>
        <v>R</v>
      </c>
      <c r="I688" s="2" t="str">
        <f t="shared" si="74"/>
        <v>S</v>
      </c>
      <c r="J688" s="2" t="str">
        <f t="shared" si="75"/>
        <v>S</v>
      </c>
      <c r="K688" s="2" t="str">
        <f t="shared" si="76"/>
        <v>R</v>
      </c>
      <c r="M688" t="s">
        <v>2944</v>
      </c>
      <c r="N688" t="s">
        <v>3177</v>
      </c>
      <c r="O688" t="s">
        <v>1432</v>
      </c>
      <c r="P688" t="s">
        <v>3177</v>
      </c>
      <c r="R688" t="s">
        <v>2099</v>
      </c>
      <c r="S688" s="2" t="s">
        <v>3174</v>
      </c>
      <c r="U688" t="s">
        <v>2099</v>
      </c>
      <c r="V688" t="s">
        <v>3174</v>
      </c>
      <c r="X688" t="s">
        <v>681</v>
      </c>
      <c r="Y688" t="s">
        <v>3174</v>
      </c>
      <c r="AA688" t="s">
        <v>785</v>
      </c>
      <c r="AB688" t="s">
        <v>3177</v>
      </c>
      <c r="AD688" t="s">
        <v>390</v>
      </c>
      <c r="AE688" t="s">
        <v>3174</v>
      </c>
    </row>
    <row r="689" spans="2:31" ht="18" x14ac:dyDescent="0.25">
      <c r="B689" t="s">
        <v>1320</v>
      </c>
      <c r="C689">
        <v>411</v>
      </c>
      <c r="D689" t="s">
        <v>1321</v>
      </c>
      <c r="E689" s="2" t="str">
        <f t="shared" si="70"/>
        <v>Q</v>
      </c>
      <c r="F689" s="2" t="str">
        <f t="shared" si="71"/>
        <v>S</v>
      </c>
      <c r="G689" s="2" t="str">
        <f t="shared" si="72"/>
        <v>Q</v>
      </c>
      <c r="H689" s="2" t="str">
        <f t="shared" si="73"/>
        <v>R</v>
      </c>
      <c r="I689" s="2" t="str">
        <f t="shared" si="74"/>
        <v>S</v>
      </c>
      <c r="J689" s="2" t="str">
        <f t="shared" si="75"/>
        <v>Q</v>
      </c>
      <c r="K689" s="2" t="str">
        <f t="shared" si="76"/>
        <v>R</v>
      </c>
      <c r="M689" t="s">
        <v>2767</v>
      </c>
      <c r="N689" t="s">
        <v>3177</v>
      </c>
      <c r="O689" t="s">
        <v>1920</v>
      </c>
      <c r="P689" t="s">
        <v>3177</v>
      </c>
      <c r="R689" t="s">
        <v>1138</v>
      </c>
      <c r="S689" s="2" t="s">
        <v>3174</v>
      </c>
      <c r="U689" t="s">
        <v>1138</v>
      </c>
      <c r="V689" t="s">
        <v>3174</v>
      </c>
      <c r="X689" t="s">
        <v>1409</v>
      </c>
      <c r="Y689" t="s">
        <v>3174</v>
      </c>
      <c r="AA689" t="s">
        <v>967</v>
      </c>
      <c r="AB689" t="s">
        <v>3177</v>
      </c>
      <c r="AD689" t="s">
        <v>676</v>
      </c>
      <c r="AE689" t="s">
        <v>3174</v>
      </c>
    </row>
    <row r="690" spans="2:31" ht="18" x14ac:dyDescent="0.25">
      <c r="B690" t="s">
        <v>1114</v>
      </c>
      <c r="C690">
        <v>1208</v>
      </c>
      <c r="D690" t="s">
        <v>1115</v>
      </c>
      <c r="E690" s="2" t="str">
        <f t="shared" si="70"/>
        <v>V</v>
      </c>
      <c r="F690" s="2" t="str">
        <f t="shared" si="71"/>
        <v>T</v>
      </c>
      <c r="G690" s="2" t="str">
        <f t="shared" si="72"/>
        <v>S</v>
      </c>
      <c r="H690" s="2" t="str">
        <f t="shared" si="73"/>
        <v>S</v>
      </c>
      <c r="I690" s="2" t="str">
        <f t="shared" si="74"/>
        <v>R</v>
      </c>
      <c r="J690" s="2" t="str">
        <f t="shared" si="75"/>
        <v>T</v>
      </c>
      <c r="K690" s="2" t="str">
        <f t="shared" si="76"/>
        <v>K</v>
      </c>
      <c r="M690" t="s">
        <v>2767</v>
      </c>
      <c r="N690" t="s">
        <v>3177</v>
      </c>
      <c r="O690" t="s">
        <v>1644</v>
      </c>
      <c r="P690" t="s">
        <v>3177</v>
      </c>
      <c r="R690" t="s">
        <v>755</v>
      </c>
      <c r="S690" s="2" t="s">
        <v>3174</v>
      </c>
      <c r="U690" t="s">
        <v>1916</v>
      </c>
      <c r="V690" t="s">
        <v>3174</v>
      </c>
      <c r="X690" t="s">
        <v>578</v>
      </c>
      <c r="Y690" t="s">
        <v>3174</v>
      </c>
      <c r="AA690" t="s">
        <v>801</v>
      </c>
      <c r="AB690" t="s">
        <v>3177</v>
      </c>
      <c r="AD690" t="s">
        <v>3050</v>
      </c>
      <c r="AE690" t="s">
        <v>3174</v>
      </c>
    </row>
    <row r="691" spans="2:31" ht="18" x14ac:dyDescent="0.25">
      <c r="B691" t="s">
        <v>3138</v>
      </c>
      <c r="C691">
        <v>139</v>
      </c>
      <c r="D691" t="s">
        <v>3139</v>
      </c>
      <c r="E691" s="2" t="str">
        <f t="shared" si="70"/>
        <v>K</v>
      </c>
      <c r="F691" s="2" t="str">
        <f t="shared" si="71"/>
        <v>R</v>
      </c>
      <c r="G691" s="2" t="str">
        <f t="shared" si="72"/>
        <v>G</v>
      </c>
      <c r="H691" s="2" t="str">
        <f t="shared" si="73"/>
        <v>S</v>
      </c>
      <c r="I691" s="2" t="str">
        <f t="shared" si="74"/>
        <v>R</v>
      </c>
      <c r="J691" s="2" t="str">
        <f t="shared" si="75"/>
        <v>H</v>
      </c>
      <c r="K691" s="2" t="str">
        <f t="shared" si="76"/>
        <v>R</v>
      </c>
      <c r="M691" t="s">
        <v>1293</v>
      </c>
      <c r="N691" t="s">
        <v>3177</v>
      </c>
      <c r="O691" t="s">
        <v>2579</v>
      </c>
      <c r="P691" t="s">
        <v>3177</v>
      </c>
      <c r="R691" t="s">
        <v>2512</v>
      </c>
      <c r="S691" s="2" t="s">
        <v>3174</v>
      </c>
      <c r="U691" t="s">
        <v>755</v>
      </c>
      <c r="V691" t="s">
        <v>3174</v>
      </c>
      <c r="X691" t="s">
        <v>578</v>
      </c>
      <c r="Y691" t="s">
        <v>3174</v>
      </c>
      <c r="AA691" t="s">
        <v>970</v>
      </c>
      <c r="AB691" t="s">
        <v>3177</v>
      </c>
      <c r="AD691" t="s">
        <v>1603</v>
      </c>
      <c r="AE691" t="s">
        <v>3174</v>
      </c>
    </row>
    <row r="692" spans="2:31" ht="18" x14ac:dyDescent="0.25">
      <c r="B692" t="s">
        <v>2520</v>
      </c>
      <c r="C692">
        <v>139</v>
      </c>
      <c r="D692" t="s">
        <v>2521</v>
      </c>
      <c r="E692" s="2" t="str">
        <f t="shared" si="70"/>
        <v>R</v>
      </c>
      <c r="F692" s="2" t="str">
        <f t="shared" si="71"/>
        <v>D</v>
      </c>
      <c r="G692" s="2" t="str">
        <f t="shared" si="72"/>
        <v>P</v>
      </c>
      <c r="H692" s="2" t="str">
        <f t="shared" si="73"/>
        <v>G</v>
      </c>
      <c r="I692" s="2" t="str">
        <f t="shared" si="74"/>
        <v>R</v>
      </c>
      <c r="J692" s="2" t="str">
        <f t="shared" si="75"/>
        <v>R</v>
      </c>
      <c r="K692" s="2" t="str">
        <f t="shared" si="76"/>
        <v>R</v>
      </c>
      <c r="M692" t="s">
        <v>228</v>
      </c>
      <c r="N692" t="s">
        <v>3177</v>
      </c>
      <c r="O692" t="s">
        <v>2581</v>
      </c>
      <c r="P692" t="s">
        <v>3177</v>
      </c>
      <c r="R692" t="s">
        <v>2209</v>
      </c>
      <c r="S692" s="2" t="s">
        <v>3177</v>
      </c>
      <c r="U692" t="s">
        <v>1243</v>
      </c>
      <c r="V692" t="s">
        <v>3174</v>
      </c>
      <c r="X692" t="s">
        <v>1879</v>
      </c>
      <c r="Y692" t="s">
        <v>3174</v>
      </c>
      <c r="AA692" t="s">
        <v>2260</v>
      </c>
      <c r="AB692" t="s">
        <v>3177</v>
      </c>
      <c r="AD692" t="s">
        <v>491</v>
      </c>
      <c r="AE692" t="s">
        <v>3174</v>
      </c>
    </row>
    <row r="693" spans="2:31" ht="18" x14ac:dyDescent="0.25">
      <c r="B693" t="s">
        <v>834</v>
      </c>
      <c r="C693">
        <v>21</v>
      </c>
      <c r="D693" t="s">
        <v>835</v>
      </c>
      <c r="E693" s="2" t="str">
        <f t="shared" si="70"/>
        <v>E</v>
      </c>
      <c r="F693" s="2" t="str">
        <f t="shared" si="71"/>
        <v>R</v>
      </c>
      <c r="G693" s="2" t="str">
        <f t="shared" si="72"/>
        <v>L</v>
      </c>
      <c r="H693" s="2" t="str">
        <f t="shared" si="73"/>
        <v>L</v>
      </c>
      <c r="I693" s="2" t="str">
        <f t="shared" si="74"/>
        <v>R</v>
      </c>
      <c r="J693" s="2" t="str">
        <f t="shared" si="75"/>
        <v>R</v>
      </c>
      <c r="K693" s="2" t="str">
        <f t="shared" si="76"/>
        <v>R</v>
      </c>
      <c r="M693" t="s">
        <v>228</v>
      </c>
      <c r="N693" t="s">
        <v>3177</v>
      </c>
      <c r="O693" t="s">
        <v>720</v>
      </c>
      <c r="P693" t="s">
        <v>3177</v>
      </c>
      <c r="R693" t="s">
        <v>194</v>
      </c>
      <c r="S693" s="2" t="s">
        <v>3177</v>
      </c>
      <c r="U693" t="s">
        <v>2924</v>
      </c>
      <c r="V693" t="s">
        <v>3174</v>
      </c>
      <c r="X693" t="s">
        <v>2840</v>
      </c>
      <c r="Y693" t="s">
        <v>3174</v>
      </c>
      <c r="AA693" t="s">
        <v>1687</v>
      </c>
      <c r="AB693" t="s">
        <v>3177</v>
      </c>
      <c r="AD693" t="s">
        <v>2903</v>
      </c>
      <c r="AE693" t="s">
        <v>3174</v>
      </c>
    </row>
    <row r="694" spans="2:31" ht="18" x14ac:dyDescent="0.25">
      <c r="B694" t="s">
        <v>1212</v>
      </c>
      <c r="C694">
        <v>15</v>
      </c>
      <c r="D694" t="s">
        <v>1213</v>
      </c>
      <c r="E694" s="2" t="str">
        <f t="shared" si="70"/>
        <v>T</v>
      </c>
      <c r="F694" s="2" t="str">
        <f t="shared" si="71"/>
        <v>A</v>
      </c>
      <c r="G694" s="2" t="str">
        <f t="shared" si="72"/>
        <v>K</v>
      </c>
      <c r="H694" s="2" t="str">
        <f t="shared" si="73"/>
        <v>A</v>
      </c>
      <c r="I694" s="2" t="str">
        <f t="shared" si="74"/>
        <v>R</v>
      </c>
      <c r="J694" s="2" t="str">
        <f t="shared" si="75"/>
        <v>K</v>
      </c>
      <c r="K694" s="2" t="str">
        <f t="shared" si="76"/>
        <v>K</v>
      </c>
      <c r="M694" t="s">
        <v>540</v>
      </c>
      <c r="N694" t="s">
        <v>3177</v>
      </c>
      <c r="O694" t="s">
        <v>700</v>
      </c>
      <c r="P694" t="s">
        <v>3177</v>
      </c>
      <c r="R694" t="s">
        <v>421</v>
      </c>
      <c r="S694" s="2" t="s">
        <v>3177</v>
      </c>
      <c r="U694" t="s">
        <v>3025</v>
      </c>
      <c r="V694" t="s">
        <v>3174</v>
      </c>
      <c r="X694" t="s">
        <v>2432</v>
      </c>
      <c r="Y694" t="s">
        <v>3174</v>
      </c>
      <c r="AA694" t="s">
        <v>1398</v>
      </c>
      <c r="AB694" t="s">
        <v>3177</v>
      </c>
      <c r="AD694" t="s">
        <v>247</v>
      </c>
      <c r="AE694" t="s">
        <v>3174</v>
      </c>
    </row>
    <row r="695" spans="2:31" ht="18" x14ac:dyDescent="0.25">
      <c r="B695" t="s">
        <v>1401</v>
      </c>
      <c r="C695">
        <v>15</v>
      </c>
      <c r="D695" t="s">
        <v>1213</v>
      </c>
      <c r="E695" s="2" t="str">
        <f t="shared" si="70"/>
        <v>T</v>
      </c>
      <c r="F695" s="2" t="str">
        <f t="shared" si="71"/>
        <v>A</v>
      </c>
      <c r="G695" s="2" t="str">
        <f t="shared" si="72"/>
        <v>K</v>
      </c>
      <c r="H695" s="2" t="str">
        <f t="shared" si="73"/>
        <v>A</v>
      </c>
      <c r="I695" s="2" t="str">
        <f t="shared" si="74"/>
        <v>R</v>
      </c>
      <c r="J695" s="2" t="str">
        <f t="shared" si="75"/>
        <v>K</v>
      </c>
      <c r="K695" s="2" t="str">
        <f t="shared" si="76"/>
        <v>K</v>
      </c>
      <c r="M695" t="s">
        <v>2750</v>
      </c>
      <c r="N695" t="s">
        <v>3177</v>
      </c>
      <c r="O695" t="s">
        <v>1896</v>
      </c>
      <c r="P695" t="s">
        <v>3177</v>
      </c>
      <c r="R695" t="s">
        <v>1256</v>
      </c>
      <c r="S695" s="2" t="s">
        <v>3177</v>
      </c>
      <c r="U695" t="s">
        <v>2698</v>
      </c>
      <c r="V695" t="s">
        <v>3177</v>
      </c>
      <c r="X695" t="s">
        <v>2432</v>
      </c>
      <c r="Y695" t="s">
        <v>3174</v>
      </c>
      <c r="AA695" t="s">
        <v>2406</v>
      </c>
      <c r="AB695" t="s">
        <v>3177</v>
      </c>
      <c r="AD695" t="s">
        <v>1103</v>
      </c>
      <c r="AE695" t="s">
        <v>3174</v>
      </c>
    </row>
    <row r="696" spans="2:31" ht="18" x14ac:dyDescent="0.25">
      <c r="B696" t="s">
        <v>518</v>
      </c>
      <c r="C696">
        <v>529</v>
      </c>
      <c r="D696" t="s">
        <v>519</v>
      </c>
      <c r="E696" s="2" t="str">
        <f t="shared" si="70"/>
        <v>T</v>
      </c>
      <c r="F696" s="2" t="str">
        <f t="shared" si="71"/>
        <v>R</v>
      </c>
      <c r="G696" s="2" t="str">
        <f t="shared" si="72"/>
        <v>E</v>
      </c>
      <c r="H696" s="2" t="str">
        <f t="shared" si="73"/>
        <v>R</v>
      </c>
      <c r="I696" s="2" t="str">
        <f t="shared" si="74"/>
        <v>S</v>
      </c>
      <c r="J696" s="2" t="str">
        <f t="shared" si="75"/>
        <v>S</v>
      </c>
      <c r="K696" s="2" t="str">
        <f t="shared" si="76"/>
        <v>R</v>
      </c>
      <c r="M696" t="s">
        <v>2750</v>
      </c>
      <c r="N696" t="s">
        <v>3177</v>
      </c>
      <c r="O696" t="s">
        <v>3003</v>
      </c>
      <c r="P696" t="s">
        <v>3177</v>
      </c>
      <c r="R696" t="s">
        <v>1709</v>
      </c>
      <c r="S696" s="2" t="s">
        <v>3177</v>
      </c>
      <c r="U696" t="s">
        <v>1347</v>
      </c>
      <c r="V696" t="s">
        <v>3177</v>
      </c>
      <c r="X696" t="s">
        <v>2435</v>
      </c>
      <c r="Y696" t="s">
        <v>3174</v>
      </c>
      <c r="AA696" t="s">
        <v>2727</v>
      </c>
      <c r="AB696" t="s">
        <v>3177</v>
      </c>
      <c r="AD696" t="s">
        <v>2591</v>
      </c>
      <c r="AE696" t="s">
        <v>3174</v>
      </c>
    </row>
    <row r="697" spans="2:31" ht="18" x14ac:dyDescent="0.25">
      <c r="B697" t="s">
        <v>518</v>
      </c>
      <c r="C697">
        <v>529</v>
      </c>
      <c r="D697" t="s">
        <v>522</v>
      </c>
      <c r="E697" s="2" t="str">
        <f t="shared" si="70"/>
        <v>T</v>
      </c>
      <c r="F697" s="2" t="str">
        <f t="shared" si="71"/>
        <v>R</v>
      </c>
      <c r="G697" s="2" t="str">
        <f t="shared" si="72"/>
        <v>E</v>
      </c>
      <c r="H697" s="2" t="str">
        <f t="shared" si="73"/>
        <v>R</v>
      </c>
      <c r="I697" s="2" t="str">
        <f t="shared" si="74"/>
        <v>S</v>
      </c>
      <c r="J697" s="2" t="str">
        <f t="shared" si="75"/>
        <v>S</v>
      </c>
      <c r="K697" s="2" t="str">
        <f t="shared" si="76"/>
        <v>R</v>
      </c>
      <c r="M697" t="s">
        <v>1696</v>
      </c>
      <c r="N697" t="s">
        <v>3177</v>
      </c>
      <c r="O697" t="s">
        <v>1182</v>
      </c>
      <c r="P697" t="s">
        <v>3177</v>
      </c>
      <c r="R697" t="s">
        <v>1817</v>
      </c>
      <c r="S697" s="2" t="s">
        <v>3177</v>
      </c>
      <c r="U697" t="s">
        <v>2650</v>
      </c>
      <c r="V697" t="s">
        <v>3177</v>
      </c>
      <c r="X697" t="s">
        <v>466</v>
      </c>
      <c r="Y697" t="s">
        <v>3174</v>
      </c>
      <c r="AA697" t="s">
        <v>2591</v>
      </c>
      <c r="AB697" t="s">
        <v>3177</v>
      </c>
      <c r="AD697" t="s">
        <v>839</v>
      </c>
      <c r="AE697" t="s">
        <v>3174</v>
      </c>
    </row>
    <row r="698" spans="2:31" ht="18" x14ac:dyDescent="0.25">
      <c r="B698" t="s">
        <v>2525</v>
      </c>
      <c r="C698">
        <v>1139</v>
      </c>
      <c r="D698" t="s">
        <v>2530</v>
      </c>
      <c r="E698" s="2" t="str">
        <f t="shared" si="70"/>
        <v>A</v>
      </c>
      <c r="F698" s="2" t="str">
        <f t="shared" si="71"/>
        <v>D</v>
      </c>
      <c r="G698" s="2" t="str">
        <f t="shared" si="72"/>
        <v>P</v>
      </c>
      <c r="H698" s="2" t="str">
        <f t="shared" si="73"/>
        <v>K</v>
      </c>
      <c r="I698" s="2" t="str">
        <f t="shared" si="74"/>
        <v>R</v>
      </c>
      <c r="J698" s="2" t="str">
        <f t="shared" si="75"/>
        <v>R</v>
      </c>
      <c r="K698" s="2" t="str">
        <f t="shared" si="76"/>
        <v>R</v>
      </c>
      <c r="M698" t="s">
        <v>2150</v>
      </c>
      <c r="N698" t="s">
        <v>3177</v>
      </c>
      <c r="O698" t="s">
        <v>462</v>
      </c>
      <c r="P698" t="s">
        <v>3177</v>
      </c>
      <c r="R698" t="s">
        <v>471</v>
      </c>
      <c r="S698" s="2" t="s">
        <v>3177</v>
      </c>
      <c r="U698" t="s">
        <v>1709</v>
      </c>
      <c r="V698" t="s">
        <v>3177</v>
      </c>
      <c r="X698" t="s">
        <v>2507</v>
      </c>
      <c r="Y698" t="s">
        <v>3174</v>
      </c>
      <c r="AA698" t="s">
        <v>689</v>
      </c>
      <c r="AB698" t="s">
        <v>3177</v>
      </c>
      <c r="AD698" t="s">
        <v>75</v>
      </c>
      <c r="AE698" t="s">
        <v>3174</v>
      </c>
    </row>
    <row r="699" spans="2:31" ht="18" x14ac:dyDescent="0.25">
      <c r="B699" t="s">
        <v>50</v>
      </c>
      <c r="C699">
        <v>1091</v>
      </c>
      <c r="D699" t="s">
        <v>51</v>
      </c>
      <c r="E699" s="2" t="str">
        <f t="shared" si="70"/>
        <v>T</v>
      </c>
      <c r="F699" s="2" t="str">
        <f t="shared" si="71"/>
        <v>Q</v>
      </c>
      <c r="G699" s="2" t="str">
        <f t="shared" si="72"/>
        <v>R</v>
      </c>
      <c r="H699" s="2" t="str">
        <f t="shared" si="73"/>
        <v>S</v>
      </c>
      <c r="I699" s="2" t="str">
        <f t="shared" si="74"/>
        <v>R</v>
      </c>
      <c r="J699" s="2" t="str">
        <f t="shared" si="75"/>
        <v>T</v>
      </c>
      <c r="K699" s="2" t="str">
        <f t="shared" si="76"/>
        <v>R</v>
      </c>
      <c r="M699" t="s">
        <v>747</v>
      </c>
      <c r="N699" t="s">
        <v>3177</v>
      </c>
      <c r="O699" t="s">
        <v>2234</v>
      </c>
      <c r="P699" t="s">
        <v>3177</v>
      </c>
      <c r="R699" t="s">
        <v>657</v>
      </c>
      <c r="S699" s="2" t="s">
        <v>3177</v>
      </c>
      <c r="U699" t="s">
        <v>1817</v>
      </c>
      <c r="V699" t="s">
        <v>3177</v>
      </c>
      <c r="X699" t="s">
        <v>1052</v>
      </c>
      <c r="Y699" t="s">
        <v>3174</v>
      </c>
      <c r="AA699" t="s">
        <v>693</v>
      </c>
      <c r="AB699" t="s">
        <v>3177</v>
      </c>
      <c r="AD699" t="s">
        <v>1565</v>
      </c>
      <c r="AE699" t="s">
        <v>3174</v>
      </c>
    </row>
    <row r="700" spans="2:31" ht="18" x14ac:dyDescent="0.25">
      <c r="B700" t="s">
        <v>1362</v>
      </c>
      <c r="C700">
        <v>552</v>
      </c>
      <c r="D700" t="s">
        <v>1363</v>
      </c>
      <c r="E700" s="2" t="str">
        <f t="shared" si="70"/>
        <v>V</v>
      </c>
      <c r="F700" s="2" t="str">
        <f t="shared" si="71"/>
        <v>T</v>
      </c>
      <c r="G700" s="2" t="str">
        <f t="shared" si="72"/>
        <v>S</v>
      </c>
      <c r="H700" s="2" t="str">
        <f t="shared" si="73"/>
        <v>S</v>
      </c>
      <c r="I700" s="2" t="str">
        <f t="shared" si="74"/>
        <v>R</v>
      </c>
      <c r="J700" s="2" t="str">
        <f t="shared" si="75"/>
        <v>S</v>
      </c>
      <c r="K700" s="2" t="str">
        <f t="shared" si="76"/>
        <v>K</v>
      </c>
      <c r="M700" t="s">
        <v>1676</v>
      </c>
      <c r="N700" t="s">
        <v>3177</v>
      </c>
      <c r="O700" t="s">
        <v>297</v>
      </c>
      <c r="P700" t="s">
        <v>3177</v>
      </c>
      <c r="R700" t="s">
        <v>700</v>
      </c>
      <c r="S700" s="2" t="s">
        <v>3177</v>
      </c>
      <c r="U700" t="s">
        <v>1989</v>
      </c>
      <c r="V700" t="s">
        <v>3177</v>
      </c>
      <c r="X700" t="s">
        <v>829</v>
      </c>
      <c r="Y700" t="s">
        <v>3174</v>
      </c>
      <c r="AA700" t="s">
        <v>693</v>
      </c>
      <c r="AB700" t="s">
        <v>3177</v>
      </c>
      <c r="AD700" t="s">
        <v>1765</v>
      </c>
      <c r="AE700" t="s">
        <v>3174</v>
      </c>
    </row>
    <row r="701" spans="2:31" ht="18" x14ac:dyDescent="0.25">
      <c r="B701" t="s">
        <v>1541</v>
      </c>
      <c r="C701">
        <v>15</v>
      </c>
      <c r="D701" t="s">
        <v>1542</v>
      </c>
      <c r="E701" s="2" t="str">
        <f t="shared" si="70"/>
        <v>F</v>
      </c>
      <c r="F701" s="2" t="str">
        <f t="shared" si="71"/>
        <v>E</v>
      </c>
      <c r="G701" s="2" t="str">
        <f t="shared" si="72"/>
        <v>R</v>
      </c>
      <c r="H701" s="2" t="str">
        <f t="shared" si="73"/>
        <v>P</v>
      </c>
      <c r="I701" s="2" t="str">
        <f t="shared" si="74"/>
        <v>R</v>
      </c>
      <c r="J701" s="2" t="str">
        <f t="shared" si="75"/>
        <v>L</v>
      </c>
      <c r="K701" s="2" t="str">
        <f t="shared" si="76"/>
        <v>R</v>
      </c>
      <c r="M701" t="s">
        <v>236</v>
      </c>
      <c r="N701" t="s">
        <v>3177</v>
      </c>
      <c r="O701" t="s">
        <v>3060</v>
      </c>
      <c r="P701" t="s">
        <v>3177</v>
      </c>
      <c r="R701" t="s">
        <v>59</v>
      </c>
      <c r="S701" s="2" t="s">
        <v>3177</v>
      </c>
      <c r="U701" t="s">
        <v>2628</v>
      </c>
      <c r="V701" t="s">
        <v>3177</v>
      </c>
      <c r="X701" t="s">
        <v>1058</v>
      </c>
      <c r="Y701" t="s">
        <v>3174</v>
      </c>
      <c r="AA701" t="s">
        <v>693</v>
      </c>
      <c r="AB701" t="s">
        <v>3177</v>
      </c>
      <c r="AD701" t="s">
        <v>2422</v>
      </c>
      <c r="AE701" t="s">
        <v>3174</v>
      </c>
    </row>
    <row r="702" spans="2:31" ht="18" x14ac:dyDescent="0.25">
      <c r="B702" t="s">
        <v>2542</v>
      </c>
      <c r="C702">
        <v>101</v>
      </c>
      <c r="D702" t="s">
        <v>2543</v>
      </c>
      <c r="E702" s="2" t="str">
        <f t="shared" si="70"/>
        <v>P</v>
      </c>
      <c r="F702" s="2" t="str">
        <f t="shared" si="71"/>
        <v>A</v>
      </c>
      <c r="G702" s="2" t="str">
        <f t="shared" si="72"/>
        <v>R</v>
      </c>
      <c r="H702" s="2" t="str">
        <f t="shared" si="73"/>
        <v>R</v>
      </c>
      <c r="I702" s="2" t="str">
        <f t="shared" si="74"/>
        <v>S</v>
      </c>
      <c r="J702" s="2" t="str">
        <f t="shared" si="75"/>
        <v>R</v>
      </c>
      <c r="K702" s="2" t="str">
        <f t="shared" si="76"/>
        <v>R</v>
      </c>
      <c r="M702" t="s">
        <v>95</v>
      </c>
      <c r="N702" t="s">
        <v>3177</v>
      </c>
      <c r="O702" t="s">
        <v>354</v>
      </c>
      <c r="P702" t="s">
        <v>3177</v>
      </c>
      <c r="R702" t="s">
        <v>2928</v>
      </c>
      <c r="S702" s="2" t="s">
        <v>3177</v>
      </c>
      <c r="U702" t="s">
        <v>1186</v>
      </c>
      <c r="V702" t="s">
        <v>3177</v>
      </c>
      <c r="X702" t="s">
        <v>899</v>
      </c>
      <c r="Y702" t="s">
        <v>3174</v>
      </c>
      <c r="AA702" t="s">
        <v>722</v>
      </c>
      <c r="AB702" t="s">
        <v>3177</v>
      </c>
      <c r="AD702" t="s">
        <v>1405</v>
      </c>
      <c r="AE702" t="s">
        <v>3174</v>
      </c>
    </row>
    <row r="703" spans="2:31" ht="18" x14ac:dyDescent="0.25">
      <c r="B703" t="s">
        <v>2772</v>
      </c>
      <c r="C703">
        <v>174</v>
      </c>
      <c r="D703" t="s">
        <v>2773</v>
      </c>
      <c r="E703" s="2" t="str">
        <f t="shared" si="70"/>
        <v>S</v>
      </c>
      <c r="F703" s="2" t="str">
        <f t="shared" si="71"/>
        <v>R</v>
      </c>
      <c r="G703" s="2" t="str">
        <f t="shared" si="72"/>
        <v>G</v>
      </c>
      <c r="H703" s="2" t="str">
        <f t="shared" si="73"/>
        <v>R</v>
      </c>
      <c r="I703" s="2" t="str">
        <f t="shared" si="74"/>
        <v>R</v>
      </c>
      <c r="J703" s="2" t="str">
        <f t="shared" si="75"/>
        <v>R</v>
      </c>
      <c r="K703" s="2" t="str">
        <f t="shared" si="76"/>
        <v>R</v>
      </c>
      <c r="M703" t="s">
        <v>643</v>
      </c>
      <c r="N703" t="s">
        <v>3177</v>
      </c>
      <c r="O703" t="s">
        <v>299</v>
      </c>
      <c r="P703" t="s">
        <v>3177</v>
      </c>
      <c r="R703" t="s">
        <v>2500</v>
      </c>
      <c r="S703" s="2" t="s">
        <v>3177</v>
      </c>
      <c r="U703" t="s">
        <v>1184</v>
      </c>
      <c r="V703" t="s">
        <v>3177</v>
      </c>
      <c r="X703" t="s">
        <v>3085</v>
      </c>
      <c r="Y703" t="s">
        <v>3174</v>
      </c>
      <c r="AA703" t="s">
        <v>2647</v>
      </c>
      <c r="AB703" t="s">
        <v>3177</v>
      </c>
      <c r="AD703" t="s">
        <v>2504</v>
      </c>
      <c r="AE703" t="s">
        <v>3174</v>
      </c>
    </row>
    <row r="704" spans="2:31" ht="18" x14ac:dyDescent="0.25">
      <c r="B704" t="s">
        <v>2694</v>
      </c>
      <c r="C704">
        <v>155</v>
      </c>
      <c r="D704" t="s">
        <v>2695</v>
      </c>
      <c r="E704" s="2" t="str">
        <f t="shared" si="70"/>
        <v>L</v>
      </c>
      <c r="F704" s="2" t="str">
        <f t="shared" si="71"/>
        <v>G</v>
      </c>
      <c r="G704" s="2" t="str">
        <f t="shared" si="72"/>
        <v>N</v>
      </c>
      <c r="H704" s="2" t="str">
        <f t="shared" si="73"/>
        <v>R</v>
      </c>
      <c r="I704" s="2" t="str">
        <f t="shared" si="74"/>
        <v>S</v>
      </c>
      <c r="J704" s="2" t="str">
        <f t="shared" si="75"/>
        <v>T</v>
      </c>
      <c r="K704" s="2" t="str">
        <f t="shared" si="76"/>
        <v>K</v>
      </c>
      <c r="M704" t="s">
        <v>643</v>
      </c>
      <c r="N704" t="s">
        <v>3177</v>
      </c>
      <c r="O704" t="s">
        <v>299</v>
      </c>
      <c r="P704" t="s">
        <v>3177</v>
      </c>
      <c r="R704" t="s">
        <v>3003</v>
      </c>
      <c r="S704" s="2" t="s">
        <v>3177</v>
      </c>
      <c r="U704" t="s">
        <v>664</v>
      </c>
      <c r="V704" t="s">
        <v>3177</v>
      </c>
      <c r="X704" t="s">
        <v>1943</v>
      </c>
      <c r="Y704" t="s">
        <v>3174</v>
      </c>
      <c r="AA704" t="s">
        <v>221</v>
      </c>
      <c r="AB704" t="s">
        <v>3177</v>
      </c>
      <c r="AD704" t="s">
        <v>176</v>
      </c>
      <c r="AE704" t="s">
        <v>3174</v>
      </c>
    </row>
    <row r="705" spans="2:31" ht="18" x14ac:dyDescent="0.25">
      <c r="B705" t="s">
        <v>1415</v>
      </c>
      <c r="C705">
        <v>43</v>
      </c>
      <c r="D705" t="s">
        <v>1416</v>
      </c>
      <c r="E705" s="2" t="str">
        <f t="shared" si="70"/>
        <v>G</v>
      </c>
      <c r="F705" s="2" t="str">
        <f t="shared" si="71"/>
        <v>G</v>
      </c>
      <c r="G705" s="2" t="str">
        <f t="shared" si="72"/>
        <v>A</v>
      </c>
      <c r="H705" s="2" t="str">
        <f t="shared" si="73"/>
        <v>S</v>
      </c>
      <c r="I705" s="2" t="str">
        <f t="shared" si="74"/>
        <v>R</v>
      </c>
      <c r="J705" s="2" t="str">
        <f t="shared" si="75"/>
        <v>L</v>
      </c>
      <c r="K705" s="2" t="str">
        <f t="shared" si="76"/>
        <v>R</v>
      </c>
      <c r="M705" t="s">
        <v>643</v>
      </c>
      <c r="N705" t="s">
        <v>3177</v>
      </c>
      <c r="O705" t="s">
        <v>299</v>
      </c>
      <c r="P705" t="s">
        <v>3177</v>
      </c>
      <c r="R705" t="s">
        <v>2983</v>
      </c>
      <c r="S705" s="2" t="s">
        <v>3177</v>
      </c>
      <c r="U705" t="s">
        <v>859</v>
      </c>
      <c r="V705" t="s">
        <v>3177</v>
      </c>
      <c r="X705" t="s">
        <v>2005</v>
      </c>
      <c r="Y705" t="s">
        <v>3174</v>
      </c>
      <c r="AA705" t="s">
        <v>1318</v>
      </c>
      <c r="AB705" t="s">
        <v>3177</v>
      </c>
      <c r="AD705" t="s">
        <v>689</v>
      </c>
      <c r="AE705" t="s">
        <v>3174</v>
      </c>
    </row>
    <row r="706" spans="2:31" ht="18" x14ac:dyDescent="0.25">
      <c r="B706" t="s">
        <v>196</v>
      </c>
      <c r="C706">
        <v>477</v>
      </c>
      <c r="D706" t="s">
        <v>197</v>
      </c>
      <c r="E706" s="2" t="str">
        <f t="shared" si="70"/>
        <v>T</v>
      </c>
      <c r="F706" s="2" t="str">
        <f t="shared" si="71"/>
        <v>K</v>
      </c>
      <c r="G706" s="2" t="str">
        <f t="shared" si="72"/>
        <v>S</v>
      </c>
      <c r="H706" s="2" t="str">
        <f t="shared" si="73"/>
        <v>R</v>
      </c>
      <c r="I706" s="2" t="str">
        <f t="shared" si="74"/>
        <v>R</v>
      </c>
      <c r="J706" s="2" t="str">
        <f t="shared" si="75"/>
        <v>S</v>
      </c>
      <c r="K706" s="2" t="str">
        <f t="shared" si="76"/>
        <v>R</v>
      </c>
      <c r="M706" t="s">
        <v>643</v>
      </c>
      <c r="N706" t="s">
        <v>3177</v>
      </c>
      <c r="O706" t="s">
        <v>299</v>
      </c>
      <c r="P706" t="s">
        <v>3177</v>
      </c>
      <c r="R706" t="s">
        <v>2246</v>
      </c>
      <c r="S706" s="2" t="s">
        <v>3177</v>
      </c>
      <c r="U706" t="s">
        <v>1275</v>
      </c>
      <c r="V706" t="s">
        <v>3177</v>
      </c>
      <c r="X706" t="s">
        <v>2005</v>
      </c>
      <c r="Y706" t="s">
        <v>3174</v>
      </c>
      <c r="AA706" t="s">
        <v>251</v>
      </c>
      <c r="AB706" t="s">
        <v>3177</v>
      </c>
      <c r="AD706" t="s">
        <v>693</v>
      </c>
      <c r="AE706" t="s">
        <v>3174</v>
      </c>
    </row>
    <row r="707" spans="2:31" ht="18" x14ac:dyDescent="0.25">
      <c r="B707" t="s">
        <v>21</v>
      </c>
      <c r="C707">
        <v>1425</v>
      </c>
      <c r="D707" t="s">
        <v>45</v>
      </c>
      <c r="E707" s="2" t="str">
        <f t="shared" ref="E707:E770" si="77">MID($D707&amp;"",4,1)</f>
        <v>T</v>
      </c>
      <c r="F707" s="2" t="str">
        <f t="shared" ref="F707:F770" si="78">MID($D707&amp;"",6,1)</f>
        <v>E</v>
      </c>
      <c r="G707" s="2" t="str">
        <f t="shared" ref="G707:G770" si="79">MID($D707&amp;"",8,1)</f>
        <v>R</v>
      </c>
      <c r="H707" s="2" t="str">
        <f t="shared" ref="H707:H770" si="80">MID($D707&amp;"",9,1)</f>
        <v>S</v>
      </c>
      <c r="I707" s="2" t="str">
        <f t="shared" ref="I707:I770" si="81">MID($D707&amp;"",10,1)</f>
        <v>R</v>
      </c>
      <c r="J707" s="2" t="str">
        <f t="shared" ref="J707:J770" si="82">MID($D707&amp;"",12,1)</f>
        <v>T</v>
      </c>
      <c r="K707" s="2" t="str">
        <f t="shared" ref="K707:K770" si="83">MID($D707&amp;"",13,1)</f>
        <v>R</v>
      </c>
      <c r="M707" t="s">
        <v>643</v>
      </c>
      <c r="N707" t="s">
        <v>3177</v>
      </c>
      <c r="O707" t="s">
        <v>2843</v>
      </c>
      <c r="P707" t="s">
        <v>3177</v>
      </c>
      <c r="R707" t="s">
        <v>2246</v>
      </c>
      <c r="S707" s="2" t="s">
        <v>3177</v>
      </c>
      <c r="U707" t="s">
        <v>1498</v>
      </c>
      <c r="V707" t="s">
        <v>3177</v>
      </c>
      <c r="X707" t="s">
        <v>2005</v>
      </c>
      <c r="Y707" t="s">
        <v>3174</v>
      </c>
      <c r="AA707" t="s">
        <v>2907</v>
      </c>
      <c r="AB707" t="s">
        <v>3177</v>
      </c>
      <c r="AD707" t="s">
        <v>693</v>
      </c>
      <c r="AE707" t="s">
        <v>3174</v>
      </c>
    </row>
    <row r="708" spans="2:31" ht="18" x14ac:dyDescent="0.25">
      <c r="B708" t="s">
        <v>21</v>
      </c>
      <c r="C708">
        <v>1481</v>
      </c>
      <c r="D708" t="s">
        <v>92</v>
      </c>
      <c r="E708" s="2" t="str">
        <f t="shared" si="77"/>
        <v>T</v>
      </c>
      <c r="F708" s="2" t="str">
        <f t="shared" si="78"/>
        <v>K</v>
      </c>
      <c r="G708" s="2" t="str">
        <f t="shared" si="79"/>
        <v>R</v>
      </c>
      <c r="H708" s="2" t="str">
        <f t="shared" si="80"/>
        <v>K</v>
      </c>
      <c r="I708" s="2" t="str">
        <f t="shared" si="81"/>
        <v>R</v>
      </c>
      <c r="J708" s="2" t="str">
        <f t="shared" si="82"/>
        <v>T</v>
      </c>
      <c r="K708" s="2" t="str">
        <f t="shared" si="83"/>
        <v>R</v>
      </c>
      <c r="M708" t="s">
        <v>643</v>
      </c>
      <c r="N708" t="s">
        <v>3177</v>
      </c>
      <c r="O708" t="s">
        <v>2015</v>
      </c>
      <c r="P708" t="s">
        <v>3177</v>
      </c>
      <c r="R708" t="s">
        <v>2246</v>
      </c>
      <c r="S708" s="2" t="s">
        <v>3177</v>
      </c>
      <c r="U708" t="s">
        <v>2818</v>
      </c>
      <c r="V708" t="s">
        <v>3177</v>
      </c>
      <c r="X708" t="s">
        <v>2001</v>
      </c>
      <c r="Y708" t="s">
        <v>3174</v>
      </c>
      <c r="AA708" t="s">
        <v>151</v>
      </c>
      <c r="AB708" t="s">
        <v>3177</v>
      </c>
      <c r="AD708" t="s">
        <v>693</v>
      </c>
      <c r="AE708" t="s">
        <v>3174</v>
      </c>
    </row>
    <row r="709" spans="2:31" ht="18" x14ac:dyDescent="0.25">
      <c r="B709" t="s">
        <v>21</v>
      </c>
      <c r="C709">
        <v>1419</v>
      </c>
      <c r="D709" t="s">
        <v>53</v>
      </c>
      <c r="E709" s="2" t="str">
        <f t="shared" si="77"/>
        <v>T</v>
      </c>
      <c r="F709" s="2" t="str">
        <f t="shared" si="78"/>
        <v>K</v>
      </c>
      <c r="G709" s="2" t="str">
        <f t="shared" si="79"/>
        <v>R</v>
      </c>
      <c r="H709" s="2" t="str">
        <f t="shared" si="80"/>
        <v>S</v>
      </c>
      <c r="I709" s="2" t="str">
        <f t="shared" si="81"/>
        <v>R</v>
      </c>
      <c r="J709" s="2" t="str">
        <f t="shared" si="82"/>
        <v>T</v>
      </c>
      <c r="K709" s="2" t="str">
        <f t="shared" si="83"/>
        <v>R</v>
      </c>
      <c r="M709" t="s">
        <v>955</v>
      </c>
      <c r="N709" t="s">
        <v>3177</v>
      </c>
      <c r="O709" t="s">
        <v>2780</v>
      </c>
      <c r="P709" t="s">
        <v>3177</v>
      </c>
      <c r="R709" t="s">
        <v>2587</v>
      </c>
      <c r="S709" s="2" t="s">
        <v>3177</v>
      </c>
      <c r="U709" t="s">
        <v>1920</v>
      </c>
      <c r="V709" t="s">
        <v>3177</v>
      </c>
      <c r="X709" t="s">
        <v>1913</v>
      </c>
      <c r="Y709" t="s">
        <v>3174</v>
      </c>
      <c r="AA709" t="s">
        <v>37</v>
      </c>
      <c r="AB709" t="s">
        <v>3177</v>
      </c>
      <c r="AD709" t="s">
        <v>2370</v>
      </c>
      <c r="AE709" t="s">
        <v>3174</v>
      </c>
    </row>
    <row r="710" spans="2:31" ht="18" x14ac:dyDescent="0.25">
      <c r="B710" t="s">
        <v>21</v>
      </c>
      <c r="C710">
        <v>1442</v>
      </c>
      <c r="D710" t="s">
        <v>47</v>
      </c>
      <c r="E710" s="2" t="str">
        <f t="shared" si="77"/>
        <v>T</v>
      </c>
      <c r="F710" s="2" t="str">
        <f t="shared" si="78"/>
        <v>Q</v>
      </c>
      <c r="G710" s="2" t="str">
        <f t="shared" si="79"/>
        <v>R</v>
      </c>
      <c r="H710" s="2" t="str">
        <f t="shared" si="80"/>
        <v>S</v>
      </c>
      <c r="I710" s="2" t="str">
        <f t="shared" si="81"/>
        <v>R</v>
      </c>
      <c r="J710" s="2" t="str">
        <f t="shared" si="82"/>
        <v>T</v>
      </c>
      <c r="K710" s="2" t="str">
        <f t="shared" si="83"/>
        <v>R</v>
      </c>
      <c r="M710" t="s">
        <v>1209</v>
      </c>
      <c r="N710" t="s">
        <v>3177</v>
      </c>
      <c r="O710" t="s">
        <v>2941</v>
      </c>
      <c r="P710" t="s">
        <v>3177</v>
      </c>
      <c r="R710" t="s">
        <v>404</v>
      </c>
      <c r="S710" s="2" t="s">
        <v>3177</v>
      </c>
      <c r="U710" t="s">
        <v>917</v>
      </c>
      <c r="V710" t="s">
        <v>3177</v>
      </c>
      <c r="X710" t="s">
        <v>1098</v>
      </c>
      <c r="Y710" t="s">
        <v>3174</v>
      </c>
      <c r="AA710" t="s">
        <v>37</v>
      </c>
      <c r="AB710" t="s">
        <v>3177</v>
      </c>
      <c r="AD710" t="s">
        <v>1997</v>
      </c>
      <c r="AE710" t="s">
        <v>3174</v>
      </c>
    </row>
    <row r="711" spans="2:31" ht="18" x14ac:dyDescent="0.25">
      <c r="B711" t="s">
        <v>21</v>
      </c>
      <c r="C711">
        <v>1446</v>
      </c>
      <c r="D711" t="s">
        <v>47</v>
      </c>
      <c r="E711" s="2" t="str">
        <f t="shared" si="77"/>
        <v>T</v>
      </c>
      <c r="F711" s="2" t="str">
        <f t="shared" si="78"/>
        <v>Q</v>
      </c>
      <c r="G711" s="2" t="str">
        <f t="shared" si="79"/>
        <v>R</v>
      </c>
      <c r="H711" s="2" t="str">
        <f t="shared" si="80"/>
        <v>S</v>
      </c>
      <c r="I711" s="2" t="str">
        <f t="shared" si="81"/>
        <v>R</v>
      </c>
      <c r="J711" s="2" t="str">
        <f t="shared" si="82"/>
        <v>T</v>
      </c>
      <c r="K711" s="2" t="str">
        <f t="shared" si="83"/>
        <v>R</v>
      </c>
      <c r="M711" t="s">
        <v>2643</v>
      </c>
      <c r="N711" t="s">
        <v>3177</v>
      </c>
      <c r="O711" t="s">
        <v>3068</v>
      </c>
      <c r="P711" t="s">
        <v>3177</v>
      </c>
      <c r="R711" t="s">
        <v>1534</v>
      </c>
      <c r="S711" s="2" t="s">
        <v>3177</v>
      </c>
      <c r="U711" t="s">
        <v>2254</v>
      </c>
      <c r="V711" t="s">
        <v>3177</v>
      </c>
      <c r="X711" t="s">
        <v>1652</v>
      </c>
      <c r="Y711" t="s">
        <v>3174</v>
      </c>
      <c r="AA711" t="s">
        <v>31</v>
      </c>
      <c r="AB711" t="s">
        <v>3177</v>
      </c>
      <c r="AD711" t="s">
        <v>722</v>
      </c>
      <c r="AE711" t="s">
        <v>3174</v>
      </c>
    </row>
    <row r="712" spans="2:31" ht="18" x14ac:dyDescent="0.25">
      <c r="B712" t="s">
        <v>21</v>
      </c>
      <c r="C712">
        <v>1512</v>
      </c>
      <c r="D712" t="s">
        <v>47</v>
      </c>
      <c r="E712" s="2" t="str">
        <f t="shared" si="77"/>
        <v>T</v>
      </c>
      <c r="F712" s="2" t="str">
        <f t="shared" si="78"/>
        <v>Q</v>
      </c>
      <c r="G712" s="2" t="str">
        <f t="shared" si="79"/>
        <v>R</v>
      </c>
      <c r="H712" s="2" t="str">
        <f t="shared" si="80"/>
        <v>S</v>
      </c>
      <c r="I712" s="2" t="str">
        <f t="shared" si="81"/>
        <v>R</v>
      </c>
      <c r="J712" s="2" t="str">
        <f t="shared" si="82"/>
        <v>T</v>
      </c>
      <c r="K712" s="2" t="str">
        <f t="shared" si="83"/>
        <v>R</v>
      </c>
      <c r="M712" t="s">
        <v>316</v>
      </c>
      <c r="N712" t="s">
        <v>3177</v>
      </c>
      <c r="O712" t="s">
        <v>387</v>
      </c>
      <c r="P712" t="s">
        <v>3177</v>
      </c>
      <c r="R712" t="s">
        <v>218</v>
      </c>
      <c r="S712" s="2" t="s">
        <v>3177</v>
      </c>
      <c r="U712" t="s">
        <v>1986</v>
      </c>
      <c r="V712" t="s">
        <v>3177</v>
      </c>
      <c r="X712" t="s">
        <v>468</v>
      </c>
      <c r="Y712" t="s">
        <v>3174</v>
      </c>
      <c r="AA712" t="s">
        <v>31</v>
      </c>
      <c r="AB712" t="s">
        <v>3177</v>
      </c>
      <c r="AD712" t="s">
        <v>1235</v>
      </c>
      <c r="AE712" t="s">
        <v>3174</v>
      </c>
    </row>
    <row r="713" spans="2:31" ht="18" x14ac:dyDescent="0.25">
      <c r="B713" t="s">
        <v>80</v>
      </c>
      <c r="C713">
        <v>436</v>
      </c>
      <c r="D713" t="s">
        <v>81</v>
      </c>
      <c r="E713" s="2" t="str">
        <f t="shared" si="77"/>
        <v>A</v>
      </c>
      <c r="F713" s="2" t="str">
        <f t="shared" si="78"/>
        <v>E</v>
      </c>
      <c r="G713" s="2" t="str">
        <f t="shared" si="79"/>
        <v>A</v>
      </c>
      <c r="H713" s="2" t="str">
        <f t="shared" si="80"/>
        <v>R</v>
      </c>
      <c r="I713" s="2" t="str">
        <f t="shared" si="81"/>
        <v>R</v>
      </c>
      <c r="J713" s="2" t="str">
        <f t="shared" si="82"/>
        <v>R</v>
      </c>
      <c r="K713" s="2" t="str">
        <f t="shared" si="83"/>
        <v>R</v>
      </c>
      <c r="M713" t="s">
        <v>316</v>
      </c>
      <c r="N713" t="s">
        <v>3177</v>
      </c>
      <c r="O713" t="s">
        <v>99</v>
      </c>
      <c r="P713" t="s">
        <v>3177</v>
      </c>
      <c r="R713" t="s">
        <v>218</v>
      </c>
      <c r="S713" s="2" t="s">
        <v>3177</v>
      </c>
      <c r="U713" t="s">
        <v>1644</v>
      </c>
      <c r="V713" t="s">
        <v>3177</v>
      </c>
      <c r="X713" t="s">
        <v>793</v>
      </c>
      <c r="Y713" t="s">
        <v>3174</v>
      </c>
      <c r="AA713" t="s">
        <v>31</v>
      </c>
      <c r="AB713" t="s">
        <v>3177</v>
      </c>
      <c r="AD713" t="s">
        <v>1235</v>
      </c>
      <c r="AE713" t="s">
        <v>3174</v>
      </c>
    </row>
    <row r="714" spans="2:31" ht="18" x14ac:dyDescent="0.25">
      <c r="B714" t="s">
        <v>773</v>
      </c>
      <c r="C714">
        <v>461</v>
      </c>
      <c r="D714" t="s">
        <v>774</v>
      </c>
      <c r="E714" s="2" t="str">
        <f t="shared" si="77"/>
        <v>G</v>
      </c>
      <c r="F714" s="2" t="str">
        <f t="shared" si="78"/>
        <v>E</v>
      </c>
      <c r="G714" s="2" t="str">
        <f t="shared" si="79"/>
        <v>A</v>
      </c>
      <c r="H714" s="2" t="str">
        <f t="shared" si="80"/>
        <v>R</v>
      </c>
      <c r="I714" s="2" t="str">
        <f t="shared" si="81"/>
        <v>R</v>
      </c>
      <c r="J714" s="2" t="str">
        <f t="shared" si="82"/>
        <v>R</v>
      </c>
      <c r="K714" s="2" t="str">
        <f t="shared" si="83"/>
        <v>R</v>
      </c>
      <c r="M714" t="s">
        <v>316</v>
      </c>
      <c r="N714" t="s">
        <v>3177</v>
      </c>
      <c r="O714" t="s">
        <v>99</v>
      </c>
      <c r="P714" t="s">
        <v>3177</v>
      </c>
      <c r="R714" t="s">
        <v>218</v>
      </c>
      <c r="S714" s="2" t="s">
        <v>3177</v>
      </c>
      <c r="U714" t="s">
        <v>2579</v>
      </c>
      <c r="V714" t="s">
        <v>3177</v>
      </c>
      <c r="X714" t="s">
        <v>16</v>
      </c>
      <c r="Y714" t="s">
        <v>3174</v>
      </c>
      <c r="AA714" t="s">
        <v>31</v>
      </c>
      <c r="AB714" t="s">
        <v>3177</v>
      </c>
      <c r="AD714" t="s">
        <v>2282</v>
      </c>
      <c r="AE714" t="s">
        <v>3174</v>
      </c>
    </row>
    <row r="715" spans="2:31" ht="18" x14ac:dyDescent="0.25">
      <c r="B715" t="s">
        <v>1379</v>
      </c>
      <c r="C715">
        <v>82</v>
      </c>
      <c r="D715" t="s">
        <v>1380</v>
      </c>
      <c r="E715" s="2" t="str">
        <f t="shared" si="77"/>
        <v>L</v>
      </c>
      <c r="F715" s="2" t="str">
        <f t="shared" si="78"/>
        <v>Y</v>
      </c>
      <c r="G715" s="2" t="str">
        <f t="shared" si="79"/>
        <v>R</v>
      </c>
      <c r="H715" s="2" t="str">
        <f t="shared" si="80"/>
        <v>R</v>
      </c>
      <c r="I715" s="2" t="str">
        <f t="shared" si="81"/>
        <v>R</v>
      </c>
      <c r="J715" s="2" t="str">
        <f t="shared" si="82"/>
        <v>R</v>
      </c>
      <c r="K715" s="2" t="str">
        <f t="shared" si="83"/>
        <v>R</v>
      </c>
      <c r="M715" t="s">
        <v>316</v>
      </c>
      <c r="N715" t="s">
        <v>3177</v>
      </c>
      <c r="O715" t="s">
        <v>2078</v>
      </c>
      <c r="P715" t="s">
        <v>3177</v>
      </c>
      <c r="R715" t="s">
        <v>1311</v>
      </c>
      <c r="S715" s="2" t="s">
        <v>3177</v>
      </c>
      <c r="U715" t="s">
        <v>2581</v>
      </c>
      <c r="V715" t="s">
        <v>3177</v>
      </c>
      <c r="X715" t="s">
        <v>2133</v>
      </c>
      <c r="Y715" t="s">
        <v>3174</v>
      </c>
      <c r="AA715" t="s">
        <v>31</v>
      </c>
      <c r="AB715" t="s">
        <v>3177</v>
      </c>
      <c r="AD715" t="s">
        <v>2316</v>
      </c>
      <c r="AE715" t="s">
        <v>3174</v>
      </c>
    </row>
    <row r="716" spans="2:31" ht="18" x14ac:dyDescent="0.25">
      <c r="B716" t="s">
        <v>417</v>
      </c>
      <c r="C716">
        <v>145</v>
      </c>
      <c r="D716" t="s">
        <v>2769</v>
      </c>
      <c r="E716" s="2" t="str">
        <f t="shared" si="77"/>
        <v>Q</v>
      </c>
      <c r="F716" s="2" t="str">
        <f t="shared" si="78"/>
        <v>L</v>
      </c>
      <c r="G716" s="2" t="str">
        <f t="shared" si="79"/>
        <v>R</v>
      </c>
      <c r="H716" s="2" t="str">
        <f t="shared" si="80"/>
        <v>R</v>
      </c>
      <c r="I716" s="2" t="str">
        <f t="shared" si="81"/>
        <v>A</v>
      </c>
      <c r="J716" s="2" t="str">
        <f t="shared" si="82"/>
        <v>S</v>
      </c>
      <c r="K716" s="2" t="str">
        <f t="shared" si="83"/>
        <v>R</v>
      </c>
      <c r="M716" t="s">
        <v>640</v>
      </c>
      <c r="N716" t="s">
        <v>3177</v>
      </c>
      <c r="O716" t="s">
        <v>2305</v>
      </c>
      <c r="P716" t="s">
        <v>3177</v>
      </c>
      <c r="R716" t="s">
        <v>1311</v>
      </c>
      <c r="S716" s="2" t="s">
        <v>3177</v>
      </c>
      <c r="U716" t="s">
        <v>720</v>
      </c>
      <c r="V716" t="s">
        <v>3177</v>
      </c>
      <c r="X716" t="s">
        <v>2136</v>
      </c>
      <c r="Y716" t="s">
        <v>3174</v>
      </c>
      <c r="AA716" t="s">
        <v>66</v>
      </c>
      <c r="AB716" t="s">
        <v>3177</v>
      </c>
      <c r="AD716" t="s">
        <v>685</v>
      </c>
      <c r="AE716" t="s">
        <v>3174</v>
      </c>
    </row>
    <row r="717" spans="2:31" ht="18" x14ac:dyDescent="0.25">
      <c r="B717" t="s">
        <v>901</v>
      </c>
      <c r="C717">
        <v>714</v>
      </c>
      <c r="D717" t="s">
        <v>2186</v>
      </c>
      <c r="E717" s="2" t="str">
        <f t="shared" si="77"/>
        <v>E</v>
      </c>
      <c r="F717" s="2" t="str">
        <f t="shared" si="78"/>
        <v>N</v>
      </c>
      <c r="G717" s="2" t="str">
        <f t="shared" si="79"/>
        <v>K</v>
      </c>
      <c r="H717" s="2" t="str">
        <f t="shared" si="80"/>
        <v>K</v>
      </c>
      <c r="I717" s="2" t="str">
        <f t="shared" si="81"/>
        <v>K</v>
      </c>
      <c r="J717" s="2" t="str">
        <f t="shared" si="82"/>
        <v>K</v>
      </c>
      <c r="K717" s="2" t="str">
        <f t="shared" si="83"/>
        <v>K</v>
      </c>
      <c r="M717" t="s">
        <v>640</v>
      </c>
      <c r="N717" t="s">
        <v>3177</v>
      </c>
      <c r="O717" t="s">
        <v>1757</v>
      </c>
      <c r="P717" t="s">
        <v>3177</v>
      </c>
      <c r="R717" t="s">
        <v>2941</v>
      </c>
      <c r="S717" s="2" t="s">
        <v>3177</v>
      </c>
      <c r="U717" t="s">
        <v>1087</v>
      </c>
      <c r="V717" t="s">
        <v>3177</v>
      </c>
      <c r="X717" t="s">
        <v>1663</v>
      </c>
      <c r="Y717" t="s">
        <v>3174</v>
      </c>
      <c r="AA717" t="s">
        <v>70</v>
      </c>
      <c r="AB717" t="s">
        <v>3177</v>
      </c>
      <c r="AD717" t="s">
        <v>2279</v>
      </c>
      <c r="AE717" t="s">
        <v>3174</v>
      </c>
    </row>
    <row r="718" spans="2:31" ht="18" x14ac:dyDescent="0.25">
      <c r="B718" t="s">
        <v>281</v>
      </c>
      <c r="C718">
        <v>180</v>
      </c>
      <c r="D718" t="s">
        <v>282</v>
      </c>
      <c r="E718" s="2" t="str">
        <f t="shared" si="77"/>
        <v>G</v>
      </c>
      <c r="F718" s="2" t="str">
        <f t="shared" si="78"/>
        <v>R</v>
      </c>
      <c r="G718" s="2" t="str">
        <f t="shared" si="79"/>
        <v>Q</v>
      </c>
      <c r="H718" s="2" t="str">
        <f t="shared" si="80"/>
        <v>P</v>
      </c>
      <c r="I718" s="2" t="str">
        <f t="shared" si="81"/>
        <v>R</v>
      </c>
      <c r="J718" s="2" t="str">
        <f t="shared" si="82"/>
        <v>R</v>
      </c>
      <c r="K718" s="2" t="str">
        <f t="shared" si="83"/>
        <v>R</v>
      </c>
      <c r="M718" t="s">
        <v>1687</v>
      </c>
      <c r="N718" t="s">
        <v>3177</v>
      </c>
      <c r="O718" t="s">
        <v>1757</v>
      </c>
      <c r="P718" t="s">
        <v>3177</v>
      </c>
      <c r="R718" t="s">
        <v>3116</v>
      </c>
      <c r="S718" s="2" t="s">
        <v>3177</v>
      </c>
      <c r="U718" t="s">
        <v>22</v>
      </c>
      <c r="V718" t="s">
        <v>3177</v>
      </c>
      <c r="X718" t="s">
        <v>1666</v>
      </c>
      <c r="Y718" t="s">
        <v>3174</v>
      </c>
      <c r="AA718" t="s">
        <v>70</v>
      </c>
      <c r="AB718" t="s">
        <v>3177</v>
      </c>
      <c r="AD718" t="s">
        <v>3072</v>
      </c>
      <c r="AE718" t="s">
        <v>3174</v>
      </c>
    </row>
    <row r="719" spans="2:31" ht="18" x14ac:dyDescent="0.25">
      <c r="B719" t="s">
        <v>551</v>
      </c>
      <c r="C719">
        <v>116</v>
      </c>
      <c r="D719" t="s">
        <v>552</v>
      </c>
      <c r="E719" s="2" t="str">
        <f t="shared" si="77"/>
        <v>P</v>
      </c>
      <c r="F719" s="2" t="str">
        <f t="shared" si="78"/>
        <v>E</v>
      </c>
      <c r="G719" s="2" t="str">
        <f t="shared" si="79"/>
        <v>T</v>
      </c>
      <c r="H719" s="2" t="str">
        <f t="shared" si="80"/>
        <v>R</v>
      </c>
      <c r="I719" s="2" t="str">
        <f t="shared" si="81"/>
        <v>R</v>
      </c>
      <c r="J719" s="2" t="str">
        <f t="shared" si="82"/>
        <v>R</v>
      </c>
      <c r="K719" s="2" t="str">
        <f t="shared" si="83"/>
        <v>R</v>
      </c>
      <c r="M719" t="s">
        <v>1477</v>
      </c>
      <c r="N719" t="s">
        <v>3177</v>
      </c>
      <c r="O719" t="s">
        <v>1847</v>
      </c>
      <c r="P719" t="s">
        <v>3177</v>
      </c>
      <c r="R719" t="s">
        <v>630</v>
      </c>
      <c r="S719" s="2" t="s">
        <v>3177</v>
      </c>
      <c r="U719" t="s">
        <v>59</v>
      </c>
      <c r="V719" t="s">
        <v>3177</v>
      </c>
      <c r="X719" t="s">
        <v>1666</v>
      </c>
      <c r="Y719" t="s">
        <v>3174</v>
      </c>
      <c r="AA719" t="s">
        <v>153</v>
      </c>
      <c r="AB719" t="s">
        <v>3177</v>
      </c>
      <c r="AD719" t="s">
        <v>1237</v>
      </c>
      <c r="AE719" t="s">
        <v>3174</v>
      </c>
    </row>
    <row r="720" spans="2:31" ht="18" x14ac:dyDescent="0.25">
      <c r="B720" t="s">
        <v>2124</v>
      </c>
      <c r="C720">
        <v>69</v>
      </c>
      <c r="D720" t="s">
        <v>2125</v>
      </c>
      <c r="E720" s="2" t="str">
        <f t="shared" si="77"/>
        <v>T</v>
      </c>
      <c r="F720" s="2" t="str">
        <f t="shared" si="78"/>
        <v>T</v>
      </c>
      <c r="G720" s="2" t="str">
        <f t="shared" si="79"/>
        <v>P</v>
      </c>
      <c r="H720" s="2" t="str">
        <f t="shared" si="80"/>
        <v>P</v>
      </c>
      <c r="I720" s="2" t="str">
        <f t="shared" si="81"/>
        <v>R</v>
      </c>
      <c r="J720" s="2" t="str">
        <f t="shared" si="82"/>
        <v>T</v>
      </c>
      <c r="K720" s="2" t="str">
        <f t="shared" si="83"/>
        <v>R</v>
      </c>
      <c r="M720" t="s">
        <v>2230</v>
      </c>
      <c r="N720" t="s">
        <v>3177</v>
      </c>
      <c r="O720" t="s">
        <v>2113</v>
      </c>
      <c r="P720" t="s">
        <v>3177</v>
      </c>
      <c r="R720" t="s">
        <v>630</v>
      </c>
      <c r="S720" s="2" t="s">
        <v>3177</v>
      </c>
      <c r="U720" t="s">
        <v>2701</v>
      </c>
      <c r="V720" t="s">
        <v>3177</v>
      </c>
      <c r="X720" t="s">
        <v>1673</v>
      </c>
      <c r="Y720" t="s">
        <v>3174</v>
      </c>
      <c r="AA720" t="s">
        <v>327</v>
      </c>
      <c r="AB720" t="s">
        <v>3177</v>
      </c>
      <c r="AD720" t="s">
        <v>455</v>
      </c>
      <c r="AE720" t="s">
        <v>3174</v>
      </c>
    </row>
    <row r="721" spans="2:31" ht="18" x14ac:dyDescent="0.25">
      <c r="B721" t="s">
        <v>2227</v>
      </c>
      <c r="C721">
        <v>52</v>
      </c>
      <c r="D721" t="s">
        <v>2125</v>
      </c>
      <c r="E721" s="2" t="str">
        <f t="shared" si="77"/>
        <v>T</v>
      </c>
      <c r="F721" s="2" t="str">
        <f t="shared" si="78"/>
        <v>T</v>
      </c>
      <c r="G721" s="2" t="str">
        <f t="shared" si="79"/>
        <v>P</v>
      </c>
      <c r="H721" s="2" t="str">
        <f t="shared" si="80"/>
        <v>P</v>
      </c>
      <c r="I721" s="2" t="str">
        <f t="shared" si="81"/>
        <v>R</v>
      </c>
      <c r="J721" s="2" t="str">
        <f t="shared" si="82"/>
        <v>T</v>
      </c>
      <c r="K721" s="2" t="str">
        <f t="shared" si="83"/>
        <v>R</v>
      </c>
      <c r="M721" t="s">
        <v>2634</v>
      </c>
      <c r="N721" t="s">
        <v>3177</v>
      </c>
      <c r="O721" t="s">
        <v>2043</v>
      </c>
      <c r="P721" t="s">
        <v>3177</v>
      </c>
      <c r="R721" t="s">
        <v>25</v>
      </c>
      <c r="S721" s="2" t="s">
        <v>3177</v>
      </c>
      <c r="U721" t="s">
        <v>103</v>
      </c>
      <c r="V721" t="s">
        <v>3177</v>
      </c>
      <c r="X721" t="s">
        <v>2346</v>
      </c>
      <c r="Y721" t="s">
        <v>3174</v>
      </c>
      <c r="AA721" t="s">
        <v>2799</v>
      </c>
      <c r="AB721" t="s">
        <v>3177</v>
      </c>
      <c r="AD721" t="s">
        <v>2826</v>
      </c>
      <c r="AE721" t="s">
        <v>3174</v>
      </c>
    </row>
    <row r="722" spans="2:31" ht="18" x14ac:dyDescent="0.25">
      <c r="B722" t="s">
        <v>205</v>
      </c>
      <c r="C722">
        <v>481</v>
      </c>
      <c r="D722" t="s">
        <v>206</v>
      </c>
      <c r="E722" s="2" t="str">
        <f t="shared" si="77"/>
        <v>A</v>
      </c>
      <c r="F722" s="2" t="str">
        <f t="shared" si="78"/>
        <v>K</v>
      </c>
      <c r="G722" s="2" t="str">
        <f t="shared" si="79"/>
        <v>S</v>
      </c>
      <c r="H722" s="2" t="str">
        <f t="shared" si="80"/>
        <v>R</v>
      </c>
      <c r="I722" s="2" t="str">
        <f t="shared" si="81"/>
        <v>R</v>
      </c>
      <c r="J722" s="2" t="str">
        <f t="shared" si="82"/>
        <v>S</v>
      </c>
      <c r="K722" s="2" t="str">
        <f t="shared" si="83"/>
        <v>R</v>
      </c>
      <c r="M722" t="s">
        <v>1993</v>
      </c>
      <c r="N722" t="s">
        <v>3177</v>
      </c>
      <c r="O722" t="s">
        <v>2719</v>
      </c>
      <c r="P722" t="s">
        <v>3177</v>
      </c>
      <c r="R722" t="s">
        <v>25</v>
      </c>
      <c r="S722" s="2" t="s">
        <v>3177</v>
      </c>
      <c r="U722" t="s">
        <v>1649</v>
      </c>
      <c r="V722" t="s">
        <v>3177</v>
      </c>
      <c r="X722" t="s">
        <v>2414</v>
      </c>
      <c r="Y722" t="s">
        <v>3174</v>
      </c>
      <c r="AA722" t="s">
        <v>424</v>
      </c>
      <c r="AB722" t="s">
        <v>3177</v>
      </c>
      <c r="AD722" t="s">
        <v>2826</v>
      </c>
      <c r="AE722" t="s">
        <v>3174</v>
      </c>
    </row>
    <row r="723" spans="2:31" ht="18" x14ac:dyDescent="0.25">
      <c r="B723" t="s">
        <v>981</v>
      </c>
      <c r="C723">
        <v>249</v>
      </c>
      <c r="D723" t="s">
        <v>982</v>
      </c>
      <c r="E723" s="2" t="str">
        <f t="shared" si="77"/>
        <v>E</v>
      </c>
      <c r="F723" s="2" t="str">
        <f t="shared" si="78"/>
        <v>R</v>
      </c>
      <c r="G723" s="2" t="str">
        <f t="shared" si="79"/>
        <v>R</v>
      </c>
      <c r="H723" s="2" t="str">
        <f t="shared" si="80"/>
        <v>S</v>
      </c>
      <c r="I723" s="2" t="str">
        <f t="shared" si="81"/>
        <v>S</v>
      </c>
      <c r="J723" s="2" t="str">
        <f t="shared" si="82"/>
        <v>R</v>
      </c>
      <c r="K723" s="2" t="str">
        <f t="shared" si="83"/>
        <v>R</v>
      </c>
      <c r="M723" t="s">
        <v>1405</v>
      </c>
      <c r="N723" t="s">
        <v>3177</v>
      </c>
      <c r="O723" t="s">
        <v>377</v>
      </c>
      <c r="P723" t="s">
        <v>3177</v>
      </c>
      <c r="R723" t="s">
        <v>1639</v>
      </c>
      <c r="S723" s="2" t="s">
        <v>3177</v>
      </c>
      <c r="U723" t="s">
        <v>600</v>
      </c>
      <c r="V723" t="s">
        <v>3177</v>
      </c>
      <c r="X723" t="s">
        <v>1042</v>
      </c>
      <c r="Y723" t="s">
        <v>3174</v>
      </c>
      <c r="AA723" t="s">
        <v>330</v>
      </c>
      <c r="AB723" t="s">
        <v>3177</v>
      </c>
      <c r="AD723" t="s">
        <v>221</v>
      </c>
      <c r="AE723" t="s">
        <v>3174</v>
      </c>
    </row>
    <row r="724" spans="2:31" ht="18" x14ac:dyDescent="0.25">
      <c r="B724" t="s">
        <v>562</v>
      </c>
      <c r="C724">
        <v>156</v>
      </c>
      <c r="D724" t="s">
        <v>563</v>
      </c>
      <c r="E724" s="2" t="str">
        <f t="shared" si="77"/>
        <v>K</v>
      </c>
      <c r="F724" s="2" t="str">
        <f t="shared" si="78"/>
        <v>S</v>
      </c>
      <c r="G724" s="2" t="str">
        <f t="shared" si="79"/>
        <v>P</v>
      </c>
      <c r="H724" s="2" t="str">
        <f t="shared" si="80"/>
        <v>R</v>
      </c>
      <c r="I724" s="2" t="str">
        <f t="shared" si="81"/>
        <v>R</v>
      </c>
      <c r="J724" s="2" t="str">
        <f t="shared" si="82"/>
        <v>R</v>
      </c>
      <c r="K724" s="2" t="str">
        <f t="shared" si="83"/>
        <v>R</v>
      </c>
      <c r="M724" t="s">
        <v>221</v>
      </c>
      <c r="N724" t="s">
        <v>3177</v>
      </c>
      <c r="O724" t="s">
        <v>2052</v>
      </c>
      <c r="P724" t="s">
        <v>3177</v>
      </c>
      <c r="R724" t="s">
        <v>168</v>
      </c>
      <c r="S724" s="2" t="s">
        <v>3177</v>
      </c>
      <c r="U724" t="s">
        <v>1182</v>
      </c>
      <c r="V724" t="s">
        <v>3177</v>
      </c>
      <c r="X724" t="s">
        <v>2099</v>
      </c>
      <c r="Y724" t="s">
        <v>3174</v>
      </c>
      <c r="AA724" t="s">
        <v>330</v>
      </c>
      <c r="AB724" t="s">
        <v>3177</v>
      </c>
      <c r="AD724" t="s">
        <v>1446</v>
      </c>
      <c r="AE724" t="s">
        <v>3174</v>
      </c>
    </row>
    <row r="725" spans="2:31" ht="18" x14ac:dyDescent="0.25">
      <c r="B725" t="s">
        <v>977</v>
      </c>
      <c r="C725">
        <v>249</v>
      </c>
      <c r="D725" t="s">
        <v>978</v>
      </c>
      <c r="E725" s="2" t="str">
        <f t="shared" si="77"/>
        <v>E</v>
      </c>
      <c r="F725" s="2" t="str">
        <f t="shared" si="78"/>
        <v>R</v>
      </c>
      <c r="G725" s="2" t="str">
        <f t="shared" si="79"/>
        <v>R</v>
      </c>
      <c r="H725" s="2" t="str">
        <f t="shared" si="80"/>
        <v>S</v>
      </c>
      <c r="I725" s="2" t="str">
        <f t="shared" si="81"/>
        <v>S</v>
      </c>
      <c r="J725" s="2" t="str">
        <f t="shared" si="82"/>
        <v>R</v>
      </c>
      <c r="K725" s="2" t="str">
        <f t="shared" si="83"/>
        <v>R</v>
      </c>
      <c r="M725" t="s">
        <v>3019</v>
      </c>
      <c r="N725" t="s">
        <v>3177</v>
      </c>
      <c r="O725" t="s">
        <v>507</v>
      </c>
      <c r="P725" t="s">
        <v>3177</v>
      </c>
      <c r="R725" t="s">
        <v>925</v>
      </c>
      <c r="S725" s="2" t="s">
        <v>3177</v>
      </c>
      <c r="U725" t="s">
        <v>462</v>
      </c>
      <c r="V725" t="s">
        <v>3177</v>
      </c>
      <c r="X725" t="s">
        <v>1138</v>
      </c>
      <c r="Y725" t="s">
        <v>3174</v>
      </c>
      <c r="AA725" t="s">
        <v>519</v>
      </c>
      <c r="AB725" t="s">
        <v>3177</v>
      </c>
      <c r="AD725" t="s">
        <v>1318</v>
      </c>
      <c r="AE725" t="s">
        <v>3174</v>
      </c>
    </row>
    <row r="726" spans="2:31" ht="18" x14ac:dyDescent="0.25">
      <c r="B726" t="s">
        <v>595</v>
      </c>
      <c r="C726">
        <v>22</v>
      </c>
      <c r="D726" t="s">
        <v>596</v>
      </c>
      <c r="E726" s="2" t="str">
        <f t="shared" si="77"/>
        <v>S</v>
      </c>
      <c r="F726" s="2" t="str">
        <f t="shared" si="78"/>
        <v>A</v>
      </c>
      <c r="G726" s="2" t="str">
        <f t="shared" si="79"/>
        <v>R</v>
      </c>
      <c r="H726" s="2" t="str">
        <f t="shared" si="80"/>
        <v>R</v>
      </c>
      <c r="I726" s="2" t="str">
        <f t="shared" si="81"/>
        <v>R</v>
      </c>
      <c r="J726" s="2" t="str">
        <f t="shared" si="82"/>
        <v>S</v>
      </c>
      <c r="K726" s="2" t="str">
        <f t="shared" si="83"/>
        <v>R</v>
      </c>
      <c r="M726" t="s">
        <v>2190</v>
      </c>
      <c r="N726" t="s">
        <v>3177</v>
      </c>
      <c r="O726" t="s">
        <v>1969</v>
      </c>
      <c r="P726" t="s">
        <v>3177</v>
      </c>
      <c r="R726" t="s">
        <v>99</v>
      </c>
      <c r="S726" s="2" t="s">
        <v>3177</v>
      </c>
      <c r="U726" t="s">
        <v>1716</v>
      </c>
      <c r="V726" t="s">
        <v>3177</v>
      </c>
      <c r="X726" t="s">
        <v>1916</v>
      </c>
      <c r="Y726" t="s">
        <v>3174</v>
      </c>
      <c r="AA726" t="s">
        <v>522</v>
      </c>
      <c r="AB726" t="s">
        <v>3177</v>
      </c>
      <c r="AD726" t="s">
        <v>251</v>
      </c>
      <c r="AE726" t="s">
        <v>3174</v>
      </c>
    </row>
    <row r="727" spans="2:31" ht="18" x14ac:dyDescent="0.25">
      <c r="B727" t="s">
        <v>1231</v>
      </c>
      <c r="C727">
        <v>318</v>
      </c>
      <c r="D727" t="s">
        <v>1232</v>
      </c>
      <c r="E727" s="2" t="str">
        <f t="shared" si="77"/>
        <v>E</v>
      </c>
      <c r="F727" s="2" t="str">
        <f t="shared" si="78"/>
        <v>E</v>
      </c>
      <c r="G727" s="2" t="str">
        <f t="shared" si="79"/>
        <v>F</v>
      </c>
      <c r="H727" s="2" t="str">
        <f t="shared" si="80"/>
        <v>K</v>
      </c>
      <c r="I727" s="2" t="str">
        <f t="shared" si="81"/>
        <v>S</v>
      </c>
      <c r="J727" s="2" t="str">
        <f t="shared" si="82"/>
        <v>S</v>
      </c>
      <c r="K727" s="2" t="str">
        <f t="shared" si="83"/>
        <v>K</v>
      </c>
      <c r="M727" t="s">
        <v>66</v>
      </c>
      <c r="N727" t="s">
        <v>3177</v>
      </c>
      <c r="O727" t="s">
        <v>501</v>
      </c>
      <c r="P727" t="s">
        <v>3177</v>
      </c>
      <c r="R727" t="s">
        <v>99</v>
      </c>
      <c r="S727" s="2" t="s">
        <v>3177</v>
      </c>
      <c r="U727" t="s">
        <v>2997</v>
      </c>
      <c r="V727" t="s">
        <v>3177</v>
      </c>
      <c r="X727" t="s">
        <v>755</v>
      </c>
      <c r="Y727" t="s">
        <v>3174</v>
      </c>
      <c r="AA727" t="s">
        <v>1363</v>
      </c>
      <c r="AB727" t="s">
        <v>3177</v>
      </c>
      <c r="AD727" t="s">
        <v>285</v>
      </c>
      <c r="AE727" t="s">
        <v>3174</v>
      </c>
    </row>
    <row r="728" spans="2:31" ht="18" x14ac:dyDescent="0.25">
      <c r="B728" t="s">
        <v>3014</v>
      </c>
      <c r="C728">
        <v>286</v>
      </c>
      <c r="D728" t="s">
        <v>3015</v>
      </c>
      <c r="E728" s="2" t="str">
        <f t="shared" si="77"/>
        <v>D</v>
      </c>
      <c r="F728" s="2" t="str">
        <f t="shared" si="78"/>
        <v>L</v>
      </c>
      <c r="G728" s="2" t="str">
        <f t="shared" si="79"/>
        <v>I</v>
      </c>
      <c r="H728" s="2" t="str">
        <f t="shared" si="80"/>
        <v>P</v>
      </c>
      <c r="I728" s="2" t="str">
        <f t="shared" si="81"/>
        <v>R</v>
      </c>
      <c r="J728" s="2" t="str">
        <f t="shared" si="82"/>
        <v>R</v>
      </c>
      <c r="K728" s="2" t="str">
        <f t="shared" si="83"/>
        <v>R</v>
      </c>
      <c r="M728" t="s">
        <v>327</v>
      </c>
      <c r="N728" t="s">
        <v>3177</v>
      </c>
      <c r="O728" t="s">
        <v>501</v>
      </c>
      <c r="P728" t="s">
        <v>3177</v>
      </c>
      <c r="R728" t="s">
        <v>2483</v>
      </c>
      <c r="S728" s="2" t="s">
        <v>3177</v>
      </c>
      <c r="U728" t="s">
        <v>668</v>
      </c>
      <c r="V728" t="s">
        <v>3177</v>
      </c>
      <c r="X728" t="s">
        <v>649</v>
      </c>
      <c r="Y728" t="s">
        <v>3174</v>
      </c>
      <c r="AA728" t="s">
        <v>197</v>
      </c>
      <c r="AB728" t="s">
        <v>3177</v>
      </c>
      <c r="AD728" t="s">
        <v>1834</v>
      </c>
      <c r="AE728" t="s">
        <v>3174</v>
      </c>
    </row>
    <row r="729" spans="2:31" ht="18" x14ac:dyDescent="0.25">
      <c r="B729" t="s">
        <v>1658</v>
      </c>
      <c r="C729">
        <v>32</v>
      </c>
      <c r="D729" t="s">
        <v>1659</v>
      </c>
      <c r="E729" s="2" t="str">
        <f t="shared" si="77"/>
        <v>P</v>
      </c>
      <c r="F729" s="2" t="str">
        <f t="shared" si="78"/>
        <v>P</v>
      </c>
      <c r="G729" s="2" t="str">
        <f t="shared" si="79"/>
        <v>R</v>
      </c>
      <c r="H729" s="2" t="str">
        <f t="shared" si="80"/>
        <v>R</v>
      </c>
      <c r="I729" s="2" t="str">
        <f t="shared" si="81"/>
        <v>R</v>
      </c>
      <c r="J729" s="2" t="str">
        <f t="shared" si="82"/>
        <v>R</v>
      </c>
      <c r="K729" s="2" t="str">
        <f t="shared" si="83"/>
        <v>R</v>
      </c>
      <c r="M729" t="s">
        <v>2799</v>
      </c>
      <c r="N729" t="s">
        <v>3177</v>
      </c>
      <c r="O729" t="s">
        <v>2841</v>
      </c>
      <c r="P729" t="s">
        <v>3177</v>
      </c>
      <c r="R729" t="s">
        <v>137</v>
      </c>
      <c r="S729" s="2" t="s">
        <v>3177</v>
      </c>
      <c r="U729" t="s">
        <v>2953</v>
      </c>
      <c r="V729" t="s">
        <v>3177</v>
      </c>
      <c r="X729" t="s">
        <v>1243</v>
      </c>
      <c r="Y729" t="s">
        <v>3174</v>
      </c>
      <c r="AA729" t="s">
        <v>2769</v>
      </c>
      <c r="AB729" t="s">
        <v>3177</v>
      </c>
      <c r="AD729" t="s">
        <v>1838</v>
      </c>
      <c r="AE729" t="s">
        <v>3174</v>
      </c>
    </row>
    <row r="730" spans="2:31" ht="18" x14ac:dyDescent="0.25">
      <c r="B730" t="s">
        <v>2893</v>
      </c>
      <c r="C730">
        <v>35</v>
      </c>
      <c r="D730" t="s">
        <v>2894</v>
      </c>
      <c r="E730" s="2" t="str">
        <f t="shared" si="77"/>
        <v>K</v>
      </c>
      <c r="F730" s="2" t="str">
        <f t="shared" si="78"/>
        <v>E</v>
      </c>
      <c r="G730" s="2" t="str">
        <f t="shared" si="79"/>
        <v>R</v>
      </c>
      <c r="H730" s="2" t="str">
        <f t="shared" si="80"/>
        <v>T</v>
      </c>
      <c r="I730" s="2" t="str">
        <f t="shared" si="81"/>
        <v>R</v>
      </c>
      <c r="J730" s="2" t="str">
        <f t="shared" si="82"/>
        <v>R</v>
      </c>
      <c r="K730" s="2" t="str">
        <f t="shared" si="83"/>
        <v>R</v>
      </c>
      <c r="M730" t="s">
        <v>2773</v>
      </c>
      <c r="N730" t="s">
        <v>3177</v>
      </c>
      <c r="O730" t="s">
        <v>2585</v>
      </c>
      <c r="P730" t="s">
        <v>3177</v>
      </c>
      <c r="R730" t="s">
        <v>2576</v>
      </c>
      <c r="S730" s="2" t="s">
        <v>3177</v>
      </c>
      <c r="U730" t="s">
        <v>1723</v>
      </c>
      <c r="V730" t="s">
        <v>3177</v>
      </c>
      <c r="X730" t="s">
        <v>556</v>
      </c>
      <c r="Y730" t="s">
        <v>3174</v>
      </c>
      <c r="AA730" t="s">
        <v>206</v>
      </c>
      <c r="AB730" t="s">
        <v>3177</v>
      </c>
      <c r="AD730" t="s">
        <v>1838</v>
      </c>
      <c r="AE730" t="s">
        <v>3174</v>
      </c>
    </row>
    <row r="731" spans="2:31" ht="18" x14ac:dyDescent="0.25">
      <c r="B731" t="s">
        <v>865</v>
      </c>
      <c r="C731">
        <v>278</v>
      </c>
      <c r="D731" t="s">
        <v>866</v>
      </c>
      <c r="E731" s="2" t="str">
        <f t="shared" si="77"/>
        <v>A</v>
      </c>
      <c r="F731" s="2" t="str">
        <f t="shared" si="78"/>
        <v>K</v>
      </c>
      <c r="G731" s="2" t="str">
        <f t="shared" si="79"/>
        <v>V</v>
      </c>
      <c r="H731" s="2" t="str">
        <f t="shared" si="80"/>
        <v>S</v>
      </c>
      <c r="I731" s="2" t="str">
        <f t="shared" si="81"/>
        <v>K</v>
      </c>
      <c r="J731" s="2" t="str">
        <f t="shared" si="82"/>
        <v>S</v>
      </c>
      <c r="K731" s="2" t="str">
        <f t="shared" si="83"/>
        <v>K</v>
      </c>
      <c r="M731" t="s">
        <v>596</v>
      </c>
      <c r="N731" t="s">
        <v>3177</v>
      </c>
      <c r="O731" t="s">
        <v>716</v>
      </c>
      <c r="P731" t="s">
        <v>3177</v>
      </c>
      <c r="R731" t="s">
        <v>1502</v>
      </c>
      <c r="S731" s="2" t="s">
        <v>3177</v>
      </c>
      <c r="U731" t="s">
        <v>742</v>
      </c>
      <c r="V731" t="s">
        <v>3177</v>
      </c>
      <c r="X731" t="s">
        <v>2990</v>
      </c>
      <c r="Y731" t="s">
        <v>3174</v>
      </c>
      <c r="AA731" t="s">
        <v>596</v>
      </c>
      <c r="AB731" t="s">
        <v>3177</v>
      </c>
      <c r="AD731" t="s">
        <v>3129</v>
      </c>
      <c r="AE731" t="s">
        <v>3174</v>
      </c>
    </row>
    <row r="732" spans="2:31" ht="18" x14ac:dyDescent="0.25">
      <c r="B732" t="s">
        <v>865</v>
      </c>
      <c r="C732">
        <v>281</v>
      </c>
      <c r="D732" t="s">
        <v>866</v>
      </c>
      <c r="E732" s="2" t="str">
        <f t="shared" si="77"/>
        <v>A</v>
      </c>
      <c r="F732" s="2" t="str">
        <f t="shared" si="78"/>
        <v>K</v>
      </c>
      <c r="G732" s="2" t="str">
        <f t="shared" si="79"/>
        <v>V</v>
      </c>
      <c r="H732" s="2" t="str">
        <f t="shared" si="80"/>
        <v>S</v>
      </c>
      <c r="I732" s="2" t="str">
        <f t="shared" si="81"/>
        <v>K</v>
      </c>
      <c r="J732" s="2" t="str">
        <f t="shared" si="82"/>
        <v>S</v>
      </c>
      <c r="K732" s="2" t="str">
        <f t="shared" si="83"/>
        <v>K</v>
      </c>
      <c r="M732" t="s">
        <v>2731</v>
      </c>
      <c r="N732" t="s">
        <v>3177</v>
      </c>
      <c r="O732" t="s">
        <v>392</v>
      </c>
      <c r="P732" t="s">
        <v>3177</v>
      </c>
      <c r="R732" t="s">
        <v>1750</v>
      </c>
      <c r="S732" s="2" t="s">
        <v>3177</v>
      </c>
      <c r="U732" t="s">
        <v>732</v>
      </c>
      <c r="V732" t="s">
        <v>3177</v>
      </c>
      <c r="X732" t="s">
        <v>3126</v>
      </c>
      <c r="Y732" t="s">
        <v>3174</v>
      </c>
      <c r="AA732" t="s">
        <v>1232</v>
      </c>
      <c r="AB732" t="s">
        <v>3177</v>
      </c>
      <c r="AD732" t="s">
        <v>3019</v>
      </c>
      <c r="AE732" t="s">
        <v>3174</v>
      </c>
    </row>
    <row r="733" spans="2:31" ht="18" x14ac:dyDescent="0.25">
      <c r="B733" t="s">
        <v>858</v>
      </c>
      <c r="C733">
        <v>281</v>
      </c>
      <c r="D733" t="s">
        <v>866</v>
      </c>
      <c r="E733" s="2" t="str">
        <f t="shared" si="77"/>
        <v>A</v>
      </c>
      <c r="F733" s="2" t="str">
        <f t="shared" si="78"/>
        <v>K</v>
      </c>
      <c r="G733" s="2" t="str">
        <f t="shared" si="79"/>
        <v>V</v>
      </c>
      <c r="H733" s="2" t="str">
        <f t="shared" si="80"/>
        <v>S</v>
      </c>
      <c r="I733" s="2" t="str">
        <f t="shared" si="81"/>
        <v>K</v>
      </c>
      <c r="J733" s="2" t="str">
        <f t="shared" si="82"/>
        <v>S</v>
      </c>
      <c r="K733" s="2" t="str">
        <f t="shared" si="83"/>
        <v>K</v>
      </c>
      <c r="M733" t="s">
        <v>1738</v>
      </c>
      <c r="N733" t="s">
        <v>3177</v>
      </c>
      <c r="O733" t="s">
        <v>1248</v>
      </c>
      <c r="P733" t="s">
        <v>3177</v>
      </c>
      <c r="R733" t="s">
        <v>3032</v>
      </c>
      <c r="S733" s="2" t="s">
        <v>3177</v>
      </c>
      <c r="U733" t="s">
        <v>2941</v>
      </c>
      <c r="V733" t="s">
        <v>3177</v>
      </c>
      <c r="X733" t="s">
        <v>2803</v>
      </c>
      <c r="Y733" t="s">
        <v>3174</v>
      </c>
      <c r="AA733" t="s">
        <v>866</v>
      </c>
      <c r="AB733" t="s">
        <v>3177</v>
      </c>
      <c r="AD733" t="s">
        <v>151</v>
      </c>
      <c r="AE733" t="s">
        <v>3174</v>
      </c>
    </row>
    <row r="734" spans="2:31" ht="18" x14ac:dyDescent="0.25">
      <c r="B734" t="s">
        <v>865</v>
      </c>
      <c r="C734">
        <v>136</v>
      </c>
      <c r="D734" t="s">
        <v>1199</v>
      </c>
      <c r="E734" s="2" t="str">
        <f t="shared" si="77"/>
        <v>A</v>
      </c>
      <c r="F734" s="2" t="str">
        <f t="shared" si="78"/>
        <v>N</v>
      </c>
      <c r="G734" s="2" t="str">
        <f t="shared" si="79"/>
        <v>V</v>
      </c>
      <c r="H734" s="2" t="str">
        <f t="shared" si="80"/>
        <v>S</v>
      </c>
      <c r="I734" s="2" t="str">
        <f t="shared" si="81"/>
        <v>K</v>
      </c>
      <c r="J734" s="2" t="str">
        <f t="shared" si="82"/>
        <v>S</v>
      </c>
      <c r="K734" s="2" t="str">
        <f t="shared" si="83"/>
        <v>K</v>
      </c>
      <c r="M734" t="s">
        <v>3074</v>
      </c>
      <c r="N734" t="s">
        <v>3177</v>
      </c>
      <c r="O734" t="s">
        <v>575</v>
      </c>
      <c r="P734" t="s">
        <v>3177</v>
      </c>
      <c r="R734" t="s">
        <v>3032</v>
      </c>
      <c r="S734" s="2" t="s">
        <v>3177</v>
      </c>
      <c r="U734" t="s">
        <v>3116</v>
      </c>
      <c r="V734" t="s">
        <v>3177</v>
      </c>
      <c r="X734" t="s">
        <v>809</v>
      </c>
      <c r="Y734" t="s">
        <v>3174</v>
      </c>
      <c r="AA734" t="s">
        <v>866</v>
      </c>
      <c r="AB734" t="s">
        <v>3177</v>
      </c>
      <c r="AD734" t="s">
        <v>37</v>
      </c>
      <c r="AE734" t="s">
        <v>3174</v>
      </c>
    </row>
    <row r="735" spans="2:31" ht="18" x14ac:dyDescent="0.25">
      <c r="B735" t="s">
        <v>858</v>
      </c>
      <c r="C735">
        <v>281</v>
      </c>
      <c r="D735" t="s">
        <v>2068</v>
      </c>
      <c r="E735" s="2" t="str">
        <f t="shared" si="77"/>
        <v>A</v>
      </c>
      <c r="F735" s="2" t="str">
        <f t="shared" si="78"/>
        <v>N</v>
      </c>
      <c r="G735" s="2" t="str">
        <f t="shared" si="79"/>
        <v>V</v>
      </c>
      <c r="H735" s="2" t="str">
        <f t="shared" si="80"/>
        <v>T</v>
      </c>
      <c r="I735" s="2" t="str">
        <f t="shared" si="81"/>
        <v>K</v>
      </c>
      <c r="J735" s="2" t="str">
        <f t="shared" si="82"/>
        <v>S</v>
      </c>
      <c r="K735" s="2" t="str">
        <f t="shared" si="83"/>
        <v>K</v>
      </c>
      <c r="M735" t="s">
        <v>789</v>
      </c>
      <c r="N735" t="s">
        <v>3177</v>
      </c>
      <c r="O735" t="s">
        <v>1810</v>
      </c>
      <c r="P735" t="s">
        <v>3177</v>
      </c>
      <c r="R735" t="s">
        <v>1222</v>
      </c>
      <c r="S735" s="2" t="s">
        <v>3177</v>
      </c>
      <c r="U735" t="s">
        <v>2250</v>
      </c>
      <c r="V735" t="s">
        <v>3177</v>
      </c>
      <c r="X735" t="s">
        <v>2924</v>
      </c>
      <c r="Y735" t="s">
        <v>3174</v>
      </c>
      <c r="AA735" t="s">
        <v>866</v>
      </c>
      <c r="AB735" t="s">
        <v>3177</v>
      </c>
      <c r="AD735" t="s">
        <v>37</v>
      </c>
      <c r="AE735" t="s">
        <v>3174</v>
      </c>
    </row>
    <row r="736" spans="2:31" ht="18" x14ac:dyDescent="0.25">
      <c r="B736" t="s">
        <v>858</v>
      </c>
      <c r="C736">
        <v>282</v>
      </c>
      <c r="D736" t="s">
        <v>1178</v>
      </c>
      <c r="E736" s="2" t="str">
        <f t="shared" si="77"/>
        <v>A</v>
      </c>
      <c r="F736" s="2" t="str">
        <f t="shared" si="78"/>
        <v>S</v>
      </c>
      <c r="G736" s="2" t="str">
        <f t="shared" si="79"/>
        <v>E</v>
      </c>
      <c r="H736" s="2" t="str">
        <f t="shared" si="80"/>
        <v>S</v>
      </c>
      <c r="I736" s="2" t="str">
        <f t="shared" si="81"/>
        <v>K</v>
      </c>
      <c r="J736" s="2" t="str">
        <f t="shared" si="82"/>
        <v>S</v>
      </c>
      <c r="K736" s="2" t="str">
        <f t="shared" si="83"/>
        <v>K</v>
      </c>
      <c r="M736" t="s">
        <v>2877</v>
      </c>
      <c r="N736" t="s">
        <v>3177</v>
      </c>
      <c r="O736" t="s">
        <v>325</v>
      </c>
      <c r="P736" t="s">
        <v>3177</v>
      </c>
      <c r="R736" t="s">
        <v>1222</v>
      </c>
      <c r="S736" s="2" t="s">
        <v>3177</v>
      </c>
      <c r="U736" t="s">
        <v>495</v>
      </c>
      <c r="V736" t="s">
        <v>3177</v>
      </c>
      <c r="X736" t="s">
        <v>2512</v>
      </c>
      <c r="Y736" t="s">
        <v>3174</v>
      </c>
      <c r="AA736" t="s">
        <v>1199</v>
      </c>
      <c r="AB736" t="s">
        <v>3177</v>
      </c>
      <c r="AD736" t="s">
        <v>31</v>
      </c>
      <c r="AE736" t="s">
        <v>3174</v>
      </c>
    </row>
    <row r="737" spans="2:31" ht="18" x14ac:dyDescent="0.25">
      <c r="B737" t="s">
        <v>858</v>
      </c>
      <c r="C737">
        <v>281</v>
      </c>
      <c r="D737" t="s">
        <v>1332</v>
      </c>
      <c r="E737" s="2" t="str">
        <f t="shared" si="77"/>
        <v>A</v>
      </c>
      <c r="F737" s="2" t="str">
        <f t="shared" si="78"/>
        <v>T</v>
      </c>
      <c r="G737" s="2" t="str">
        <f t="shared" si="79"/>
        <v>V</v>
      </c>
      <c r="H737" s="2" t="str">
        <f t="shared" si="80"/>
        <v>S</v>
      </c>
      <c r="I737" s="2" t="str">
        <f t="shared" si="81"/>
        <v>K</v>
      </c>
      <c r="J737" s="2" t="str">
        <f t="shared" si="82"/>
        <v>S</v>
      </c>
      <c r="K737" s="2" t="str">
        <f t="shared" si="83"/>
        <v>K</v>
      </c>
      <c r="M737" t="s">
        <v>2874</v>
      </c>
      <c r="N737" t="s">
        <v>3177</v>
      </c>
      <c r="O737" t="s">
        <v>2032</v>
      </c>
      <c r="P737" t="s">
        <v>3177</v>
      </c>
      <c r="R737" t="s">
        <v>377</v>
      </c>
      <c r="S737" s="2" t="s">
        <v>3177</v>
      </c>
      <c r="U737" t="s">
        <v>2035</v>
      </c>
      <c r="V737" t="s">
        <v>3177</v>
      </c>
      <c r="X737" t="s">
        <v>1485</v>
      </c>
      <c r="Y737" t="s">
        <v>3174</v>
      </c>
      <c r="AA737" t="s">
        <v>2068</v>
      </c>
      <c r="AB737" t="s">
        <v>3177</v>
      </c>
      <c r="AD737" t="s">
        <v>31</v>
      </c>
      <c r="AE737" t="s">
        <v>3174</v>
      </c>
    </row>
    <row r="738" spans="2:31" ht="18" x14ac:dyDescent="0.25">
      <c r="B738" t="s">
        <v>858</v>
      </c>
      <c r="C738">
        <v>281</v>
      </c>
      <c r="D738" t="s">
        <v>1175</v>
      </c>
      <c r="E738" s="2" t="str">
        <f t="shared" si="77"/>
        <v>D</v>
      </c>
      <c r="F738" s="2" t="str">
        <f t="shared" si="78"/>
        <v>N</v>
      </c>
      <c r="G738" s="2" t="str">
        <f t="shared" si="79"/>
        <v>V</v>
      </c>
      <c r="H738" s="2" t="str">
        <f t="shared" si="80"/>
        <v>S</v>
      </c>
      <c r="I738" s="2" t="str">
        <f t="shared" si="81"/>
        <v>K</v>
      </c>
      <c r="J738" s="2" t="str">
        <f t="shared" si="82"/>
        <v>S</v>
      </c>
      <c r="K738" s="2" t="str">
        <f t="shared" si="83"/>
        <v>K</v>
      </c>
      <c r="M738" t="s">
        <v>435</v>
      </c>
      <c r="N738" t="s">
        <v>3177</v>
      </c>
      <c r="O738" t="s">
        <v>1979</v>
      </c>
      <c r="P738" t="s">
        <v>3177</v>
      </c>
      <c r="R738" t="s">
        <v>394</v>
      </c>
      <c r="S738" s="2" t="s">
        <v>3177</v>
      </c>
      <c r="U738" t="s">
        <v>130</v>
      </c>
      <c r="V738" t="s">
        <v>3177</v>
      </c>
      <c r="X738" t="s">
        <v>3025</v>
      </c>
      <c r="Y738" t="s">
        <v>3174</v>
      </c>
      <c r="AA738" t="s">
        <v>1178</v>
      </c>
      <c r="AB738" t="s">
        <v>3177</v>
      </c>
      <c r="AD738" t="s">
        <v>31</v>
      </c>
      <c r="AE738" t="s">
        <v>3174</v>
      </c>
    </row>
    <row r="739" spans="2:31" ht="18" x14ac:dyDescent="0.25">
      <c r="B739" t="s">
        <v>2730</v>
      </c>
      <c r="C739">
        <v>245</v>
      </c>
      <c r="D739" t="s">
        <v>2731</v>
      </c>
      <c r="E739" s="2" t="str">
        <f t="shared" si="77"/>
        <v>S</v>
      </c>
      <c r="F739" s="2" t="str">
        <f t="shared" si="78"/>
        <v>Q</v>
      </c>
      <c r="G739" s="2" t="str">
        <f t="shared" si="79"/>
        <v>G</v>
      </c>
      <c r="H739" s="2" t="str">
        <f t="shared" si="80"/>
        <v>R</v>
      </c>
      <c r="I739" s="2" t="str">
        <f t="shared" si="81"/>
        <v>R</v>
      </c>
      <c r="J739" s="2" t="str">
        <f t="shared" si="82"/>
        <v>T</v>
      </c>
      <c r="K739" s="2" t="str">
        <f t="shared" si="83"/>
        <v>R</v>
      </c>
      <c r="M739" t="s">
        <v>681</v>
      </c>
      <c r="N739" t="s">
        <v>3177</v>
      </c>
      <c r="O739" t="s">
        <v>2634</v>
      </c>
      <c r="P739" t="s">
        <v>3177</v>
      </c>
      <c r="R739" t="s">
        <v>28</v>
      </c>
      <c r="S739" s="2" t="s">
        <v>3177</v>
      </c>
      <c r="U739" t="s">
        <v>141</v>
      </c>
      <c r="V739" t="s">
        <v>3177</v>
      </c>
      <c r="X739" t="s">
        <v>2539</v>
      </c>
      <c r="Y739" t="s">
        <v>3174</v>
      </c>
      <c r="AA739" t="s">
        <v>1332</v>
      </c>
      <c r="AB739" t="s">
        <v>3177</v>
      </c>
      <c r="AD739" t="s">
        <v>31</v>
      </c>
      <c r="AE739" t="s">
        <v>3174</v>
      </c>
    </row>
    <row r="740" spans="2:31" ht="18" x14ac:dyDescent="0.25">
      <c r="B740" t="s">
        <v>1737</v>
      </c>
      <c r="C740">
        <v>250</v>
      </c>
      <c r="D740" t="s">
        <v>1738</v>
      </c>
      <c r="E740" s="2" t="str">
        <f t="shared" si="77"/>
        <v>S</v>
      </c>
      <c r="F740" s="2" t="str">
        <f t="shared" si="78"/>
        <v>Q</v>
      </c>
      <c r="G740" s="2" t="str">
        <f t="shared" si="79"/>
        <v>R</v>
      </c>
      <c r="H740" s="2" t="str">
        <f t="shared" si="80"/>
        <v>R</v>
      </c>
      <c r="I740" s="2" t="str">
        <f t="shared" si="81"/>
        <v>R</v>
      </c>
      <c r="J740" s="2" t="str">
        <f t="shared" si="82"/>
        <v>T</v>
      </c>
      <c r="K740" s="2" t="str">
        <f t="shared" si="83"/>
        <v>R</v>
      </c>
      <c r="M740" t="s">
        <v>649</v>
      </c>
      <c r="N740" t="s">
        <v>3177</v>
      </c>
      <c r="O740" t="s">
        <v>1993</v>
      </c>
      <c r="P740" t="s">
        <v>3177</v>
      </c>
      <c r="R740" t="s">
        <v>28</v>
      </c>
      <c r="S740" s="2" t="s">
        <v>3177</v>
      </c>
      <c r="U740" t="s">
        <v>1928</v>
      </c>
      <c r="V740" t="s">
        <v>3177</v>
      </c>
      <c r="X740" t="s">
        <v>1767</v>
      </c>
      <c r="Y740" t="s">
        <v>3174</v>
      </c>
      <c r="AA740" t="s">
        <v>1175</v>
      </c>
      <c r="AB740" t="s">
        <v>3177</v>
      </c>
      <c r="AD740" t="s">
        <v>31</v>
      </c>
      <c r="AE740" t="s">
        <v>3174</v>
      </c>
    </row>
    <row r="741" spans="2:31" ht="18" x14ac:dyDescent="0.25">
      <c r="B741" t="s">
        <v>858</v>
      </c>
      <c r="C741">
        <v>282</v>
      </c>
      <c r="D741" t="s">
        <v>1188</v>
      </c>
      <c r="E741" s="2" t="str">
        <f t="shared" si="77"/>
        <v>A</v>
      </c>
      <c r="F741" s="2" t="str">
        <f t="shared" si="78"/>
        <v>A</v>
      </c>
      <c r="G741" s="2" t="str">
        <f t="shared" si="79"/>
        <v>T</v>
      </c>
      <c r="H741" s="2" t="str">
        <f t="shared" si="80"/>
        <v>S</v>
      </c>
      <c r="I741" s="2" t="str">
        <f t="shared" si="81"/>
        <v>K</v>
      </c>
      <c r="J741" s="2" t="str">
        <f t="shared" si="82"/>
        <v>S</v>
      </c>
      <c r="K741" s="2" t="str">
        <f t="shared" si="83"/>
        <v>K</v>
      </c>
      <c r="M741" t="s">
        <v>1623</v>
      </c>
      <c r="N741" t="s">
        <v>3177</v>
      </c>
      <c r="O741" t="s">
        <v>2129</v>
      </c>
      <c r="P741" t="s">
        <v>3177</v>
      </c>
      <c r="R741" t="s">
        <v>350</v>
      </c>
      <c r="S741" s="2" t="s">
        <v>3177</v>
      </c>
      <c r="U741" t="s">
        <v>735</v>
      </c>
      <c r="V741" t="s">
        <v>3177</v>
      </c>
      <c r="X741" t="s">
        <v>1623</v>
      </c>
      <c r="Y741" t="s">
        <v>3174</v>
      </c>
      <c r="AA741" t="s">
        <v>1188</v>
      </c>
      <c r="AB741" t="s">
        <v>3177</v>
      </c>
      <c r="AD741" t="s">
        <v>66</v>
      </c>
      <c r="AE741" t="s">
        <v>3174</v>
      </c>
    </row>
    <row r="742" spans="2:31" ht="18" x14ac:dyDescent="0.25">
      <c r="B742" t="s">
        <v>858</v>
      </c>
      <c r="C742">
        <v>282</v>
      </c>
      <c r="D742" t="s">
        <v>1188</v>
      </c>
      <c r="E742" s="2" t="str">
        <f t="shared" si="77"/>
        <v>A</v>
      </c>
      <c r="F742" s="2" t="str">
        <f t="shared" si="78"/>
        <v>A</v>
      </c>
      <c r="G742" s="2" t="str">
        <f t="shared" si="79"/>
        <v>T</v>
      </c>
      <c r="H742" s="2" t="str">
        <f t="shared" si="80"/>
        <v>S</v>
      </c>
      <c r="I742" s="2" t="str">
        <f t="shared" si="81"/>
        <v>K</v>
      </c>
      <c r="J742" s="2" t="str">
        <f t="shared" si="82"/>
        <v>S</v>
      </c>
      <c r="K742" s="2" t="str">
        <f t="shared" si="83"/>
        <v>K</v>
      </c>
      <c r="M742" t="s">
        <v>1350</v>
      </c>
      <c r="N742" t="s">
        <v>3177</v>
      </c>
      <c r="O742" t="s">
        <v>2572</v>
      </c>
      <c r="P742" t="s">
        <v>3177</v>
      </c>
      <c r="R742" t="s">
        <v>303</v>
      </c>
      <c r="S742" s="2" t="s">
        <v>3177</v>
      </c>
      <c r="U742" t="s">
        <v>737</v>
      </c>
      <c r="V742" t="s">
        <v>3177</v>
      </c>
      <c r="X742" t="s">
        <v>1350</v>
      </c>
      <c r="Y742" t="s">
        <v>3174</v>
      </c>
      <c r="AA742" t="s">
        <v>1188</v>
      </c>
      <c r="AB742" t="s">
        <v>3177</v>
      </c>
      <c r="AD742" t="s">
        <v>122</v>
      </c>
      <c r="AE742" t="s">
        <v>3174</v>
      </c>
    </row>
    <row r="743" spans="2:31" ht="18" x14ac:dyDescent="0.25">
      <c r="B743" t="s">
        <v>858</v>
      </c>
      <c r="C743">
        <v>282</v>
      </c>
      <c r="D743" t="s">
        <v>1195</v>
      </c>
      <c r="E743" s="2" t="str">
        <f t="shared" si="77"/>
        <v>A</v>
      </c>
      <c r="F743" s="2" t="str">
        <f t="shared" si="78"/>
        <v>E</v>
      </c>
      <c r="G743" s="2" t="str">
        <f t="shared" si="79"/>
        <v>T</v>
      </c>
      <c r="H743" s="2" t="str">
        <f t="shared" si="80"/>
        <v>S</v>
      </c>
      <c r="I743" s="2" t="str">
        <f t="shared" si="81"/>
        <v>K</v>
      </c>
      <c r="J743" s="2" t="str">
        <f t="shared" si="82"/>
        <v>S</v>
      </c>
      <c r="K743" s="2" t="str">
        <f t="shared" si="83"/>
        <v>K</v>
      </c>
      <c r="M743" t="s">
        <v>1350</v>
      </c>
      <c r="N743" t="s">
        <v>3177</v>
      </c>
      <c r="O743" t="s">
        <v>781</v>
      </c>
      <c r="P743" t="s">
        <v>3177</v>
      </c>
      <c r="R743" t="s">
        <v>975</v>
      </c>
      <c r="S743" s="2" t="s">
        <v>3177</v>
      </c>
      <c r="U743" t="s">
        <v>744</v>
      </c>
      <c r="V743" t="s">
        <v>3177</v>
      </c>
      <c r="X743" t="s">
        <v>1350</v>
      </c>
      <c r="Y743" t="s">
        <v>3174</v>
      </c>
      <c r="AA743" t="s">
        <v>1195</v>
      </c>
      <c r="AB743" t="s">
        <v>3177</v>
      </c>
      <c r="AD743" t="s">
        <v>122</v>
      </c>
      <c r="AE743" t="s">
        <v>3174</v>
      </c>
    </row>
    <row r="744" spans="2:31" ht="18" x14ac:dyDescent="0.25">
      <c r="B744" t="s">
        <v>865</v>
      </c>
      <c r="C744">
        <v>282</v>
      </c>
      <c r="D744" t="s">
        <v>2412</v>
      </c>
      <c r="E744" s="2" t="str">
        <f t="shared" si="77"/>
        <v>A</v>
      </c>
      <c r="F744" s="2" t="str">
        <f t="shared" si="78"/>
        <v>T</v>
      </c>
      <c r="G744" s="2" t="str">
        <f t="shared" si="79"/>
        <v>N</v>
      </c>
      <c r="H744" s="2" t="str">
        <f t="shared" si="80"/>
        <v>A</v>
      </c>
      <c r="I744" s="2" t="str">
        <f t="shared" si="81"/>
        <v>K</v>
      </c>
      <c r="J744" s="2" t="str">
        <f t="shared" si="82"/>
        <v>S</v>
      </c>
      <c r="K744" s="2" t="str">
        <f t="shared" si="83"/>
        <v>K</v>
      </c>
      <c r="M744" t="s">
        <v>445</v>
      </c>
      <c r="N744" t="s">
        <v>3177</v>
      </c>
      <c r="O744" t="s">
        <v>1565</v>
      </c>
      <c r="P744" t="s">
        <v>3177</v>
      </c>
      <c r="R744" t="s">
        <v>1481</v>
      </c>
      <c r="S744" s="2" t="s">
        <v>3177</v>
      </c>
      <c r="U744" t="s">
        <v>740</v>
      </c>
      <c r="V744" t="s">
        <v>3177</v>
      </c>
      <c r="X744" t="s">
        <v>445</v>
      </c>
      <c r="Y744" t="s">
        <v>3174</v>
      </c>
      <c r="AA744" t="s">
        <v>2412</v>
      </c>
      <c r="AB744" t="s">
        <v>3177</v>
      </c>
      <c r="AD744" t="s">
        <v>122</v>
      </c>
      <c r="AE744" t="s">
        <v>3174</v>
      </c>
    </row>
    <row r="745" spans="2:31" ht="18" x14ac:dyDescent="0.25">
      <c r="B745" t="s">
        <v>858</v>
      </c>
      <c r="C745">
        <v>282</v>
      </c>
      <c r="D745" t="s">
        <v>2409</v>
      </c>
      <c r="E745" s="2" t="str">
        <f t="shared" si="77"/>
        <v>A</v>
      </c>
      <c r="F745" s="2" t="str">
        <f t="shared" si="78"/>
        <v>T</v>
      </c>
      <c r="G745" s="2" t="str">
        <f t="shared" si="79"/>
        <v>T</v>
      </c>
      <c r="H745" s="2" t="str">
        <f t="shared" si="80"/>
        <v>A</v>
      </c>
      <c r="I745" s="2" t="str">
        <f t="shared" si="81"/>
        <v>K</v>
      </c>
      <c r="J745" s="2" t="str">
        <f t="shared" si="82"/>
        <v>S</v>
      </c>
      <c r="K745" s="2" t="str">
        <f t="shared" si="83"/>
        <v>K</v>
      </c>
      <c r="M745" t="s">
        <v>803</v>
      </c>
      <c r="N745" t="s">
        <v>3177</v>
      </c>
      <c r="O745" t="s">
        <v>66</v>
      </c>
      <c r="P745" t="s">
        <v>3177</v>
      </c>
      <c r="R745" t="s">
        <v>1982</v>
      </c>
      <c r="S745" s="2" t="s">
        <v>3177</v>
      </c>
      <c r="U745" t="s">
        <v>1227</v>
      </c>
      <c r="V745" t="s">
        <v>3177</v>
      </c>
      <c r="X745" t="s">
        <v>803</v>
      </c>
      <c r="Y745" t="s">
        <v>3174</v>
      </c>
      <c r="AA745" t="s">
        <v>2409</v>
      </c>
      <c r="AB745" t="s">
        <v>3177</v>
      </c>
      <c r="AD745" t="s">
        <v>2528</v>
      </c>
      <c r="AE745" t="s">
        <v>3174</v>
      </c>
    </row>
    <row r="746" spans="2:31" ht="18" x14ac:dyDescent="0.25">
      <c r="B746" t="s">
        <v>865</v>
      </c>
      <c r="C746">
        <v>283</v>
      </c>
      <c r="D746" t="s">
        <v>2409</v>
      </c>
      <c r="E746" s="2" t="str">
        <f t="shared" si="77"/>
        <v>A</v>
      </c>
      <c r="F746" s="2" t="str">
        <f t="shared" si="78"/>
        <v>T</v>
      </c>
      <c r="G746" s="2" t="str">
        <f t="shared" si="79"/>
        <v>T</v>
      </c>
      <c r="H746" s="2" t="str">
        <f t="shared" si="80"/>
        <v>A</v>
      </c>
      <c r="I746" s="2" t="str">
        <f t="shared" si="81"/>
        <v>K</v>
      </c>
      <c r="J746" s="2" t="str">
        <f t="shared" si="82"/>
        <v>S</v>
      </c>
      <c r="K746" s="2" t="str">
        <f t="shared" si="83"/>
        <v>K</v>
      </c>
      <c r="M746" t="s">
        <v>803</v>
      </c>
      <c r="N746" t="s">
        <v>3177</v>
      </c>
      <c r="O746" t="s">
        <v>1469</v>
      </c>
      <c r="P746" t="s">
        <v>3177</v>
      </c>
      <c r="R746" t="s">
        <v>959</v>
      </c>
      <c r="S746" s="2" t="s">
        <v>3177</v>
      </c>
      <c r="U746" t="s">
        <v>2792</v>
      </c>
      <c r="V746" t="s">
        <v>3177</v>
      </c>
      <c r="X746" t="s">
        <v>803</v>
      </c>
      <c r="Y746" t="s">
        <v>3174</v>
      </c>
      <c r="AA746" t="s">
        <v>2409</v>
      </c>
      <c r="AB746" t="s">
        <v>3177</v>
      </c>
      <c r="AD746" t="s">
        <v>1469</v>
      </c>
      <c r="AE746" t="s">
        <v>3174</v>
      </c>
    </row>
    <row r="747" spans="2:31" ht="18" x14ac:dyDescent="0.25">
      <c r="B747" t="s">
        <v>164</v>
      </c>
      <c r="C747">
        <v>178</v>
      </c>
      <c r="D747" t="s">
        <v>1327</v>
      </c>
      <c r="E747" s="2" t="str">
        <f t="shared" si="77"/>
        <v>T</v>
      </c>
      <c r="F747" s="2" t="str">
        <f t="shared" si="78"/>
        <v>N</v>
      </c>
      <c r="G747" s="2" t="str">
        <f t="shared" si="79"/>
        <v>S</v>
      </c>
      <c r="H747" s="2" t="str">
        <f t="shared" si="80"/>
        <v>R</v>
      </c>
      <c r="I747" s="2" t="str">
        <f t="shared" si="81"/>
        <v>R</v>
      </c>
      <c r="J747" s="2" t="str">
        <f t="shared" si="82"/>
        <v>T</v>
      </c>
      <c r="K747" s="2" t="str">
        <f t="shared" si="83"/>
        <v>R</v>
      </c>
      <c r="M747" t="s">
        <v>803</v>
      </c>
      <c r="N747" t="s">
        <v>3177</v>
      </c>
      <c r="O747" t="s">
        <v>2799</v>
      </c>
      <c r="P747" t="s">
        <v>3177</v>
      </c>
      <c r="R747" t="s">
        <v>3078</v>
      </c>
      <c r="S747" s="2" t="s">
        <v>3177</v>
      </c>
      <c r="U747" t="s">
        <v>3119</v>
      </c>
      <c r="V747" t="s">
        <v>3177</v>
      </c>
      <c r="X747" t="s">
        <v>803</v>
      </c>
      <c r="Y747" t="s">
        <v>3174</v>
      </c>
      <c r="AA747" t="s">
        <v>1193</v>
      </c>
      <c r="AB747" t="s">
        <v>3177</v>
      </c>
      <c r="AD747" t="s">
        <v>70</v>
      </c>
      <c r="AE747" t="s">
        <v>3174</v>
      </c>
    </row>
    <row r="748" spans="2:31" ht="18" x14ac:dyDescent="0.25">
      <c r="B748" t="s">
        <v>164</v>
      </c>
      <c r="C748">
        <v>184</v>
      </c>
      <c r="D748" t="s">
        <v>1327</v>
      </c>
      <c r="E748" s="2" t="str">
        <f t="shared" si="77"/>
        <v>T</v>
      </c>
      <c r="F748" s="2" t="str">
        <f t="shared" si="78"/>
        <v>N</v>
      </c>
      <c r="G748" s="2" t="str">
        <f t="shared" si="79"/>
        <v>S</v>
      </c>
      <c r="H748" s="2" t="str">
        <f t="shared" si="80"/>
        <v>R</v>
      </c>
      <c r="I748" s="2" t="str">
        <f t="shared" si="81"/>
        <v>R</v>
      </c>
      <c r="J748" s="2" t="str">
        <f t="shared" si="82"/>
        <v>T</v>
      </c>
      <c r="K748" s="2" t="str">
        <f t="shared" si="83"/>
        <v>R</v>
      </c>
      <c r="M748" t="s">
        <v>803</v>
      </c>
      <c r="N748" t="s">
        <v>3177</v>
      </c>
      <c r="O748" t="s">
        <v>424</v>
      </c>
      <c r="P748" t="s">
        <v>3177</v>
      </c>
      <c r="R748" t="s">
        <v>501</v>
      </c>
      <c r="S748" s="2" t="s">
        <v>3177</v>
      </c>
      <c r="U748" t="s">
        <v>42</v>
      </c>
      <c r="V748" t="s">
        <v>3177</v>
      </c>
      <c r="X748" t="s">
        <v>803</v>
      </c>
      <c r="Y748" t="s">
        <v>3174</v>
      </c>
      <c r="AA748" t="s">
        <v>2619</v>
      </c>
      <c r="AB748" t="s">
        <v>3177</v>
      </c>
      <c r="AD748" t="s">
        <v>70</v>
      </c>
      <c r="AE748" t="s">
        <v>3174</v>
      </c>
    </row>
    <row r="749" spans="2:31" ht="18" x14ac:dyDescent="0.25">
      <c r="B749" t="s">
        <v>1737</v>
      </c>
      <c r="C749">
        <v>250</v>
      </c>
      <c r="D749" t="s">
        <v>3074</v>
      </c>
      <c r="E749" s="2" t="str">
        <f t="shared" si="77"/>
        <v>S</v>
      </c>
      <c r="F749" s="2" t="str">
        <f t="shared" si="78"/>
        <v>Q</v>
      </c>
      <c r="G749" s="2" t="str">
        <f t="shared" si="79"/>
        <v>G</v>
      </c>
      <c r="H749" s="2" t="str">
        <f t="shared" si="80"/>
        <v>R</v>
      </c>
      <c r="I749" s="2" t="str">
        <f t="shared" si="81"/>
        <v>R</v>
      </c>
      <c r="J749" s="2" t="str">
        <f t="shared" si="82"/>
        <v>T</v>
      </c>
      <c r="K749" s="2" t="str">
        <f t="shared" si="83"/>
        <v>R</v>
      </c>
      <c r="M749" t="s">
        <v>442</v>
      </c>
      <c r="N749" t="s">
        <v>3177</v>
      </c>
      <c r="O749" t="s">
        <v>1321</v>
      </c>
      <c r="P749" t="s">
        <v>3177</v>
      </c>
      <c r="R749" t="s">
        <v>501</v>
      </c>
      <c r="S749" s="2" t="s">
        <v>3177</v>
      </c>
      <c r="U749" t="s">
        <v>3153</v>
      </c>
      <c r="V749" t="s">
        <v>3177</v>
      </c>
      <c r="X749" t="s">
        <v>442</v>
      </c>
      <c r="Y749" t="s">
        <v>3174</v>
      </c>
      <c r="AA749" t="s">
        <v>2851</v>
      </c>
      <c r="AB749" t="s">
        <v>3177</v>
      </c>
      <c r="AD749" t="s">
        <v>153</v>
      </c>
      <c r="AE749" t="s">
        <v>3174</v>
      </c>
    </row>
    <row r="750" spans="2:31" ht="18" x14ac:dyDescent="0.25">
      <c r="B750" t="s">
        <v>858</v>
      </c>
      <c r="C750">
        <v>281</v>
      </c>
      <c r="D750" t="s">
        <v>1193</v>
      </c>
      <c r="E750" s="2" t="str">
        <f t="shared" si="77"/>
        <v>A</v>
      </c>
      <c r="F750" s="2" t="str">
        <f t="shared" si="78"/>
        <v>N</v>
      </c>
      <c r="G750" s="2" t="str">
        <f t="shared" si="79"/>
        <v>V</v>
      </c>
      <c r="H750" s="2" t="str">
        <f t="shared" si="80"/>
        <v>S</v>
      </c>
      <c r="I750" s="2" t="str">
        <f t="shared" si="81"/>
        <v>K</v>
      </c>
      <c r="J750" s="2" t="str">
        <f t="shared" si="82"/>
        <v>S</v>
      </c>
      <c r="K750" s="2" t="str">
        <f t="shared" si="83"/>
        <v>K</v>
      </c>
      <c r="M750" t="s">
        <v>1259</v>
      </c>
      <c r="N750" t="s">
        <v>3177</v>
      </c>
      <c r="O750" t="s">
        <v>563</v>
      </c>
      <c r="P750" t="s">
        <v>3177</v>
      </c>
      <c r="R750" t="s">
        <v>392</v>
      </c>
      <c r="S750" s="2" t="s">
        <v>3177</v>
      </c>
      <c r="U750" t="s">
        <v>559</v>
      </c>
      <c r="V750" t="s">
        <v>3177</v>
      </c>
      <c r="X750" t="s">
        <v>258</v>
      </c>
      <c r="Y750" t="s">
        <v>3174</v>
      </c>
      <c r="AA750" t="s">
        <v>862</v>
      </c>
      <c r="AB750" t="s">
        <v>3177</v>
      </c>
      <c r="AD750" t="s">
        <v>327</v>
      </c>
      <c r="AE750" t="s">
        <v>3174</v>
      </c>
    </row>
    <row r="751" spans="2:31" ht="18" x14ac:dyDescent="0.25">
      <c r="B751" t="s">
        <v>2784</v>
      </c>
      <c r="C751">
        <v>38</v>
      </c>
      <c r="D751" t="s">
        <v>2785</v>
      </c>
      <c r="E751" s="2" t="str">
        <f t="shared" si="77"/>
        <v>A</v>
      </c>
      <c r="F751" s="2" t="str">
        <f t="shared" si="78"/>
        <v>A</v>
      </c>
      <c r="G751" s="2" t="str">
        <f t="shared" si="79"/>
        <v>R</v>
      </c>
      <c r="H751" s="2" t="str">
        <f t="shared" si="80"/>
        <v>P</v>
      </c>
      <c r="I751" s="2" t="str">
        <f t="shared" si="81"/>
        <v>R</v>
      </c>
      <c r="J751" s="2" t="str">
        <f t="shared" si="82"/>
        <v>R</v>
      </c>
      <c r="K751" s="2" t="str">
        <f t="shared" si="83"/>
        <v>K</v>
      </c>
      <c r="M751" t="s">
        <v>471</v>
      </c>
      <c r="N751" t="s">
        <v>3183</v>
      </c>
      <c r="O751" t="s">
        <v>1178</v>
      </c>
      <c r="P751" t="s">
        <v>3177</v>
      </c>
      <c r="R751" t="s">
        <v>477</v>
      </c>
      <c r="S751" s="2" t="s">
        <v>3177</v>
      </c>
      <c r="U751" t="s">
        <v>313</v>
      </c>
      <c r="V751" t="s">
        <v>3177</v>
      </c>
      <c r="X751" t="s">
        <v>258</v>
      </c>
      <c r="Y751" t="s">
        <v>3174</v>
      </c>
      <c r="AA751" t="s">
        <v>2949</v>
      </c>
      <c r="AB751" t="s">
        <v>3177</v>
      </c>
      <c r="AD751" t="s">
        <v>1785</v>
      </c>
      <c r="AE751" t="s">
        <v>3174</v>
      </c>
    </row>
    <row r="752" spans="2:31" ht="18" x14ac:dyDescent="0.25">
      <c r="B752" t="s">
        <v>3161</v>
      </c>
      <c r="C752">
        <v>371</v>
      </c>
      <c r="D752" t="s">
        <v>3162</v>
      </c>
      <c r="E752" s="2" t="str">
        <f t="shared" si="77"/>
        <v>L</v>
      </c>
      <c r="F752" s="2" t="str">
        <f t="shared" si="78"/>
        <v>S</v>
      </c>
      <c r="G752" s="2" t="str">
        <f t="shared" si="79"/>
        <v>D</v>
      </c>
      <c r="H752" s="2" t="str">
        <f t="shared" si="80"/>
        <v>R</v>
      </c>
      <c r="I752" s="2" t="str">
        <f t="shared" si="81"/>
        <v>R</v>
      </c>
      <c r="J752" s="2" t="str">
        <f t="shared" si="82"/>
        <v>K</v>
      </c>
      <c r="K752" s="2" t="str">
        <f t="shared" si="83"/>
        <v>K</v>
      </c>
      <c r="M752" t="s">
        <v>347</v>
      </c>
      <c r="N752" t="s">
        <v>3183</v>
      </c>
      <c r="O752" t="s">
        <v>3162</v>
      </c>
      <c r="P752" t="s">
        <v>3177</v>
      </c>
      <c r="R752" t="s">
        <v>192</v>
      </c>
      <c r="S752" s="2" t="s">
        <v>3177</v>
      </c>
      <c r="U752" t="s">
        <v>1639</v>
      </c>
      <c r="V752" t="s">
        <v>3177</v>
      </c>
      <c r="X752" t="s">
        <v>258</v>
      </c>
      <c r="Y752" t="s">
        <v>3174</v>
      </c>
      <c r="AA752" t="s">
        <v>3062</v>
      </c>
      <c r="AB752" t="s">
        <v>3177</v>
      </c>
      <c r="AD752" t="s">
        <v>3143</v>
      </c>
      <c r="AE752" t="s">
        <v>3174</v>
      </c>
    </row>
    <row r="753" spans="2:31" ht="18" x14ac:dyDescent="0.25">
      <c r="B753" t="s">
        <v>2165</v>
      </c>
      <c r="C753">
        <v>375</v>
      </c>
      <c r="D753" t="s">
        <v>2166</v>
      </c>
      <c r="E753" s="2" t="str">
        <f t="shared" si="77"/>
        <v>L</v>
      </c>
      <c r="F753" s="2" t="str">
        <f t="shared" si="78"/>
        <v>Y</v>
      </c>
      <c r="G753" s="2" t="str">
        <f t="shared" si="79"/>
        <v>D</v>
      </c>
      <c r="H753" s="2" t="str">
        <f t="shared" si="80"/>
        <v>R</v>
      </c>
      <c r="I753" s="2" t="str">
        <f t="shared" si="81"/>
        <v>R</v>
      </c>
      <c r="J753" s="2" t="str">
        <f t="shared" si="82"/>
        <v>K</v>
      </c>
      <c r="K753" s="2" t="str">
        <f t="shared" si="83"/>
        <v>K</v>
      </c>
      <c r="M753" t="s">
        <v>2581</v>
      </c>
      <c r="N753" t="s">
        <v>3183</v>
      </c>
      <c r="O753" t="s">
        <v>2583</v>
      </c>
      <c r="P753" t="s">
        <v>3177</v>
      </c>
      <c r="R753" t="s">
        <v>1810</v>
      </c>
      <c r="S753" s="2" t="s">
        <v>3177</v>
      </c>
      <c r="U753" t="s">
        <v>168</v>
      </c>
      <c r="V753" t="s">
        <v>3177</v>
      </c>
      <c r="X753" t="s">
        <v>1259</v>
      </c>
      <c r="Y753" t="s">
        <v>3174</v>
      </c>
      <c r="AA753" t="s">
        <v>1459</v>
      </c>
      <c r="AB753" t="s">
        <v>3177</v>
      </c>
      <c r="AD753" t="s">
        <v>2799</v>
      </c>
      <c r="AE753" t="s">
        <v>3174</v>
      </c>
    </row>
    <row r="754" spans="2:31" ht="18" x14ac:dyDescent="0.25">
      <c r="B754" t="s">
        <v>2631</v>
      </c>
      <c r="C754">
        <v>377</v>
      </c>
      <c r="D754" t="s">
        <v>2166</v>
      </c>
      <c r="E754" s="2" t="str">
        <f t="shared" si="77"/>
        <v>L</v>
      </c>
      <c r="F754" s="2" t="str">
        <f t="shared" si="78"/>
        <v>Y</v>
      </c>
      <c r="G754" s="2" t="str">
        <f t="shared" si="79"/>
        <v>D</v>
      </c>
      <c r="H754" s="2" t="str">
        <f t="shared" si="80"/>
        <v>R</v>
      </c>
      <c r="I754" s="2" t="str">
        <f t="shared" si="81"/>
        <v>R</v>
      </c>
      <c r="J754" s="2" t="str">
        <f t="shared" si="82"/>
        <v>K</v>
      </c>
      <c r="K754" s="2" t="str">
        <f t="shared" si="83"/>
        <v>K</v>
      </c>
      <c r="M754" t="s">
        <v>720</v>
      </c>
      <c r="N754" t="s">
        <v>3183</v>
      </c>
      <c r="O754" t="s">
        <v>713</v>
      </c>
      <c r="P754" t="s">
        <v>3177</v>
      </c>
      <c r="R754" t="s">
        <v>2357</v>
      </c>
      <c r="S754" s="2" t="s">
        <v>3177</v>
      </c>
      <c r="U754" t="s">
        <v>383</v>
      </c>
      <c r="V754" t="s">
        <v>3177</v>
      </c>
      <c r="X754" t="s">
        <v>2639</v>
      </c>
      <c r="Y754" t="s">
        <v>3177</v>
      </c>
      <c r="AA754" t="s">
        <v>212</v>
      </c>
      <c r="AB754" t="s">
        <v>3177</v>
      </c>
      <c r="AD754" t="s">
        <v>1325</v>
      </c>
      <c r="AE754" t="s">
        <v>3174</v>
      </c>
    </row>
    <row r="755" spans="2:31" ht="18" x14ac:dyDescent="0.25">
      <c r="B755" t="s">
        <v>1946</v>
      </c>
      <c r="C755">
        <v>372</v>
      </c>
      <c r="D755" t="s">
        <v>1947</v>
      </c>
      <c r="E755" s="2" t="str">
        <f t="shared" si="77"/>
        <v>M</v>
      </c>
      <c r="F755" s="2" t="str">
        <f t="shared" si="78"/>
        <v>Y</v>
      </c>
      <c r="G755" s="2" t="str">
        <f t="shared" si="79"/>
        <v>D</v>
      </c>
      <c r="H755" s="2" t="str">
        <f t="shared" si="80"/>
        <v>R</v>
      </c>
      <c r="I755" s="2" t="str">
        <f t="shared" si="81"/>
        <v>R</v>
      </c>
      <c r="J755" s="2" t="str">
        <f t="shared" si="82"/>
        <v>K</v>
      </c>
      <c r="K755" s="2" t="str">
        <f t="shared" si="83"/>
        <v>K</v>
      </c>
      <c r="M755" t="s">
        <v>1449</v>
      </c>
      <c r="N755" t="s">
        <v>3183</v>
      </c>
      <c r="O755" t="s">
        <v>1647</v>
      </c>
      <c r="P755" t="s">
        <v>3177</v>
      </c>
      <c r="R755" t="s">
        <v>2716</v>
      </c>
      <c r="S755" s="2" t="s">
        <v>3177</v>
      </c>
      <c r="U755" t="s">
        <v>387</v>
      </c>
      <c r="V755" t="s">
        <v>3177</v>
      </c>
      <c r="X755" t="s">
        <v>421</v>
      </c>
      <c r="Y755" t="s">
        <v>3177</v>
      </c>
      <c r="AA755" t="s">
        <v>214</v>
      </c>
      <c r="AB755" t="s">
        <v>3177</v>
      </c>
      <c r="AD755" t="s">
        <v>424</v>
      </c>
      <c r="AE755" t="s">
        <v>3174</v>
      </c>
    </row>
    <row r="756" spans="2:31" ht="18" x14ac:dyDescent="0.25">
      <c r="B756" t="s">
        <v>1271</v>
      </c>
      <c r="C756">
        <v>658</v>
      </c>
      <c r="D756" t="s">
        <v>1272</v>
      </c>
      <c r="E756" s="2" t="str">
        <f t="shared" si="77"/>
        <v>A</v>
      </c>
      <c r="F756" s="2" t="str">
        <f t="shared" si="78"/>
        <v>A</v>
      </c>
      <c r="G756" s="2" t="str">
        <f t="shared" si="79"/>
        <v>G</v>
      </c>
      <c r="H756" s="2" t="str">
        <f t="shared" si="80"/>
        <v>K</v>
      </c>
      <c r="I756" s="2" t="str">
        <f t="shared" si="81"/>
        <v>S</v>
      </c>
      <c r="J756" s="2" t="str">
        <f t="shared" si="82"/>
        <v>K</v>
      </c>
      <c r="K756" s="2" t="str">
        <f t="shared" si="83"/>
        <v>R</v>
      </c>
      <c r="M756" t="s">
        <v>600</v>
      </c>
      <c r="N756" t="s">
        <v>3183</v>
      </c>
      <c r="O756" t="s">
        <v>2565</v>
      </c>
      <c r="P756" t="s">
        <v>3177</v>
      </c>
      <c r="R756" t="s">
        <v>288</v>
      </c>
      <c r="S756" s="2" t="s">
        <v>3177</v>
      </c>
      <c r="U756" t="s">
        <v>2381</v>
      </c>
      <c r="V756" t="s">
        <v>3177</v>
      </c>
      <c r="X756" t="s">
        <v>1170</v>
      </c>
      <c r="Y756" t="s">
        <v>3177</v>
      </c>
      <c r="AA756" t="s">
        <v>713</v>
      </c>
      <c r="AB756" t="s">
        <v>3177</v>
      </c>
      <c r="AD756" t="s">
        <v>330</v>
      </c>
      <c r="AE756" t="s">
        <v>3174</v>
      </c>
    </row>
    <row r="757" spans="2:31" ht="18" x14ac:dyDescent="0.25">
      <c r="B757" t="s">
        <v>699</v>
      </c>
      <c r="C757">
        <v>108</v>
      </c>
      <c r="D757" t="s">
        <v>2619</v>
      </c>
      <c r="E757" s="2" t="str">
        <f t="shared" si="77"/>
        <v>A</v>
      </c>
      <c r="F757" s="2" t="str">
        <f t="shared" si="78"/>
        <v>A</v>
      </c>
      <c r="G757" s="2" t="str">
        <f t="shared" si="79"/>
        <v>G</v>
      </c>
      <c r="H757" s="2" t="str">
        <f t="shared" si="80"/>
        <v>K</v>
      </c>
      <c r="I757" s="2" t="str">
        <f t="shared" si="81"/>
        <v>S</v>
      </c>
      <c r="J757" s="2" t="str">
        <f t="shared" si="82"/>
        <v>S</v>
      </c>
      <c r="K757" s="2" t="str">
        <f t="shared" si="83"/>
        <v>R</v>
      </c>
      <c r="M757" t="s">
        <v>1904</v>
      </c>
      <c r="N757" t="s">
        <v>3183</v>
      </c>
      <c r="O757" t="s">
        <v>2569</v>
      </c>
      <c r="P757" t="s">
        <v>3177</v>
      </c>
      <c r="R757" t="s">
        <v>634</v>
      </c>
      <c r="S757" s="2" t="s">
        <v>3177</v>
      </c>
      <c r="U757" t="s">
        <v>2381</v>
      </c>
      <c r="V757" t="s">
        <v>3177</v>
      </c>
      <c r="X757" t="s">
        <v>664</v>
      </c>
      <c r="Y757" t="s">
        <v>3177</v>
      </c>
      <c r="AA757" t="s">
        <v>200</v>
      </c>
      <c r="AB757" t="s">
        <v>3177</v>
      </c>
      <c r="AD757" t="s">
        <v>330</v>
      </c>
      <c r="AE757" t="s">
        <v>3174</v>
      </c>
    </row>
    <row r="758" spans="2:31" ht="18" x14ac:dyDescent="0.25">
      <c r="B758" t="s">
        <v>865</v>
      </c>
      <c r="C758">
        <v>290</v>
      </c>
      <c r="D758" t="s">
        <v>2851</v>
      </c>
      <c r="E758" s="2" t="str">
        <f t="shared" si="77"/>
        <v>A</v>
      </c>
      <c r="F758" s="2" t="str">
        <f t="shared" si="78"/>
        <v>T</v>
      </c>
      <c r="G758" s="2" t="str">
        <f t="shared" si="79"/>
        <v>I</v>
      </c>
      <c r="H758" s="2" t="str">
        <f t="shared" si="80"/>
        <v>S</v>
      </c>
      <c r="I758" s="2" t="str">
        <f t="shared" si="81"/>
        <v>K</v>
      </c>
      <c r="J758" s="2" t="str">
        <f t="shared" si="82"/>
        <v>S</v>
      </c>
      <c r="K758" s="2" t="str">
        <f t="shared" si="83"/>
        <v>K</v>
      </c>
      <c r="M758" t="s">
        <v>218</v>
      </c>
      <c r="N758" t="s">
        <v>3183</v>
      </c>
      <c r="O758" t="s">
        <v>718</v>
      </c>
      <c r="P758" t="s">
        <v>3177</v>
      </c>
      <c r="R758" t="s">
        <v>3011</v>
      </c>
      <c r="S758" s="2" t="s">
        <v>3177</v>
      </c>
      <c r="U758" t="s">
        <v>2381</v>
      </c>
      <c r="V758" t="s">
        <v>3177</v>
      </c>
      <c r="X758" t="s">
        <v>347</v>
      </c>
      <c r="Y758" t="s">
        <v>3177</v>
      </c>
      <c r="AA758" t="s">
        <v>1647</v>
      </c>
      <c r="AB758" t="s">
        <v>3177</v>
      </c>
      <c r="AD758" t="s">
        <v>1321</v>
      </c>
      <c r="AE758" t="s">
        <v>3174</v>
      </c>
    </row>
    <row r="759" spans="2:31" ht="18" x14ac:dyDescent="0.25">
      <c r="B759" t="s">
        <v>2070</v>
      </c>
      <c r="C759">
        <v>510</v>
      </c>
      <c r="D759" t="s">
        <v>2071</v>
      </c>
      <c r="E759" s="2" t="str">
        <f t="shared" si="77"/>
        <v>G</v>
      </c>
      <c r="F759" s="2" t="str">
        <f t="shared" si="78"/>
        <v>G</v>
      </c>
      <c r="G759" s="2" t="str">
        <f t="shared" si="79"/>
        <v>T</v>
      </c>
      <c r="H759" s="2" t="str">
        <f t="shared" si="80"/>
        <v>G</v>
      </c>
      <c r="I759" s="2" t="str">
        <f t="shared" si="81"/>
        <v>S</v>
      </c>
      <c r="J759" s="2" t="str">
        <f t="shared" si="82"/>
        <v>R</v>
      </c>
      <c r="K759" s="2" t="str">
        <f t="shared" si="83"/>
        <v>R</v>
      </c>
      <c r="M759" t="s">
        <v>218</v>
      </c>
      <c r="N759" t="s">
        <v>3183</v>
      </c>
      <c r="O759" t="s">
        <v>422</v>
      </c>
      <c r="P759" t="s">
        <v>3177</v>
      </c>
      <c r="R759" t="s">
        <v>781</v>
      </c>
      <c r="S759" s="2" t="s">
        <v>3177</v>
      </c>
      <c r="U759" t="s">
        <v>2788</v>
      </c>
      <c r="V759" t="s">
        <v>3177</v>
      </c>
      <c r="X759" t="s">
        <v>2657</v>
      </c>
      <c r="Y759" t="s">
        <v>3177</v>
      </c>
      <c r="AA759" t="s">
        <v>718</v>
      </c>
      <c r="AB759" t="s">
        <v>3177</v>
      </c>
      <c r="AD759" t="s">
        <v>3139</v>
      </c>
      <c r="AE759" t="s">
        <v>3174</v>
      </c>
    </row>
    <row r="760" spans="2:31" ht="18" x14ac:dyDescent="0.25">
      <c r="B760" t="s">
        <v>858</v>
      </c>
      <c r="C760">
        <v>282</v>
      </c>
      <c r="D760" t="s">
        <v>862</v>
      </c>
      <c r="E760" s="2" t="str">
        <f t="shared" si="77"/>
        <v>A</v>
      </c>
      <c r="F760" s="2" t="str">
        <f t="shared" si="78"/>
        <v>K</v>
      </c>
      <c r="G760" s="2" t="str">
        <f t="shared" si="79"/>
        <v>I</v>
      </c>
      <c r="H760" s="2" t="str">
        <f t="shared" si="80"/>
        <v>S</v>
      </c>
      <c r="I760" s="2" t="str">
        <f t="shared" si="81"/>
        <v>K</v>
      </c>
      <c r="J760" s="2" t="str">
        <f t="shared" si="82"/>
        <v>S</v>
      </c>
      <c r="K760" s="2" t="str">
        <f t="shared" si="83"/>
        <v>K</v>
      </c>
      <c r="M760" t="s">
        <v>218</v>
      </c>
      <c r="N760" t="s">
        <v>3183</v>
      </c>
      <c r="O760" t="s">
        <v>329</v>
      </c>
      <c r="P760" t="s">
        <v>3177</v>
      </c>
      <c r="R760" t="s">
        <v>2886</v>
      </c>
      <c r="S760" s="2" t="s">
        <v>3177</v>
      </c>
      <c r="U760" t="s">
        <v>1091</v>
      </c>
      <c r="V760" t="s">
        <v>3177</v>
      </c>
      <c r="X760" t="s">
        <v>2818</v>
      </c>
      <c r="Y760" t="s">
        <v>3177</v>
      </c>
      <c r="AA760" t="s">
        <v>209</v>
      </c>
      <c r="AB760" t="s">
        <v>3177</v>
      </c>
      <c r="AD760" t="s">
        <v>2521</v>
      </c>
      <c r="AE760" t="s">
        <v>3174</v>
      </c>
    </row>
    <row r="761" spans="2:31" ht="18" x14ac:dyDescent="0.25">
      <c r="B761" t="s">
        <v>1156</v>
      </c>
      <c r="C761">
        <v>702</v>
      </c>
      <c r="D761" t="s">
        <v>1269</v>
      </c>
      <c r="E761" s="2" t="str">
        <f t="shared" si="77"/>
        <v>K</v>
      </c>
      <c r="F761" s="2" t="str">
        <f t="shared" si="78"/>
        <v>A</v>
      </c>
      <c r="G761" s="2" t="str">
        <f t="shared" si="79"/>
        <v>N</v>
      </c>
      <c r="H761" s="2" t="str">
        <f t="shared" si="80"/>
        <v>K</v>
      </c>
      <c r="I761" s="2" t="str">
        <f t="shared" si="81"/>
        <v>R</v>
      </c>
      <c r="J761" s="2" t="str">
        <f t="shared" si="82"/>
        <v>K</v>
      </c>
      <c r="K761" s="2" t="str">
        <f t="shared" si="83"/>
        <v>K</v>
      </c>
      <c r="M761" t="s">
        <v>732</v>
      </c>
      <c r="N761" t="s">
        <v>3183</v>
      </c>
      <c r="O761" t="s">
        <v>329</v>
      </c>
      <c r="P761" t="s">
        <v>3177</v>
      </c>
      <c r="R761" t="s">
        <v>1596</v>
      </c>
      <c r="S761" s="2" t="s">
        <v>3177</v>
      </c>
      <c r="U761" t="s">
        <v>1820</v>
      </c>
      <c r="V761" t="s">
        <v>3177</v>
      </c>
      <c r="X761" t="s">
        <v>700</v>
      </c>
      <c r="Y761" t="s">
        <v>3177</v>
      </c>
      <c r="AA761" t="s">
        <v>203</v>
      </c>
      <c r="AB761" t="s">
        <v>3177</v>
      </c>
      <c r="AD761" t="s">
        <v>835</v>
      </c>
      <c r="AE761" t="s">
        <v>3174</v>
      </c>
    </row>
    <row r="762" spans="2:31" ht="18" x14ac:dyDescent="0.25">
      <c r="B762" t="s">
        <v>901</v>
      </c>
      <c r="C762">
        <v>714</v>
      </c>
      <c r="D762" t="s">
        <v>1824</v>
      </c>
      <c r="E762" s="2" t="str">
        <f t="shared" si="77"/>
        <v>K</v>
      </c>
      <c r="F762" s="2" t="str">
        <f t="shared" si="78"/>
        <v>Q</v>
      </c>
      <c r="G762" s="2" t="str">
        <f t="shared" si="79"/>
        <v>S</v>
      </c>
      <c r="H762" s="2" t="str">
        <f t="shared" si="80"/>
        <v>H</v>
      </c>
      <c r="I762" s="2" t="str">
        <f t="shared" si="81"/>
        <v>R</v>
      </c>
      <c r="J762" s="2" t="str">
        <f t="shared" si="82"/>
        <v>K</v>
      </c>
      <c r="K762" s="2" t="str">
        <f t="shared" si="83"/>
        <v>K</v>
      </c>
      <c r="M762" t="s">
        <v>3068</v>
      </c>
      <c r="N762" t="s">
        <v>3183</v>
      </c>
      <c r="O762" t="s">
        <v>426</v>
      </c>
      <c r="P762" t="s">
        <v>3177</v>
      </c>
      <c r="R762" t="s">
        <v>689</v>
      </c>
      <c r="S762" s="2" t="s">
        <v>3177</v>
      </c>
      <c r="U762" t="s">
        <v>1820</v>
      </c>
      <c r="V762" t="s">
        <v>3177</v>
      </c>
      <c r="X762" t="s">
        <v>2471</v>
      </c>
      <c r="Y762" t="s">
        <v>3177</v>
      </c>
      <c r="AA762" t="s">
        <v>435</v>
      </c>
      <c r="AB762" t="s">
        <v>3177</v>
      </c>
      <c r="AD762" t="s">
        <v>519</v>
      </c>
      <c r="AE762" t="s">
        <v>3174</v>
      </c>
    </row>
    <row r="763" spans="2:31" ht="18" x14ac:dyDescent="0.25">
      <c r="B763" t="s">
        <v>1480</v>
      </c>
      <c r="C763">
        <v>2578</v>
      </c>
      <c r="D763" t="s">
        <v>2263</v>
      </c>
      <c r="E763" s="2" t="str">
        <f t="shared" si="77"/>
        <v>L</v>
      </c>
      <c r="F763" s="2" t="str">
        <f t="shared" si="78"/>
        <v>L</v>
      </c>
      <c r="G763" s="2" t="str">
        <f t="shared" si="79"/>
        <v>A</v>
      </c>
      <c r="H763" s="2" t="str">
        <f t="shared" si="80"/>
        <v>S</v>
      </c>
      <c r="I763" s="2" t="str">
        <f t="shared" si="81"/>
        <v>K</v>
      </c>
      <c r="J763" s="2" t="str">
        <f t="shared" si="82"/>
        <v>K</v>
      </c>
      <c r="K763" s="2" t="str">
        <f t="shared" si="83"/>
        <v>K</v>
      </c>
      <c r="M763" t="s">
        <v>42</v>
      </c>
      <c r="N763" t="s">
        <v>3183</v>
      </c>
      <c r="O763" t="s">
        <v>318</v>
      </c>
      <c r="P763" t="s">
        <v>3177</v>
      </c>
      <c r="R763" t="s">
        <v>693</v>
      </c>
      <c r="S763" s="2" t="s">
        <v>3177</v>
      </c>
      <c r="U763" t="s">
        <v>2483</v>
      </c>
      <c r="V763" t="s">
        <v>3177</v>
      </c>
      <c r="X763" t="s">
        <v>1861</v>
      </c>
      <c r="Y763" t="s">
        <v>3177</v>
      </c>
      <c r="AA763" t="s">
        <v>422</v>
      </c>
      <c r="AB763" t="s">
        <v>3177</v>
      </c>
      <c r="AD763" t="s">
        <v>522</v>
      </c>
      <c r="AE763" t="s">
        <v>3174</v>
      </c>
    </row>
    <row r="764" spans="2:31" ht="18" x14ac:dyDescent="0.25">
      <c r="B764" t="s">
        <v>2948</v>
      </c>
      <c r="C764">
        <v>206</v>
      </c>
      <c r="D764" t="s">
        <v>2949</v>
      </c>
      <c r="E764" s="2" t="str">
        <f t="shared" si="77"/>
        <v>A</v>
      </c>
      <c r="F764" s="2" t="str">
        <f t="shared" si="78"/>
        <v>D</v>
      </c>
      <c r="G764" s="2" t="str">
        <f t="shared" si="79"/>
        <v>G</v>
      </c>
      <c r="H764" s="2" t="str">
        <f t="shared" si="80"/>
        <v>L</v>
      </c>
      <c r="I764" s="2" t="str">
        <f t="shared" si="81"/>
        <v>R</v>
      </c>
      <c r="J764" s="2" t="str">
        <f t="shared" si="82"/>
        <v>S</v>
      </c>
      <c r="K764" s="2" t="str">
        <f t="shared" si="83"/>
        <v>K</v>
      </c>
      <c r="M764" t="s">
        <v>3153</v>
      </c>
      <c r="N764" t="s">
        <v>3183</v>
      </c>
      <c r="O764" t="s">
        <v>318</v>
      </c>
      <c r="P764" t="s">
        <v>3177</v>
      </c>
      <c r="R764" t="s">
        <v>693</v>
      </c>
      <c r="S764" s="2" t="s">
        <v>3177</v>
      </c>
      <c r="U764" t="s">
        <v>921</v>
      </c>
      <c r="V764" t="s">
        <v>3177</v>
      </c>
      <c r="X764" t="s">
        <v>1069</v>
      </c>
      <c r="Y764" t="s">
        <v>3177</v>
      </c>
      <c r="AA764" t="s">
        <v>329</v>
      </c>
      <c r="AB764" t="s">
        <v>3177</v>
      </c>
      <c r="AD764" t="s">
        <v>2530</v>
      </c>
      <c r="AE764" t="s">
        <v>3174</v>
      </c>
    </row>
    <row r="765" spans="2:31" ht="18" x14ac:dyDescent="0.25">
      <c r="B765" t="s">
        <v>2948</v>
      </c>
      <c r="C765">
        <v>206</v>
      </c>
      <c r="D765" t="s">
        <v>3062</v>
      </c>
      <c r="E765" s="2" t="str">
        <f t="shared" si="77"/>
        <v>A</v>
      </c>
      <c r="F765" s="2" t="str">
        <f t="shared" si="78"/>
        <v>E</v>
      </c>
      <c r="G765" s="2" t="str">
        <f t="shared" si="79"/>
        <v>G</v>
      </c>
      <c r="H765" s="2" t="str">
        <f t="shared" si="80"/>
        <v>L</v>
      </c>
      <c r="I765" s="2" t="str">
        <f t="shared" si="81"/>
        <v>R</v>
      </c>
      <c r="J765" s="2" t="str">
        <f t="shared" si="82"/>
        <v>S</v>
      </c>
      <c r="K765" s="2" t="str">
        <f t="shared" si="83"/>
        <v>K</v>
      </c>
      <c r="M765" t="s">
        <v>2019</v>
      </c>
      <c r="N765" t="s">
        <v>3183</v>
      </c>
      <c r="O765" t="s">
        <v>503</v>
      </c>
      <c r="P765" t="s">
        <v>3177</v>
      </c>
      <c r="R765" t="s">
        <v>693</v>
      </c>
      <c r="S765" s="2" t="s">
        <v>3177</v>
      </c>
      <c r="U765" t="s">
        <v>137</v>
      </c>
      <c r="V765" t="s">
        <v>3177</v>
      </c>
      <c r="X765" t="s">
        <v>1278</v>
      </c>
      <c r="Y765" t="s">
        <v>3177</v>
      </c>
      <c r="AA765" t="s">
        <v>329</v>
      </c>
      <c r="AB765" t="s">
        <v>3177</v>
      </c>
      <c r="AD765" t="s">
        <v>51</v>
      </c>
      <c r="AE765" t="s">
        <v>3174</v>
      </c>
    </row>
    <row r="766" spans="2:31" ht="18" x14ac:dyDescent="0.25">
      <c r="B766" t="s">
        <v>2424</v>
      </c>
      <c r="C766">
        <v>83</v>
      </c>
      <c r="D766" t="s">
        <v>2425</v>
      </c>
      <c r="E766" s="2" t="str">
        <f t="shared" si="77"/>
        <v>L</v>
      </c>
      <c r="F766" s="2" t="str">
        <f t="shared" si="78"/>
        <v>Y</v>
      </c>
      <c r="G766" s="2" t="str">
        <f t="shared" si="79"/>
        <v>R</v>
      </c>
      <c r="H766" s="2" t="str">
        <f t="shared" si="80"/>
        <v>R</v>
      </c>
      <c r="I766" s="2" t="str">
        <f t="shared" si="81"/>
        <v>R</v>
      </c>
      <c r="J766" s="2" t="str">
        <f t="shared" si="82"/>
        <v>R</v>
      </c>
      <c r="K766" s="2" t="str">
        <f t="shared" si="83"/>
        <v>R</v>
      </c>
      <c r="M766" t="s">
        <v>2019</v>
      </c>
      <c r="N766" t="s">
        <v>3183</v>
      </c>
      <c r="O766" t="s">
        <v>503</v>
      </c>
      <c r="P766" t="s">
        <v>3177</v>
      </c>
      <c r="R766" t="s">
        <v>1252</v>
      </c>
      <c r="S766" s="2" t="s">
        <v>3177</v>
      </c>
      <c r="U766" t="s">
        <v>2305</v>
      </c>
      <c r="V766" t="s">
        <v>3177</v>
      </c>
      <c r="X766" t="s">
        <v>2440</v>
      </c>
      <c r="Y766" t="s">
        <v>3177</v>
      </c>
      <c r="AA766" t="s">
        <v>426</v>
      </c>
      <c r="AB766" t="s">
        <v>3177</v>
      </c>
      <c r="AD766" t="s">
        <v>1542</v>
      </c>
      <c r="AE766" t="s">
        <v>3174</v>
      </c>
    </row>
    <row r="767" spans="2:31" ht="18" x14ac:dyDescent="0.25">
      <c r="B767" t="s">
        <v>1458</v>
      </c>
      <c r="C767">
        <v>83</v>
      </c>
      <c r="D767" t="s">
        <v>1459</v>
      </c>
      <c r="E767" s="2" t="str">
        <f t="shared" si="77"/>
        <v>L</v>
      </c>
      <c r="F767" s="2" t="str">
        <f t="shared" si="78"/>
        <v>W</v>
      </c>
      <c r="G767" s="2" t="str">
        <f t="shared" si="79"/>
        <v>R</v>
      </c>
      <c r="H767" s="2" t="str">
        <f t="shared" si="80"/>
        <v>R</v>
      </c>
      <c r="I767" s="2" t="str">
        <f t="shared" si="81"/>
        <v>R</v>
      </c>
      <c r="J767" s="2" t="str">
        <f t="shared" si="82"/>
        <v>S</v>
      </c>
      <c r="K767" s="2" t="str">
        <f t="shared" si="83"/>
        <v>R</v>
      </c>
      <c r="M767" t="s">
        <v>515</v>
      </c>
      <c r="N767" t="s">
        <v>3183</v>
      </c>
      <c r="O767" t="s">
        <v>2840</v>
      </c>
      <c r="P767" t="s">
        <v>3177</v>
      </c>
      <c r="R767" t="s">
        <v>1252</v>
      </c>
      <c r="S767" s="2" t="s">
        <v>3177</v>
      </c>
      <c r="U767" t="s">
        <v>2121</v>
      </c>
      <c r="V767" t="s">
        <v>3177</v>
      </c>
      <c r="X767" t="s">
        <v>2547</v>
      </c>
      <c r="Y767" t="s">
        <v>3177</v>
      </c>
      <c r="AA767" t="s">
        <v>3048</v>
      </c>
      <c r="AB767" t="s">
        <v>3177</v>
      </c>
      <c r="AD767" t="s">
        <v>2543</v>
      </c>
      <c r="AE767" t="s">
        <v>3174</v>
      </c>
    </row>
    <row r="768" spans="2:31" ht="18" x14ac:dyDescent="0.25">
      <c r="B768" t="s">
        <v>1106</v>
      </c>
      <c r="C768">
        <v>367</v>
      </c>
      <c r="D768" t="s">
        <v>1107</v>
      </c>
      <c r="E768" s="2" t="str">
        <f t="shared" si="77"/>
        <v>P</v>
      </c>
      <c r="F768" s="2" t="str">
        <f t="shared" si="78"/>
        <v>E</v>
      </c>
      <c r="G768" s="2" t="str">
        <f t="shared" si="79"/>
        <v>N</v>
      </c>
      <c r="H768" s="2" t="str">
        <f t="shared" si="80"/>
        <v>K</v>
      </c>
      <c r="I768" s="2" t="str">
        <f t="shared" si="81"/>
        <v>R</v>
      </c>
      <c r="J768" s="2" t="str">
        <f t="shared" si="82"/>
        <v>R</v>
      </c>
      <c r="K768" s="2" t="str">
        <f t="shared" si="83"/>
        <v>R</v>
      </c>
      <c r="M768" t="s">
        <v>515</v>
      </c>
      <c r="N768" t="s">
        <v>3183</v>
      </c>
      <c r="O768" t="s">
        <v>3097</v>
      </c>
      <c r="P768" t="s">
        <v>3177</v>
      </c>
      <c r="R768" t="s">
        <v>1318</v>
      </c>
      <c r="S768" s="2" t="s">
        <v>3177</v>
      </c>
      <c r="U768" t="s">
        <v>1419</v>
      </c>
      <c r="V768" t="s">
        <v>3177</v>
      </c>
      <c r="X768" t="s">
        <v>1266</v>
      </c>
      <c r="Y768" t="s">
        <v>3177</v>
      </c>
      <c r="AA768" t="s">
        <v>216</v>
      </c>
      <c r="AB768" t="s">
        <v>3177</v>
      </c>
      <c r="AD768" t="s">
        <v>2773</v>
      </c>
      <c r="AE768" t="s">
        <v>3174</v>
      </c>
    </row>
    <row r="769" spans="2:31" ht="18" x14ac:dyDescent="0.25">
      <c r="B769" t="s">
        <v>2738</v>
      </c>
      <c r="C769">
        <v>19</v>
      </c>
      <c r="D769" t="s">
        <v>2739</v>
      </c>
      <c r="E769" s="2" t="str">
        <f t="shared" si="77"/>
        <v>G</v>
      </c>
      <c r="F769" s="2" t="str">
        <f t="shared" si="78"/>
        <v>A</v>
      </c>
      <c r="G769" s="2" t="str">
        <f t="shared" si="79"/>
        <v>A</v>
      </c>
      <c r="H769" s="2" t="str">
        <f t="shared" si="80"/>
        <v>S</v>
      </c>
      <c r="I769" s="2" t="str">
        <f t="shared" si="81"/>
        <v>R</v>
      </c>
      <c r="J769" s="2" t="str">
        <f t="shared" si="82"/>
        <v>R</v>
      </c>
      <c r="K769" s="2" t="str">
        <f t="shared" si="83"/>
        <v>R</v>
      </c>
      <c r="M769" t="s">
        <v>2754</v>
      </c>
      <c r="N769" t="s">
        <v>3183</v>
      </c>
      <c r="O769" t="s">
        <v>2005</v>
      </c>
      <c r="P769" t="s">
        <v>3177</v>
      </c>
      <c r="R769" t="s">
        <v>1838</v>
      </c>
      <c r="S769" s="2" t="s">
        <v>3177</v>
      </c>
      <c r="U769" t="s">
        <v>2176</v>
      </c>
      <c r="V769" t="s">
        <v>3177</v>
      </c>
      <c r="X769" t="s">
        <v>1314</v>
      </c>
      <c r="Y769" t="s">
        <v>3177</v>
      </c>
      <c r="AA769" t="s">
        <v>2840</v>
      </c>
      <c r="AB769" t="s">
        <v>3177</v>
      </c>
      <c r="AD769" t="s">
        <v>1416</v>
      </c>
      <c r="AE769" t="s">
        <v>3174</v>
      </c>
    </row>
    <row r="770" spans="2:31" ht="18" x14ac:dyDescent="0.25">
      <c r="B770" t="s">
        <v>2745</v>
      </c>
      <c r="C770">
        <v>219</v>
      </c>
      <c r="D770" t="s">
        <v>2782</v>
      </c>
      <c r="E770" s="2" t="str">
        <f t="shared" si="77"/>
        <v>N</v>
      </c>
      <c r="F770" s="2" t="str">
        <f t="shared" si="78"/>
        <v>Q</v>
      </c>
      <c r="G770" s="2" t="str">
        <f t="shared" si="79"/>
        <v>H</v>
      </c>
      <c r="H770" s="2" t="str">
        <f t="shared" si="80"/>
        <v>A</v>
      </c>
      <c r="I770" s="2" t="str">
        <f t="shared" si="81"/>
        <v>K</v>
      </c>
      <c r="J770" s="2" t="str">
        <f t="shared" si="82"/>
        <v>R</v>
      </c>
      <c r="K770" s="2" t="str">
        <f t="shared" si="83"/>
        <v>K</v>
      </c>
      <c r="M770" t="s">
        <v>2243</v>
      </c>
      <c r="N770" t="s">
        <v>3183</v>
      </c>
      <c r="O770" t="s">
        <v>2005</v>
      </c>
      <c r="P770" t="s">
        <v>3177</v>
      </c>
      <c r="R770" t="s">
        <v>1838</v>
      </c>
      <c r="S770" s="2" t="s">
        <v>3177</v>
      </c>
      <c r="U770" t="s">
        <v>1757</v>
      </c>
      <c r="V770" t="s">
        <v>3177</v>
      </c>
      <c r="X770" t="s">
        <v>2587</v>
      </c>
      <c r="Y770" t="s">
        <v>3177</v>
      </c>
      <c r="AA770" t="s">
        <v>2432</v>
      </c>
      <c r="AB770" t="s">
        <v>3177</v>
      </c>
      <c r="AD770" t="s">
        <v>197</v>
      </c>
      <c r="AE770" t="s">
        <v>3174</v>
      </c>
    </row>
    <row r="771" spans="2:31" ht="18" x14ac:dyDescent="0.25">
      <c r="B771" t="s">
        <v>2745</v>
      </c>
      <c r="C771">
        <v>219</v>
      </c>
      <c r="D771" t="s">
        <v>3159</v>
      </c>
      <c r="E771" s="2" t="str">
        <f t="shared" ref="E771:E834" si="84">MID($D771&amp;"",4,1)</f>
        <v>N</v>
      </c>
      <c r="F771" s="2" t="str">
        <f t="shared" ref="F771:F834" si="85">MID($D771&amp;"",6,1)</f>
        <v>Q</v>
      </c>
      <c r="G771" s="2" t="str">
        <f t="shared" ref="G771:G834" si="86">MID($D771&amp;"",8,1)</f>
        <v>Y</v>
      </c>
      <c r="H771" s="2" t="str">
        <f t="shared" ref="H771:H834" si="87">MID($D771&amp;"",9,1)</f>
        <v>A</v>
      </c>
      <c r="I771" s="2" t="str">
        <f t="shared" ref="I771:I834" si="88">MID($D771&amp;"",10,1)</f>
        <v>K</v>
      </c>
      <c r="J771" s="2" t="str">
        <f t="shared" ref="J771:J834" si="89">MID($D771&amp;"",12,1)</f>
        <v>R</v>
      </c>
      <c r="K771" s="2" t="str">
        <f t="shared" ref="K771:K834" si="90">MID($D771&amp;"",13,1)</f>
        <v>K</v>
      </c>
      <c r="M771" t="s">
        <v>1714</v>
      </c>
      <c r="N771" t="s">
        <v>3183</v>
      </c>
      <c r="O771" t="s">
        <v>2005</v>
      </c>
      <c r="P771" t="s">
        <v>3177</v>
      </c>
      <c r="R771" t="s">
        <v>3129</v>
      </c>
      <c r="S771" s="2" t="s">
        <v>3177</v>
      </c>
      <c r="U771" t="s">
        <v>1757</v>
      </c>
      <c r="V771" t="s">
        <v>3177</v>
      </c>
      <c r="X771" t="s">
        <v>2234</v>
      </c>
      <c r="Y771" t="s">
        <v>3177</v>
      </c>
      <c r="AA771" t="s">
        <v>2432</v>
      </c>
      <c r="AB771" t="s">
        <v>3177</v>
      </c>
      <c r="AD771" t="s">
        <v>45</v>
      </c>
      <c r="AE771" t="s">
        <v>3174</v>
      </c>
    </row>
    <row r="772" spans="2:31" ht="18" x14ac:dyDescent="0.25">
      <c r="B772" t="s">
        <v>2745</v>
      </c>
      <c r="C772">
        <v>219</v>
      </c>
      <c r="D772" t="s">
        <v>2746</v>
      </c>
      <c r="E772" s="2" t="str">
        <f t="shared" si="84"/>
        <v>N</v>
      </c>
      <c r="F772" s="2" t="str">
        <f t="shared" si="85"/>
        <v>Q</v>
      </c>
      <c r="G772" s="2" t="str">
        <f t="shared" si="86"/>
        <v>Y</v>
      </c>
      <c r="H772" s="2" t="str">
        <f t="shared" si="87"/>
        <v>T</v>
      </c>
      <c r="I772" s="2" t="str">
        <f t="shared" si="88"/>
        <v>K</v>
      </c>
      <c r="J772" s="2" t="str">
        <f t="shared" si="89"/>
        <v>R</v>
      </c>
      <c r="K772" s="2" t="str">
        <f t="shared" si="90"/>
        <v>K</v>
      </c>
      <c r="M772" t="s">
        <v>1466</v>
      </c>
      <c r="N772" t="s">
        <v>3183</v>
      </c>
      <c r="O772" t="s">
        <v>2001</v>
      </c>
      <c r="P772" t="s">
        <v>3177</v>
      </c>
      <c r="R772" t="s">
        <v>89</v>
      </c>
      <c r="S772" s="2" t="s">
        <v>3177</v>
      </c>
      <c r="U772" t="s">
        <v>2150</v>
      </c>
      <c r="V772" t="s">
        <v>3177</v>
      </c>
      <c r="X772" t="s">
        <v>3135</v>
      </c>
      <c r="Y772" t="s">
        <v>3177</v>
      </c>
      <c r="AA772" t="s">
        <v>2435</v>
      </c>
      <c r="AB772" t="s">
        <v>3177</v>
      </c>
      <c r="AD772" t="s">
        <v>92</v>
      </c>
      <c r="AE772" t="s">
        <v>3174</v>
      </c>
    </row>
    <row r="773" spans="2:31" ht="18" x14ac:dyDescent="0.25">
      <c r="B773" t="s">
        <v>333</v>
      </c>
      <c r="C773">
        <v>450</v>
      </c>
      <c r="D773" t="s">
        <v>334</v>
      </c>
      <c r="E773" s="2" t="str">
        <f t="shared" si="84"/>
        <v>A</v>
      </c>
      <c r="F773" s="2" t="str">
        <f t="shared" si="85"/>
        <v>K</v>
      </c>
      <c r="G773" s="2" t="str">
        <f t="shared" si="86"/>
        <v>E</v>
      </c>
      <c r="H773" s="2" t="str">
        <f t="shared" si="87"/>
        <v>T</v>
      </c>
      <c r="I773" s="2" t="str">
        <f t="shared" si="88"/>
        <v>R</v>
      </c>
      <c r="J773" s="2" t="str">
        <f t="shared" si="89"/>
        <v>R</v>
      </c>
      <c r="K773" s="2" t="str">
        <f t="shared" si="90"/>
        <v>R</v>
      </c>
      <c r="M773" t="s">
        <v>394</v>
      </c>
      <c r="N773" t="s">
        <v>3183</v>
      </c>
      <c r="O773" t="s">
        <v>16</v>
      </c>
      <c r="P773" t="s">
        <v>3177</v>
      </c>
      <c r="R773" t="s">
        <v>3019</v>
      </c>
      <c r="S773" s="2" t="s">
        <v>3177</v>
      </c>
      <c r="U773" t="s">
        <v>2937</v>
      </c>
      <c r="V773" t="s">
        <v>3177</v>
      </c>
      <c r="X773" t="s">
        <v>1366</v>
      </c>
      <c r="Y773" t="s">
        <v>3177</v>
      </c>
      <c r="AA773" t="s">
        <v>466</v>
      </c>
      <c r="AB773" t="s">
        <v>3177</v>
      </c>
      <c r="AD773" t="s">
        <v>53</v>
      </c>
      <c r="AE773" t="s">
        <v>3174</v>
      </c>
    </row>
    <row r="774" spans="2:31" ht="18" x14ac:dyDescent="0.25">
      <c r="B774" t="s">
        <v>621</v>
      </c>
      <c r="C774">
        <v>114</v>
      </c>
      <c r="D774" t="s">
        <v>622</v>
      </c>
      <c r="E774" s="2" t="str">
        <f t="shared" si="84"/>
        <v>N</v>
      </c>
      <c r="F774" s="2" t="str">
        <f t="shared" si="85"/>
        <v>P</v>
      </c>
      <c r="G774" s="2" t="str">
        <f t="shared" si="86"/>
        <v>H</v>
      </c>
      <c r="H774" s="2" t="str">
        <f t="shared" si="87"/>
        <v>T</v>
      </c>
      <c r="I774" s="2" t="str">
        <f t="shared" si="88"/>
        <v>R</v>
      </c>
      <c r="J774" s="2" t="str">
        <f t="shared" si="89"/>
        <v>R</v>
      </c>
      <c r="K774" s="2" t="str">
        <f t="shared" si="90"/>
        <v>R</v>
      </c>
      <c r="M774" t="s">
        <v>303</v>
      </c>
      <c r="N774" t="s">
        <v>3183</v>
      </c>
      <c r="O774" t="s">
        <v>2133</v>
      </c>
      <c r="P774" t="s">
        <v>3177</v>
      </c>
      <c r="R774" t="s">
        <v>37</v>
      </c>
      <c r="S774" s="2" t="s">
        <v>3177</v>
      </c>
      <c r="U774" t="s">
        <v>2243</v>
      </c>
      <c r="V774" t="s">
        <v>3177</v>
      </c>
      <c r="X774" t="s">
        <v>1366</v>
      </c>
      <c r="Y774" t="s">
        <v>3177</v>
      </c>
      <c r="AA774" t="s">
        <v>2507</v>
      </c>
      <c r="AB774" t="s">
        <v>3177</v>
      </c>
      <c r="AD774" t="s">
        <v>47</v>
      </c>
      <c r="AE774" t="s">
        <v>3174</v>
      </c>
    </row>
    <row r="775" spans="2:31" ht="18" x14ac:dyDescent="0.25">
      <c r="B775" t="s">
        <v>1462</v>
      </c>
      <c r="C775">
        <v>25</v>
      </c>
      <c r="D775" t="s">
        <v>1463</v>
      </c>
      <c r="E775" s="2" t="str">
        <f t="shared" si="84"/>
        <v>P</v>
      </c>
      <c r="F775" s="2" t="str">
        <f t="shared" si="85"/>
        <v>I</v>
      </c>
      <c r="G775" s="2" t="str">
        <f t="shared" si="86"/>
        <v>R</v>
      </c>
      <c r="H775" s="2" t="str">
        <f t="shared" si="87"/>
        <v>R</v>
      </c>
      <c r="I775" s="2" t="str">
        <f t="shared" si="88"/>
        <v>S</v>
      </c>
      <c r="J775" s="2" t="str">
        <f t="shared" si="89"/>
        <v>R</v>
      </c>
      <c r="K775" s="2" t="str">
        <f t="shared" si="90"/>
        <v>R</v>
      </c>
      <c r="M775" t="s">
        <v>2616</v>
      </c>
      <c r="N775" t="s">
        <v>3183</v>
      </c>
      <c r="O775" t="s">
        <v>2136</v>
      </c>
      <c r="P775" t="s">
        <v>3177</v>
      </c>
      <c r="R775" t="s">
        <v>37</v>
      </c>
      <c r="S775" s="2" t="s">
        <v>3177</v>
      </c>
      <c r="U775" t="s">
        <v>3038</v>
      </c>
      <c r="V775" t="s">
        <v>3177</v>
      </c>
      <c r="X775" t="s">
        <v>1366</v>
      </c>
      <c r="Y775" t="s">
        <v>3177</v>
      </c>
      <c r="AA775" t="s">
        <v>1052</v>
      </c>
      <c r="AB775" t="s">
        <v>3177</v>
      </c>
      <c r="AD775" t="s">
        <v>47</v>
      </c>
      <c r="AE775" t="s">
        <v>3174</v>
      </c>
    </row>
    <row r="776" spans="2:31" ht="18" x14ac:dyDescent="0.25">
      <c r="B776" t="s">
        <v>3099</v>
      </c>
      <c r="C776">
        <v>87</v>
      </c>
      <c r="D776" t="s">
        <v>3103</v>
      </c>
      <c r="E776" s="2" t="str">
        <f t="shared" si="84"/>
        <v>P</v>
      </c>
      <c r="F776" s="2" t="str">
        <f t="shared" si="85"/>
        <v>P</v>
      </c>
      <c r="G776" s="2" t="str">
        <f t="shared" si="86"/>
        <v>H</v>
      </c>
      <c r="H776" s="2" t="str">
        <f t="shared" si="87"/>
        <v>L</v>
      </c>
      <c r="I776" s="2" t="str">
        <f t="shared" si="88"/>
        <v>R</v>
      </c>
      <c r="J776" s="2" t="str">
        <f t="shared" si="89"/>
        <v>R</v>
      </c>
      <c r="K776" s="2" t="str">
        <f t="shared" si="90"/>
        <v>K</v>
      </c>
      <c r="M776" t="s">
        <v>1969</v>
      </c>
      <c r="N776" t="s">
        <v>3183</v>
      </c>
      <c r="O776" t="s">
        <v>3025</v>
      </c>
      <c r="P776" t="s">
        <v>3177</v>
      </c>
      <c r="R776" t="s">
        <v>66</v>
      </c>
      <c r="S776" s="2" t="s">
        <v>3177</v>
      </c>
      <c r="U776" t="s">
        <v>2113</v>
      </c>
      <c r="V776" t="s">
        <v>3177</v>
      </c>
      <c r="X776" t="s">
        <v>1951</v>
      </c>
      <c r="Y776" t="s">
        <v>3177</v>
      </c>
      <c r="AA776" t="s">
        <v>1652</v>
      </c>
      <c r="AB776" t="s">
        <v>3177</v>
      </c>
      <c r="AD776" t="s">
        <v>47</v>
      </c>
      <c r="AE776" t="s">
        <v>3174</v>
      </c>
    </row>
    <row r="777" spans="2:31" ht="18" x14ac:dyDescent="0.25">
      <c r="B777" t="s">
        <v>211</v>
      </c>
      <c r="C777">
        <v>477</v>
      </c>
      <c r="D777" t="s">
        <v>212</v>
      </c>
      <c r="E777" s="2" t="str">
        <f t="shared" si="84"/>
        <v>A</v>
      </c>
      <c r="F777" s="2" t="str">
        <f t="shared" si="85"/>
        <v>K</v>
      </c>
      <c r="G777" s="2" t="str">
        <f t="shared" si="86"/>
        <v>S</v>
      </c>
      <c r="H777" s="2" t="str">
        <f t="shared" si="87"/>
        <v>R</v>
      </c>
      <c r="I777" s="2" t="str">
        <f t="shared" si="88"/>
        <v>R</v>
      </c>
      <c r="J777" s="2" t="str">
        <f t="shared" si="89"/>
        <v>S</v>
      </c>
      <c r="K777" s="2" t="str">
        <f t="shared" si="90"/>
        <v>R</v>
      </c>
      <c r="M777" t="s">
        <v>2585</v>
      </c>
      <c r="N777" t="s">
        <v>3183</v>
      </c>
      <c r="O777" t="s">
        <v>1989</v>
      </c>
      <c r="P777" t="s">
        <v>3183</v>
      </c>
      <c r="R777" t="s">
        <v>1469</v>
      </c>
      <c r="S777" s="2" t="s">
        <v>3177</v>
      </c>
      <c r="U777" t="s">
        <v>1222</v>
      </c>
      <c r="V777" t="s">
        <v>3177</v>
      </c>
      <c r="X777" t="s">
        <v>1246</v>
      </c>
      <c r="Y777" t="s">
        <v>3177</v>
      </c>
      <c r="AA777" t="s">
        <v>468</v>
      </c>
      <c r="AB777" t="s">
        <v>3177</v>
      </c>
      <c r="AD777" t="s">
        <v>81</v>
      </c>
      <c r="AE777" t="s">
        <v>3174</v>
      </c>
    </row>
    <row r="778" spans="2:31" ht="18" x14ac:dyDescent="0.25">
      <c r="B778" t="s">
        <v>199</v>
      </c>
      <c r="C778">
        <v>477</v>
      </c>
      <c r="D778" t="s">
        <v>214</v>
      </c>
      <c r="E778" s="2" t="str">
        <f t="shared" si="84"/>
        <v>T</v>
      </c>
      <c r="F778" s="2" t="str">
        <f t="shared" si="85"/>
        <v>K</v>
      </c>
      <c r="G778" s="2" t="str">
        <f t="shared" si="86"/>
        <v>S</v>
      </c>
      <c r="H778" s="2" t="str">
        <f t="shared" si="87"/>
        <v>R</v>
      </c>
      <c r="I778" s="2" t="str">
        <f t="shared" si="88"/>
        <v>R</v>
      </c>
      <c r="J778" s="2" t="str">
        <f t="shared" si="89"/>
        <v>S</v>
      </c>
      <c r="K778" s="2" t="str">
        <f t="shared" si="90"/>
        <v>R</v>
      </c>
      <c r="M778" t="s">
        <v>716</v>
      </c>
      <c r="N778" t="s">
        <v>3183</v>
      </c>
      <c r="O778" t="s">
        <v>2628</v>
      </c>
      <c r="P778" t="s">
        <v>3183</v>
      </c>
      <c r="R778" t="s">
        <v>70</v>
      </c>
      <c r="S778" s="2" t="s">
        <v>3177</v>
      </c>
      <c r="U778" t="s">
        <v>1222</v>
      </c>
      <c r="V778" t="s">
        <v>3177</v>
      </c>
      <c r="X778" t="s">
        <v>2667</v>
      </c>
      <c r="Y778" t="s">
        <v>3177</v>
      </c>
      <c r="AA778" t="s">
        <v>556</v>
      </c>
      <c r="AB778" t="s">
        <v>3177</v>
      </c>
      <c r="AD778" t="s">
        <v>774</v>
      </c>
      <c r="AE778" t="s">
        <v>3174</v>
      </c>
    </row>
    <row r="779" spans="2:31" ht="18" x14ac:dyDescent="0.25">
      <c r="B779" t="s">
        <v>712</v>
      </c>
      <c r="C779">
        <v>239</v>
      </c>
      <c r="D779" t="s">
        <v>2583</v>
      </c>
      <c r="E779" s="2" t="str">
        <f t="shared" si="84"/>
        <v>T</v>
      </c>
      <c r="F779" s="2" t="str">
        <f t="shared" si="85"/>
        <v>S</v>
      </c>
      <c r="G779" s="2" t="str">
        <f t="shared" si="86"/>
        <v>R</v>
      </c>
      <c r="H779" s="2" t="str">
        <f t="shared" si="87"/>
        <v>S</v>
      </c>
      <c r="I779" s="2" t="str">
        <f t="shared" si="88"/>
        <v>R</v>
      </c>
      <c r="J779" s="2" t="str">
        <f t="shared" si="89"/>
        <v>L</v>
      </c>
      <c r="K779" s="2" t="str">
        <f t="shared" si="90"/>
        <v>R</v>
      </c>
      <c r="M779" t="s">
        <v>1248</v>
      </c>
      <c r="N779" t="s">
        <v>3183</v>
      </c>
      <c r="O779" t="s">
        <v>1384</v>
      </c>
      <c r="P779" t="s">
        <v>3183</v>
      </c>
      <c r="R779" t="s">
        <v>70</v>
      </c>
      <c r="S779" s="2" t="s">
        <v>3177</v>
      </c>
      <c r="U779" t="s">
        <v>2374</v>
      </c>
      <c r="V779" t="s">
        <v>3177</v>
      </c>
      <c r="X779" t="s">
        <v>902</v>
      </c>
      <c r="Y779" t="s">
        <v>3177</v>
      </c>
      <c r="AA779" t="s">
        <v>809</v>
      </c>
      <c r="AB779" t="s">
        <v>3177</v>
      </c>
      <c r="AD779" t="s">
        <v>1380</v>
      </c>
      <c r="AE779" t="s">
        <v>3174</v>
      </c>
    </row>
    <row r="780" spans="2:31" ht="18" x14ac:dyDescent="0.25">
      <c r="B780" t="s">
        <v>712</v>
      </c>
      <c r="C780">
        <v>311</v>
      </c>
      <c r="D780" t="s">
        <v>713</v>
      </c>
      <c r="E780" s="2" t="str">
        <f t="shared" si="84"/>
        <v>T</v>
      </c>
      <c r="F780" s="2" t="str">
        <f t="shared" si="85"/>
        <v>S</v>
      </c>
      <c r="G780" s="2" t="str">
        <f t="shared" si="86"/>
        <v>R</v>
      </c>
      <c r="H780" s="2" t="str">
        <f t="shared" si="87"/>
        <v>S</v>
      </c>
      <c r="I780" s="2" t="str">
        <f t="shared" si="88"/>
        <v>R</v>
      </c>
      <c r="J780" s="2" t="str">
        <f t="shared" si="89"/>
        <v>S</v>
      </c>
      <c r="K780" s="2" t="str">
        <f t="shared" si="90"/>
        <v>R</v>
      </c>
      <c r="M780" t="s">
        <v>1979</v>
      </c>
      <c r="N780" t="s">
        <v>3183</v>
      </c>
      <c r="O780" t="s">
        <v>1184</v>
      </c>
      <c r="P780" t="s">
        <v>3183</v>
      </c>
      <c r="R780" t="s">
        <v>2799</v>
      </c>
      <c r="S780" s="2" t="s">
        <v>3177</v>
      </c>
      <c r="U780" t="s">
        <v>2899</v>
      </c>
      <c r="V780" t="s">
        <v>3177</v>
      </c>
      <c r="X780" t="s">
        <v>1301</v>
      </c>
      <c r="Y780" t="s">
        <v>3177</v>
      </c>
      <c r="AA780" t="s">
        <v>2539</v>
      </c>
      <c r="AB780" t="s">
        <v>3177</v>
      </c>
      <c r="AD780" t="s">
        <v>2769</v>
      </c>
      <c r="AE780" t="s">
        <v>3174</v>
      </c>
    </row>
    <row r="781" spans="2:31" ht="18" x14ac:dyDescent="0.25">
      <c r="B781" t="s">
        <v>199</v>
      </c>
      <c r="C781">
        <v>477</v>
      </c>
      <c r="D781" t="s">
        <v>200</v>
      </c>
      <c r="E781" s="2" t="str">
        <f t="shared" si="84"/>
        <v>V</v>
      </c>
      <c r="F781" s="2" t="str">
        <f t="shared" si="85"/>
        <v>K</v>
      </c>
      <c r="G781" s="2" t="str">
        <f t="shared" si="86"/>
        <v>S</v>
      </c>
      <c r="H781" s="2" t="str">
        <f t="shared" si="87"/>
        <v>R</v>
      </c>
      <c r="I781" s="2" t="str">
        <f t="shared" si="88"/>
        <v>R</v>
      </c>
      <c r="J781" s="2" t="str">
        <f t="shared" si="89"/>
        <v>S</v>
      </c>
      <c r="K781" s="2" t="str">
        <f t="shared" si="90"/>
        <v>R</v>
      </c>
      <c r="M781" t="s">
        <v>571</v>
      </c>
      <c r="N781" t="s">
        <v>3183</v>
      </c>
      <c r="O781" t="s">
        <v>347</v>
      </c>
      <c r="P781" t="s">
        <v>3183</v>
      </c>
      <c r="R781" t="s">
        <v>1115</v>
      </c>
      <c r="S781" s="2" t="s">
        <v>3177</v>
      </c>
      <c r="U781" t="s">
        <v>303</v>
      </c>
      <c r="V781" t="s">
        <v>3177</v>
      </c>
      <c r="X781" t="s">
        <v>2550</v>
      </c>
      <c r="Y781" t="s">
        <v>3177</v>
      </c>
      <c r="AA781" t="s">
        <v>873</v>
      </c>
      <c r="AB781" t="s">
        <v>3183</v>
      </c>
      <c r="AD781" t="s">
        <v>282</v>
      </c>
      <c r="AE781" t="s">
        <v>3174</v>
      </c>
    </row>
    <row r="782" spans="2:31" ht="18" x14ac:dyDescent="0.25">
      <c r="B782" t="s">
        <v>1643</v>
      </c>
      <c r="C782">
        <v>946</v>
      </c>
      <c r="D782" t="s">
        <v>1647</v>
      </c>
      <c r="E782" s="2" t="str">
        <f t="shared" si="84"/>
        <v>R</v>
      </c>
      <c r="F782" s="2" t="str">
        <f t="shared" si="85"/>
        <v>S</v>
      </c>
      <c r="G782" s="2" t="str">
        <f t="shared" si="86"/>
        <v>R</v>
      </c>
      <c r="H782" s="2" t="str">
        <f t="shared" si="87"/>
        <v>S</v>
      </c>
      <c r="I782" s="2" t="str">
        <f t="shared" si="88"/>
        <v>R</v>
      </c>
      <c r="J782" s="2" t="str">
        <f t="shared" si="89"/>
        <v>S</v>
      </c>
      <c r="K782" s="2" t="str">
        <f t="shared" si="90"/>
        <v>R</v>
      </c>
      <c r="M782" t="s">
        <v>3146</v>
      </c>
      <c r="N782" t="s">
        <v>3183</v>
      </c>
      <c r="O782" t="s">
        <v>110</v>
      </c>
      <c r="P782" t="s">
        <v>3183</v>
      </c>
      <c r="R782" t="s">
        <v>1363</v>
      </c>
      <c r="S782" s="2" t="s">
        <v>3177</v>
      </c>
      <c r="U782" t="s">
        <v>1965</v>
      </c>
      <c r="V782" t="s">
        <v>3177</v>
      </c>
      <c r="X782" t="s">
        <v>742</v>
      </c>
      <c r="Y782" t="s">
        <v>3177</v>
      </c>
      <c r="AA782" t="s">
        <v>2610</v>
      </c>
      <c r="AB782" t="s">
        <v>3183</v>
      </c>
      <c r="AD782" t="s">
        <v>552</v>
      </c>
      <c r="AE782" t="s">
        <v>3174</v>
      </c>
    </row>
    <row r="783" spans="2:31" ht="18" x14ac:dyDescent="0.25">
      <c r="B783" t="s">
        <v>788</v>
      </c>
      <c r="C783">
        <v>20</v>
      </c>
      <c r="D783" t="s">
        <v>789</v>
      </c>
      <c r="E783" s="2" t="str">
        <f t="shared" si="84"/>
        <v>S</v>
      </c>
      <c r="F783" s="2" t="str">
        <f t="shared" si="85"/>
        <v>T</v>
      </c>
      <c r="G783" s="2" t="str">
        <f t="shared" si="86"/>
        <v>T</v>
      </c>
      <c r="H783" s="2" t="str">
        <f t="shared" si="87"/>
        <v>A</v>
      </c>
      <c r="I783" s="2" t="str">
        <f t="shared" si="88"/>
        <v>R</v>
      </c>
      <c r="J783" s="2" t="str">
        <f t="shared" si="89"/>
        <v>T</v>
      </c>
      <c r="K783" s="2" t="str">
        <f t="shared" si="90"/>
        <v>R</v>
      </c>
      <c r="M783" t="s">
        <v>2183</v>
      </c>
      <c r="N783" t="s">
        <v>3183</v>
      </c>
      <c r="O783" t="s">
        <v>2254</v>
      </c>
      <c r="P783" t="s">
        <v>3183</v>
      </c>
      <c r="R783" t="s">
        <v>197</v>
      </c>
      <c r="S783" s="2" t="s">
        <v>3177</v>
      </c>
      <c r="U783" t="s">
        <v>1481</v>
      </c>
      <c r="V783" t="s">
        <v>3177</v>
      </c>
      <c r="X783" t="s">
        <v>732</v>
      </c>
      <c r="Y783" t="s">
        <v>3177</v>
      </c>
      <c r="AA783" t="s">
        <v>1165</v>
      </c>
      <c r="AB783" t="s">
        <v>3183</v>
      </c>
      <c r="AD783" t="s">
        <v>2125</v>
      </c>
      <c r="AE783" t="s">
        <v>3174</v>
      </c>
    </row>
    <row r="784" spans="2:31" ht="18" x14ac:dyDescent="0.25">
      <c r="B784" t="s">
        <v>1441</v>
      </c>
      <c r="C784">
        <v>100</v>
      </c>
      <c r="D784" t="s">
        <v>1442</v>
      </c>
      <c r="E784" s="2" t="str">
        <f t="shared" si="84"/>
        <v>G</v>
      </c>
      <c r="F784" s="2" t="str">
        <f t="shared" si="85"/>
        <v>P</v>
      </c>
      <c r="G784" s="2" t="str">
        <f t="shared" si="86"/>
        <v>R</v>
      </c>
      <c r="H784" s="2" t="str">
        <f t="shared" si="87"/>
        <v>S</v>
      </c>
      <c r="I784" s="2" t="str">
        <f t="shared" si="88"/>
        <v>K</v>
      </c>
      <c r="J784" s="2" t="str">
        <f t="shared" si="89"/>
        <v>T</v>
      </c>
      <c r="K784" s="2" t="str">
        <f t="shared" si="90"/>
        <v>R</v>
      </c>
      <c r="M784" t="s">
        <v>491</v>
      </c>
      <c r="N784" t="s">
        <v>3183</v>
      </c>
      <c r="O784" t="s">
        <v>1388</v>
      </c>
      <c r="P784" t="s">
        <v>3183</v>
      </c>
      <c r="R784" t="s">
        <v>206</v>
      </c>
      <c r="S784" s="2" t="s">
        <v>3177</v>
      </c>
      <c r="U784" t="s">
        <v>1982</v>
      </c>
      <c r="V784" t="s">
        <v>3177</v>
      </c>
      <c r="X784" t="s">
        <v>1066</v>
      </c>
      <c r="Y784" t="s">
        <v>3177</v>
      </c>
      <c r="AA784" t="s">
        <v>1709</v>
      </c>
      <c r="AB784" t="s">
        <v>3183</v>
      </c>
      <c r="AD784" t="s">
        <v>2125</v>
      </c>
      <c r="AE784" t="s">
        <v>3174</v>
      </c>
    </row>
    <row r="785" spans="2:31" ht="18" x14ac:dyDescent="0.25">
      <c r="B785" t="s">
        <v>1441</v>
      </c>
      <c r="C785">
        <v>100</v>
      </c>
      <c r="D785" t="s">
        <v>1442</v>
      </c>
      <c r="E785" s="2" t="str">
        <f t="shared" si="84"/>
        <v>G</v>
      </c>
      <c r="F785" s="2" t="str">
        <f t="shared" si="85"/>
        <v>P</v>
      </c>
      <c r="G785" s="2" t="str">
        <f t="shared" si="86"/>
        <v>R</v>
      </c>
      <c r="H785" s="2" t="str">
        <f t="shared" si="87"/>
        <v>S</v>
      </c>
      <c r="I785" s="2" t="str">
        <f t="shared" si="88"/>
        <v>K</v>
      </c>
      <c r="J785" s="2" t="str">
        <f t="shared" si="89"/>
        <v>T</v>
      </c>
      <c r="K785" s="2" t="str">
        <f t="shared" si="90"/>
        <v>R</v>
      </c>
      <c r="M785" t="s">
        <v>3129</v>
      </c>
      <c r="N785" t="s">
        <v>3183</v>
      </c>
      <c r="O785" t="s">
        <v>59</v>
      </c>
      <c r="P785" t="s">
        <v>3183</v>
      </c>
      <c r="R785" t="s">
        <v>1327</v>
      </c>
      <c r="S785" s="2" t="s">
        <v>3177</v>
      </c>
      <c r="U785" t="s">
        <v>877</v>
      </c>
      <c r="V785" t="s">
        <v>3177</v>
      </c>
      <c r="X785" t="s">
        <v>1062</v>
      </c>
      <c r="Y785" t="s">
        <v>3177</v>
      </c>
      <c r="AA785" t="s">
        <v>2058</v>
      </c>
      <c r="AB785" t="s">
        <v>3183</v>
      </c>
      <c r="AD785" t="s">
        <v>206</v>
      </c>
      <c r="AE785" t="s">
        <v>3174</v>
      </c>
    </row>
    <row r="786" spans="2:31" ht="18" x14ac:dyDescent="0.25">
      <c r="B786" t="s">
        <v>2333</v>
      </c>
      <c r="C786">
        <v>90</v>
      </c>
      <c r="D786" t="s">
        <v>2334</v>
      </c>
      <c r="E786" s="2" t="str">
        <f t="shared" si="84"/>
        <v>A</v>
      </c>
      <c r="F786" s="2" t="str">
        <f t="shared" si="85"/>
        <v>A</v>
      </c>
      <c r="G786" s="2" t="str">
        <f t="shared" si="86"/>
        <v>T</v>
      </c>
      <c r="H786" s="2" t="str">
        <f t="shared" si="87"/>
        <v>S</v>
      </c>
      <c r="I786" s="2" t="str">
        <f t="shared" si="88"/>
        <v>S</v>
      </c>
      <c r="J786" s="2" t="str">
        <f t="shared" si="89"/>
        <v>T</v>
      </c>
      <c r="K786" s="2" t="str">
        <f t="shared" si="90"/>
        <v>K</v>
      </c>
      <c r="M786" t="s">
        <v>122</v>
      </c>
      <c r="N786" t="s">
        <v>3183</v>
      </c>
      <c r="O786" t="s">
        <v>928</v>
      </c>
      <c r="P786" t="s">
        <v>3183</v>
      </c>
      <c r="R786" t="s">
        <v>1327</v>
      </c>
      <c r="S786" s="2" t="s">
        <v>3177</v>
      </c>
      <c r="U786" t="s">
        <v>1081</v>
      </c>
      <c r="V786" t="s">
        <v>3177</v>
      </c>
      <c r="X786" t="s">
        <v>2822</v>
      </c>
      <c r="Y786" t="s">
        <v>3177</v>
      </c>
      <c r="AA786" t="s">
        <v>2363</v>
      </c>
      <c r="AB786" t="s">
        <v>3183</v>
      </c>
      <c r="AD786" t="s">
        <v>982</v>
      </c>
      <c r="AE786" t="s">
        <v>3174</v>
      </c>
    </row>
    <row r="787" spans="2:31" ht="18" x14ac:dyDescent="0.25">
      <c r="B787" t="s">
        <v>2876</v>
      </c>
      <c r="C787">
        <v>596</v>
      </c>
      <c r="D787" t="s">
        <v>2877</v>
      </c>
      <c r="E787" s="2" t="str">
        <f t="shared" si="84"/>
        <v>S</v>
      </c>
      <c r="F787" s="2" t="str">
        <f t="shared" si="85"/>
        <v>E</v>
      </c>
      <c r="G787" s="2" t="str">
        <f t="shared" si="86"/>
        <v>S</v>
      </c>
      <c r="H787" s="2" t="str">
        <f t="shared" si="87"/>
        <v>S</v>
      </c>
      <c r="I787" s="2" t="str">
        <f t="shared" si="88"/>
        <v>R</v>
      </c>
      <c r="J787" s="2" t="str">
        <f t="shared" si="89"/>
        <v>T</v>
      </c>
      <c r="K787" s="2" t="str">
        <f t="shared" si="90"/>
        <v>R</v>
      </c>
      <c r="M787" t="s">
        <v>122</v>
      </c>
      <c r="N787" t="s">
        <v>3183</v>
      </c>
      <c r="O787" t="s">
        <v>1422</v>
      </c>
      <c r="P787" t="s">
        <v>3183</v>
      </c>
      <c r="R787" t="s">
        <v>1824</v>
      </c>
      <c r="S787" s="2" t="s">
        <v>3177</v>
      </c>
      <c r="U787" t="s">
        <v>1081</v>
      </c>
      <c r="V787" t="s">
        <v>3177</v>
      </c>
      <c r="X787" t="s">
        <v>1892</v>
      </c>
      <c r="Y787" t="s">
        <v>3177</v>
      </c>
      <c r="AA787" t="s">
        <v>1568</v>
      </c>
      <c r="AB787" t="s">
        <v>3183</v>
      </c>
      <c r="AD787" t="s">
        <v>563</v>
      </c>
      <c r="AE787" t="s">
        <v>3174</v>
      </c>
    </row>
    <row r="788" spans="2:31" ht="18" x14ac:dyDescent="0.25">
      <c r="B788" t="s">
        <v>2873</v>
      </c>
      <c r="C788">
        <v>596</v>
      </c>
      <c r="D788" t="s">
        <v>2874</v>
      </c>
      <c r="E788" s="2" t="str">
        <f t="shared" si="84"/>
        <v>S</v>
      </c>
      <c r="F788" s="2" t="str">
        <f t="shared" si="85"/>
        <v>E</v>
      </c>
      <c r="G788" s="2" t="str">
        <f t="shared" si="86"/>
        <v>S</v>
      </c>
      <c r="H788" s="2" t="str">
        <f t="shared" si="87"/>
        <v>S</v>
      </c>
      <c r="I788" s="2" t="str">
        <f t="shared" si="88"/>
        <v>R</v>
      </c>
      <c r="J788" s="2" t="str">
        <f t="shared" si="89"/>
        <v>T</v>
      </c>
      <c r="K788" s="2" t="str">
        <f t="shared" si="90"/>
        <v>R</v>
      </c>
      <c r="M788" t="s">
        <v>122</v>
      </c>
      <c r="N788" t="s">
        <v>3183</v>
      </c>
      <c r="O788" t="s">
        <v>85</v>
      </c>
      <c r="P788" t="s">
        <v>3183</v>
      </c>
      <c r="R788" t="s">
        <v>212</v>
      </c>
      <c r="S788" s="2" t="s">
        <v>3177</v>
      </c>
      <c r="U788" t="s">
        <v>1779</v>
      </c>
      <c r="V788" t="s">
        <v>3177</v>
      </c>
      <c r="X788" t="s">
        <v>3112</v>
      </c>
      <c r="Y788" t="s">
        <v>3177</v>
      </c>
      <c r="AA788" t="s">
        <v>1629</v>
      </c>
      <c r="AB788" t="s">
        <v>3183</v>
      </c>
      <c r="AD788" t="s">
        <v>978</v>
      </c>
      <c r="AE788" t="s">
        <v>3174</v>
      </c>
    </row>
    <row r="789" spans="2:31" ht="18" x14ac:dyDescent="0.25">
      <c r="B789" t="s">
        <v>2564</v>
      </c>
      <c r="C789">
        <v>181</v>
      </c>
      <c r="D789" t="s">
        <v>2565</v>
      </c>
      <c r="E789" s="2" t="str">
        <f t="shared" si="84"/>
        <v>T</v>
      </c>
      <c r="F789" s="2" t="str">
        <f t="shared" si="85"/>
        <v>S</v>
      </c>
      <c r="G789" s="2" t="str">
        <f t="shared" si="86"/>
        <v>P</v>
      </c>
      <c r="H789" s="2" t="str">
        <f t="shared" si="87"/>
        <v>R</v>
      </c>
      <c r="I789" s="2" t="str">
        <f t="shared" si="88"/>
        <v>R</v>
      </c>
      <c r="J789" s="2" t="str">
        <f t="shared" si="89"/>
        <v>R</v>
      </c>
      <c r="K789" s="2" t="str">
        <f t="shared" si="90"/>
        <v>R</v>
      </c>
      <c r="M789" t="s">
        <v>424</v>
      </c>
      <c r="N789" t="s">
        <v>3183</v>
      </c>
      <c r="O789" t="s">
        <v>589</v>
      </c>
      <c r="P789" t="s">
        <v>3183</v>
      </c>
      <c r="R789" t="s">
        <v>214</v>
      </c>
      <c r="S789" s="2" t="s">
        <v>3177</v>
      </c>
      <c r="U789" t="s">
        <v>2338</v>
      </c>
      <c r="V789" t="s">
        <v>3177</v>
      </c>
      <c r="X789" t="s">
        <v>735</v>
      </c>
      <c r="Y789" t="s">
        <v>3177</v>
      </c>
      <c r="AA789" t="s">
        <v>1735</v>
      </c>
      <c r="AB789" t="s">
        <v>3183</v>
      </c>
      <c r="AD789" t="s">
        <v>596</v>
      </c>
      <c r="AE789" t="s">
        <v>3174</v>
      </c>
    </row>
    <row r="790" spans="2:31" ht="18" x14ac:dyDescent="0.25">
      <c r="B790" t="s">
        <v>2568</v>
      </c>
      <c r="C790">
        <v>181</v>
      </c>
      <c r="D790" t="s">
        <v>2569</v>
      </c>
      <c r="E790" s="2" t="str">
        <f t="shared" si="84"/>
        <v>T</v>
      </c>
      <c r="F790" s="2" t="str">
        <f t="shared" si="85"/>
        <v>S</v>
      </c>
      <c r="G790" s="2" t="str">
        <f t="shared" si="86"/>
        <v>P</v>
      </c>
      <c r="H790" s="2" t="str">
        <f t="shared" si="87"/>
        <v>R</v>
      </c>
      <c r="I790" s="2" t="str">
        <f t="shared" si="88"/>
        <v>R</v>
      </c>
      <c r="J790" s="2" t="str">
        <f t="shared" si="89"/>
        <v>R</v>
      </c>
      <c r="K790" s="2" t="str">
        <f t="shared" si="90"/>
        <v>R</v>
      </c>
      <c r="M790" t="s">
        <v>330</v>
      </c>
      <c r="N790" t="s">
        <v>3183</v>
      </c>
      <c r="O790" t="s">
        <v>1266</v>
      </c>
      <c r="P790" t="s">
        <v>3183</v>
      </c>
      <c r="R790" t="s">
        <v>200</v>
      </c>
      <c r="S790" s="2" t="s">
        <v>3177</v>
      </c>
      <c r="U790" t="s">
        <v>2585</v>
      </c>
      <c r="V790" t="s">
        <v>3177</v>
      </c>
      <c r="X790" t="s">
        <v>737</v>
      </c>
      <c r="Y790" t="s">
        <v>3177</v>
      </c>
      <c r="AA790" t="s">
        <v>1851</v>
      </c>
      <c r="AB790" t="s">
        <v>3183</v>
      </c>
      <c r="AD790" t="s">
        <v>3015</v>
      </c>
      <c r="AE790" t="s">
        <v>3174</v>
      </c>
    </row>
    <row r="791" spans="2:31" ht="18" x14ac:dyDescent="0.25">
      <c r="B791" t="s">
        <v>712</v>
      </c>
      <c r="C791">
        <v>302</v>
      </c>
      <c r="D791" t="s">
        <v>718</v>
      </c>
      <c r="E791" s="2" t="str">
        <f t="shared" si="84"/>
        <v>A</v>
      </c>
      <c r="F791" s="2" t="str">
        <f t="shared" si="85"/>
        <v>S</v>
      </c>
      <c r="G791" s="2" t="str">
        <f t="shared" si="86"/>
        <v>R</v>
      </c>
      <c r="H791" s="2" t="str">
        <f t="shared" si="87"/>
        <v>S</v>
      </c>
      <c r="I791" s="2" t="str">
        <f t="shared" si="88"/>
        <v>R</v>
      </c>
      <c r="J791" s="2" t="str">
        <f t="shared" si="89"/>
        <v>S</v>
      </c>
      <c r="K791" s="2" t="str">
        <f t="shared" si="90"/>
        <v>R</v>
      </c>
      <c r="M791" t="s">
        <v>330</v>
      </c>
      <c r="N791" t="s">
        <v>3183</v>
      </c>
      <c r="O791" t="s">
        <v>1314</v>
      </c>
      <c r="P791" t="s">
        <v>3183</v>
      </c>
      <c r="R791" t="s">
        <v>2877</v>
      </c>
      <c r="S791" s="2" t="s">
        <v>3177</v>
      </c>
      <c r="U791" t="s">
        <v>716</v>
      </c>
      <c r="V791" t="s">
        <v>3177</v>
      </c>
      <c r="X791" t="s">
        <v>744</v>
      </c>
      <c r="Y791" t="s">
        <v>3177</v>
      </c>
      <c r="AA791" t="s">
        <v>1432</v>
      </c>
      <c r="AB791" t="s">
        <v>3183</v>
      </c>
      <c r="AD791" t="s">
        <v>1659</v>
      </c>
      <c r="AE791" t="s">
        <v>3174</v>
      </c>
    </row>
    <row r="792" spans="2:31" ht="18" x14ac:dyDescent="0.25">
      <c r="B792" t="s">
        <v>1654</v>
      </c>
      <c r="C792">
        <v>674</v>
      </c>
      <c r="D792" t="s">
        <v>1655</v>
      </c>
      <c r="E792" s="2" t="str">
        <f t="shared" si="84"/>
        <v>E</v>
      </c>
      <c r="F792" s="2" t="str">
        <f t="shared" si="85"/>
        <v>T</v>
      </c>
      <c r="G792" s="2" t="str">
        <f t="shared" si="86"/>
        <v>T</v>
      </c>
      <c r="H792" s="2" t="str">
        <f t="shared" si="87"/>
        <v>S</v>
      </c>
      <c r="I792" s="2" t="str">
        <f t="shared" si="88"/>
        <v>R</v>
      </c>
      <c r="J792" s="2" t="str">
        <f t="shared" si="89"/>
        <v>R</v>
      </c>
      <c r="K792" s="2" t="str">
        <f t="shared" si="90"/>
        <v>R</v>
      </c>
      <c r="M792" t="s">
        <v>1213</v>
      </c>
      <c r="N792" t="s">
        <v>3183</v>
      </c>
      <c r="O792" t="s">
        <v>1716</v>
      </c>
      <c r="P792" t="s">
        <v>3183</v>
      </c>
      <c r="R792" t="s">
        <v>2874</v>
      </c>
      <c r="S792" s="2" t="s">
        <v>3177</v>
      </c>
      <c r="U792" t="s">
        <v>1641</v>
      </c>
      <c r="V792" t="s">
        <v>3177</v>
      </c>
      <c r="X792" t="s">
        <v>740</v>
      </c>
      <c r="Y792" t="s">
        <v>3177</v>
      </c>
      <c r="AA792" t="s">
        <v>2818</v>
      </c>
      <c r="AB792" t="s">
        <v>3183</v>
      </c>
      <c r="AD792" t="s">
        <v>2894</v>
      </c>
      <c r="AE792" t="s">
        <v>3174</v>
      </c>
    </row>
    <row r="793" spans="2:31" ht="18" x14ac:dyDescent="0.25">
      <c r="B793" t="s">
        <v>3108</v>
      </c>
      <c r="C793">
        <v>412</v>
      </c>
      <c r="D793" t="s">
        <v>3109</v>
      </c>
      <c r="E793" s="2" t="str">
        <f t="shared" si="84"/>
        <v>R</v>
      </c>
      <c r="F793" s="2" t="str">
        <f t="shared" si="85"/>
        <v>Q</v>
      </c>
      <c r="G793" s="2" t="str">
        <f t="shared" si="86"/>
        <v>R</v>
      </c>
      <c r="H793" s="2" t="str">
        <f t="shared" si="87"/>
        <v>A</v>
      </c>
      <c r="I793" s="2" t="str">
        <f t="shared" si="88"/>
        <v>R</v>
      </c>
      <c r="J793" s="2" t="str">
        <f t="shared" si="89"/>
        <v>R</v>
      </c>
      <c r="K793" s="2" t="str">
        <f t="shared" si="90"/>
        <v>R</v>
      </c>
      <c r="M793" t="s">
        <v>1213</v>
      </c>
      <c r="N793" t="s">
        <v>3183</v>
      </c>
      <c r="O793" t="s">
        <v>2880</v>
      </c>
      <c r="P793" t="s">
        <v>3183</v>
      </c>
      <c r="R793" t="s">
        <v>209</v>
      </c>
      <c r="S793" s="2" t="s">
        <v>3177</v>
      </c>
      <c r="U793" t="s">
        <v>604</v>
      </c>
      <c r="V793" t="s">
        <v>3177</v>
      </c>
      <c r="X793" t="s">
        <v>1227</v>
      </c>
      <c r="Y793" t="s">
        <v>3177</v>
      </c>
      <c r="AA793" t="s">
        <v>2910</v>
      </c>
      <c r="AB793" t="s">
        <v>3183</v>
      </c>
      <c r="AD793" t="s">
        <v>2731</v>
      </c>
      <c r="AE793" t="s">
        <v>3174</v>
      </c>
    </row>
    <row r="794" spans="2:31" ht="18" x14ac:dyDescent="0.25">
      <c r="B794" t="s">
        <v>208</v>
      </c>
      <c r="C794">
        <v>477</v>
      </c>
      <c r="D794" t="s">
        <v>209</v>
      </c>
      <c r="E794" s="2" t="str">
        <f t="shared" si="84"/>
        <v>A</v>
      </c>
      <c r="F794" s="2" t="str">
        <f t="shared" si="85"/>
        <v>K</v>
      </c>
      <c r="G794" s="2" t="str">
        <f t="shared" si="86"/>
        <v>S</v>
      </c>
      <c r="H794" s="2" t="str">
        <f t="shared" si="87"/>
        <v>R</v>
      </c>
      <c r="I794" s="2" t="str">
        <f t="shared" si="88"/>
        <v>R</v>
      </c>
      <c r="J794" s="2" t="str">
        <f t="shared" si="89"/>
        <v>S</v>
      </c>
      <c r="K794" s="2" t="str">
        <f t="shared" si="90"/>
        <v>R</v>
      </c>
      <c r="M794" t="s">
        <v>519</v>
      </c>
      <c r="N794" t="s">
        <v>3183</v>
      </c>
      <c r="O794" t="s">
        <v>3135</v>
      </c>
      <c r="P794" t="s">
        <v>3183</v>
      </c>
      <c r="R794" t="s">
        <v>203</v>
      </c>
      <c r="S794" s="2" t="s">
        <v>3177</v>
      </c>
      <c r="U794" t="s">
        <v>2285</v>
      </c>
      <c r="V794" t="s">
        <v>3177</v>
      </c>
      <c r="X794" t="s">
        <v>1782</v>
      </c>
      <c r="Y794" t="s">
        <v>3177</v>
      </c>
      <c r="AA794" t="s">
        <v>700</v>
      </c>
      <c r="AB794" t="s">
        <v>3183</v>
      </c>
      <c r="AD794" t="s">
        <v>1738</v>
      </c>
      <c r="AE794" t="s">
        <v>3174</v>
      </c>
    </row>
    <row r="795" spans="2:31" ht="18" x14ac:dyDescent="0.25">
      <c r="B795" t="s">
        <v>1537</v>
      </c>
      <c r="C795">
        <v>15</v>
      </c>
      <c r="D795" t="s">
        <v>1538</v>
      </c>
      <c r="E795" s="2" t="str">
        <f t="shared" si="84"/>
        <v>F</v>
      </c>
      <c r="F795" s="2" t="str">
        <f t="shared" si="85"/>
        <v>Q</v>
      </c>
      <c r="G795" s="2" t="str">
        <f t="shared" si="86"/>
        <v>R</v>
      </c>
      <c r="H795" s="2" t="str">
        <f t="shared" si="87"/>
        <v>P</v>
      </c>
      <c r="I795" s="2" t="str">
        <f t="shared" si="88"/>
        <v>R</v>
      </c>
      <c r="J795" s="2" t="str">
        <f t="shared" si="89"/>
        <v>L</v>
      </c>
      <c r="K795" s="2" t="str">
        <f t="shared" si="90"/>
        <v>R</v>
      </c>
      <c r="M795" t="s">
        <v>522</v>
      </c>
      <c r="N795" t="s">
        <v>3183</v>
      </c>
      <c r="O795" t="s">
        <v>2883</v>
      </c>
      <c r="P795" t="s">
        <v>3183</v>
      </c>
      <c r="R795" t="s">
        <v>216</v>
      </c>
      <c r="S795" s="2" t="s">
        <v>3177</v>
      </c>
      <c r="U795" t="s">
        <v>785</v>
      </c>
      <c r="V795" t="s">
        <v>3177</v>
      </c>
      <c r="X795" t="s">
        <v>672</v>
      </c>
      <c r="Y795" t="s">
        <v>3177</v>
      </c>
      <c r="AA795" t="s">
        <v>103</v>
      </c>
      <c r="AB795" t="s">
        <v>3183</v>
      </c>
      <c r="AD795" t="s">
        <v>1327</v>
      </c>
      <c r="AE795" t="s">
        <v>3174</v>
      </c>
    </row>
    <row r="796" spans="2:31" ht="18" x14ac:dyDescent="0.25">
      <c r="B796" t="s">
        <v>2858</v>
      </c>
      <c r="C796">
        <v>41</v>
      </c>
      <c r="D796" t="s">
        <v>2859</v>
      </c>
      <c r="E796" s="2" t="str">
        <f t="shared" si="84"/>
        <v>M</v>
      </c>
      <c r="F796" s="2" t="str">
        <f t="shared" si="85"/>
        <v>T</v>
      </c>
      <c r="G796" s="2" t="str">
        <f t="shared" si="86"/>
        <v>T</v>
      </c>
      <c r="H796" s="2" t="str">
        <f t="shared" si="87"/>
        <v>S</v>
      </c>
      <c r="I796" s="2" t="str">
        <f t="shared" si="88"/>
        <v>R</v>
      </c>
      <c r="J796" s="2" t="str">
        <f t="shared" si="89"/>
        <v>V</v>
      </c>
      <c r="K796" s="2" t="str">
        <f t="shared" si="90"/>
        <v>R</v>
      </c>
      <c r="M796" t="s">
        <v>51</v>
      </c>
      <c r="N796" t="s">
        <v>3183</v>
      </c>
      <c r="O796" t="s">
        <v>56</v>
      </c>
      <c r="P796" t="s">
        <v>3183</v>
      </c>
      <c r="R796" t="s">
        <v>2111</v>
      </c>
      <c r="S796" s="2" t="s">
        <v>3177</v>
      </c>
      <c r="U796" t="s">
        <v>2762</v>
      </c>
      <c r="V796" t="s">
        <v>3177</v>
      </c>
      <c r="X796" t="s">
        <v>582</v>
      </c>
      <c r="Y796" t="s">
        <v>3177</v>
      </c>
      <c r="AA796" t="s">
        <v>2246</v>
      </c>
      <c r="AB796" t="s">
        <v>3183</v>
      </c>
      <c r="AD796" t="s">
        <v>1327</v>
      </c>
      <c r="AE796" t="s">
        <v>3174</v>
      </c>
    </row>
    <row r="797" spans="2:31" ht="18" x14ac:dyDescent="0.25">
      <c r="B797" t="s">
        <v>2919</v>
      </c>
      <c r="C797">
        <v>85</v>
      </c>
      <c r="D797" t="s">
        <v>2920</v>
      </c>
      <c r="E797" s="2" t="str">
        <f t="shared" si="84"/>
        <v>T</v>
      </c>
      <c r="F797" s="2" t="str">
        <f t="shared" si="85"/>
        <v>R</v>
      </c>
      <c r="G797" s="2" t="str">
        <f t="shared" si="86"/>
        <v>R</v>
      </c>
      <c r="H797" s="2" t="str">
        <f t="shared" si="87"/>
        <v>R</v>
      </c>
      <c r="I797" s="2" t="str">
        <f t="shared" si="88"/>
        <v>R</v>
      </c>
      <c r="J797" s="2" t="str">
        <f t="shared" si="89"/>
        <v>R</v>
      </c>
      <c r="K797" s="2" t="str">
        <f t="shared" si="90"/>
        <v>R</v>
      </c>
      <c r="M797" t="s">
        <v>197</v>
      </c>
      <c r="N797" t="s">
        <v>3183</v>
      </c>
      <c r="O797" t="s">
        <v>56</v>
      </c>
      <c r="P797" t="s">
        <v>3183</v>
      </c>
      <c r="R797" t="s">
        <v>681</v>
      </c>
      <c r="S797" s="2" t="s">
        <v>3177</v>
      </c>
      <c r="U797" t="s">
        <v>1979</v>
      </c>
      <c r="V797" t="s">
        <v>3177</v>
      </c>
      <c r="X797" t="s">
        <v>615</v>
      </c>
      <c r="Y797" t="s">
        <v>3177</v>
      </c>
      <c r="AA797" t="s">
        <v>2246</v>
      </c>
      <c r="AB797" t="s">
        <v>3183</v>
      </c>
      <c r="AD797" t="s">
        <v>3074</v>
      </c>
      <c r="AE797" t="s">
        <v>3174</v>
      </c>
    </row>
    <row r="798" spans="2:31" ht="18" x14ac:dyDescent="0.25">
      <c r="B798" t="s">
        <v>202</v>
      </c>
      <c r="C798">
        <v>479</v>
      </c>
      <c r="D798" t="s">
        <v>203</v>
      </c>
      <c r="E798" s="2" t="str">
        <f t="shared" si="84"/>
        <v>A</v>
      </c>
      <c r="F798" s="2" t="str">
        <f t="shared" si="85"/>
        <v>K</v>
      </c>
      <c r="G798" s="2" t="str">
        <f t="shared" si="86"/>
        <v>S</v>
      </c>
      <c r="H798" s="2" t="str">
        <f t="shared" si="87"/>
        <v>R</v>
      </c>
      <c r="I798" s="2" t="str">
        <f t="shared" si="88"/>
        <v>R</v>
      </c>
      <c r="J798" s="2" t="str">
        <f t="shared" si="89"/>
        <v>S</v>
      </c>
      <c r="K798" s="2" t="str">
        <f t="shared" si="90"/>
        <v>R</v>
      </c>
      <c r="M798" t="s">
        <v>45</v>
      </c>
      <c r="N798" t="s">
        <v>3183</v>
      </c>
      <c r="O798" t="s">
        <v>2298</v>
      </c>
      <c r="P798" t="s">
        <v>3183</v>
      </c>
      <c r="R798" t="s">
        <v>318</v>
      </c>
      <c r="S798" s="2" t="s">
        <v>3177</v>
      </c>
      <c r="U798" t="s">
        <v>696</v>
      </c>
      <c r="V798" t="s">
        <v>3177</v>
      </c>
      <c r="X798" t="s">
        <v>889</v>
      </c>
      <c r="Y798" t="s">
        <v>3177</v>
      </c>
      <c r="AA798" t="s">
        <v>2246</v>
      </c>
      <c r="AB798" t="s">
        <v>3183</v>
      </c>
      <c r="AD798" t="s">
        <v>1272</v>
      </c>
      <c r="AE798" t="s">
        <v>3174</v>
      </c>
    </row>
    <row r="799" spans="2:31" ht="18" x14ac:dyDescent="0.25">
      <c r="B799" t="s">
        <v>434</v>
      </c>
      <c r="C799">
        <v>2417</v>
      </c>
      <c r="D799" t="s">
        <v>435</v>
      </c>
      <c r="E799" s="2" t="str">
        <f t="shared" si="84"/>
        <v>S</v>
      </c>
      <c r="F799" s="2" t="str">
        <f t="shared" si="85"/>
        <v>R</v>
      </c>
      <c r="G799" s="2" t="str">
        <f t="shared" si="86"/>
        <v>P</v>
      </c>
      <c r="H799" s="2" t="str">
        <f t="shared" si="87"/>
        <v>P</v>
      </c>
      <c r="I799" s="2" t="str">
        <f t="shared" si="88"/>
        <v>R</v>
      </c>
      <c r="J799" s="2" t="str">
        <f t="shared" si="89"/>
        <v>S</v>
      </c>
      <c r="K799" s="2" t="str">
        <f t="shared" si="90"/>
        <v>R</v>
      </c>
      <c r="M799" t="s">
        <v>92</v>
      </c>
      <c r="N799" t="s">
        <v>3183</v>
      </c>
      <c r="O799" t="s">
        <v>630</v>
      </c>
      <c r="P799" t="s">
        <v>3183</v>
      </c>
      <c r="R799" t="s">
        <v>318</v>
      </c>
      <c r="S799" s="2" t="s">
        <v>3177</v>
      </c>
      <c r="U799" t="s">
        <v>3011</v>
      </c>
      <c r="V799" t="s">
        <v>3177</v>
      </c>
      <c r="X799" t="s">
        <v>893</v>
      </c>
      <c r="Y799" t="s">
        <v>3177</v>
      </c>
      <c r="AA799" t="s">
        <v>710</v>
      </c>
      <c r="AB799" t="s">
        <v>3183</v>
      </c>
      <c r="AD799" t="s">
        <v>2619</v>
      </c>
      <c r="AE799" t="s">
        <v>3174</v>
      </c>
    </row>
    <row r="800" spans="2:31" ht="18" x14ac:dyDescent="0.25">
      <c r="B800" t="s">
        <v>21</v>
      </c>
      <c r="C800">
        <v>1371</v>
      </c>
      <c r="D800" t="s">
        <v>422</v>
      </c>
      <c r="E800" s="2" t="str">
        <f t="shared" si="84"/>
        <v>A</v>
      </c>
      <c r="F800" s="2" t="str">
        <f t="shared" si="85"/>
        <v>S</v>
      </c>
      <c r="G800" s="2" t="str">
        <f t="shared" si="86"/>
        <v>R</v>
      </c>
      <c r="H800" s="2" t="str">
        <f t="shared" si="87"/>
        <v>R</v>
      </c>
      <c r="I800" s="2" t="str">
        <f t="shared" si="88"/>
        <v>S</v>
      </c>
      <c r="J800" s="2" t="str">
        <f t="shared" si="89"/>
        <v>S</v>
      </c>
      <c r="K800" s="2" t="str">
        <f t="shared" si="90"/>
        <v>R</v>
      </c>
      <c r="M800" t="s">
        <v>53</v>
      </c>
      <c r="N800" t="s">
        <v>3183</v>
      </c>
      <c r="O800" t="s">
        <v>630</v>
      </c>
      <c r="P800" t="s">
        <v>3183</v>
      </c>
      <c r="R800" t="s">
        <v>503</v>
      </c>
      <c r="S800" s="2" t="s">
        <v>3177</v>
      </c>
      <c r="U800" t="s">
        <v>1993</v>
      </c>
      <c r="V800" t="s">
        <v>3177</v>
      </c>
      <c r="X800" t="s">
        <v>1806</v>
      </c>
      <c r="Y800" t="s">
        <v>3177</v>
      </c>
      <c r="AA800" t="s">
        <v>589</v>
      </c>
      <c r="AB800" t="s">
        <v>3183</v>
      </c>
      <c r="AD800" t="s">
        <v>2071</v>
      </c>
      <c r="AE800" t="s">
        <v>3174</v>
      </c>
    </row>
    <row r="801" spans="2:31" ht="18" x14ac:dyDescent="0.25">
      <c r="B801" t="s">
        <v>2007</v>
      </c>
      <c r="C801">
        <v>206</v>
      </c>
      <c r="D801" t="s">
        <v>2008</v>
      </c>
      <c r="E801" s="2" t="str">
        <f t="shared" si="84"/>
        <v>L</v>
      </c>
      <c r="F801" s="2" t="str">
        <f t="shared" si="85"/>
        <v>A</v>
      </c>
      <c r="G801" s="2" t="str">
        <f t="shared" si="86"/>
        <v>R</v>
      </c>
      <c r="H801" s="2" t="str">
        <f t="shared" si="87"/>
        <v>G</v>
      </c>
      <c r="I801" s="2" t="str">
        <f t="shared" si="88"/>
        <v>R</v>
      </c>
      <c r="J801" s="2" t="str">
        <f t="shared" si="89"/>
        <v>T</v>
      </c>
      <c r="K801" s="2" t="str">
        <f t="shared" si="90"/>
        <v>R</v>
      </c>
      <c r="M801" t="s">
        <v>47</v>
      </c>
      <c r="N801" t="s">
        <v>3183</v>
      </c>
      <c r="O801" t="s">
        <v>1928</v>
      </c>
      <c r="P801" t="s">
        <v>3183</v>
      </c>
      <c r="R801" t="s">
        <v>503</v>
      </c>
      <c r="S801" s="2" t="s">
        <v>3177</v>
      </c>
      <c r="U801" t="s">
        <v>3058</v>
      </c>
      <c r="V801" t="s">
        <v>3177</v>
      </c>
      <c r="X801" t="s">
        <v>2201</v>
      </c>
      <c r="Y801" t="s">
        <v>3177</v>
      </c>
      <c r="AA801" t="s">
        <v>989</v>
      </c>
      <c r="AB801" t="s">
        <v>3183</v>
      </c>
      <c r="AD801" t="s">
        <v>2425</v>
      </c>
      <c r="AE801" t="s">
        <v>3174</v>
      </c>
    </row>
    <row r="802" spans="2:31" ht="18" x14ac:dyDescent="0.25">
      <c r="B802" t="s">
        <v>21</v>
      </c>
      <c r="C802">
        <v>1438</v>
      </c>
      <c r="D802" t="s">
        <v>329</v>
      </c>
      <c r="E802" s="2" t="str">
        <f t="shared" si="84"/>
        <v>D</v>
      </c>
      <c r="F802" s="2" t="str">
        <f t="shared" si="85"/>
        <v>S</v>
      </c>
      <c r="G802" s="2" t="str">
        <f t="shared" si="86"/>
        <v>R</v>
      </c>
      <c r="H802" s="2" t="str">
        <f t="shared" si="87"/>
        <v>R</v>
      </c>
      <c r="I802" s="2" t="str">
        <f t="shared" si="88"/>
        <v>S</v>
      </c>
      <c r="J802" s="2" t="str">
        <f t="shared" si="89"/>
        <v>S</v>
      </c>
      <c r="K802" s="2" t="str">
        <f t="shared" si="90"/>
        <v>R</v>
      </c>
      <c r="M802" t="s">
        <v>47</v>
      </c>
      <c r="N802" t="s">
        <v>3183</v>
      </c>
      <c r="O802" t="s">
        <v>2792</v>
      </c>
      <c r="P802" t="s">
        <v>3183</v>
      </c>
      <c r="R802" t="s">
        <v>2507</v>
      </c>
      <c r="S802" s="2" t="s">
        <v>3177</v>
      </c>
      <c r="U802" t="s">
        <v>2691</v>
      </c>
      <c r="V802" t="s">
        <v>3177</v>
      </c>
      <c r="X802" t="s">
        <v>1031</v>
      </c>
      <c r="Y802" t="s">
        <v>3177</v>
      </c>
      <c r="AA802" t="s">
        <v>2607</v>
      </c>
      <c r="AB802" t="s">
        <v>3183</v>
      </c>
      <c r="AD802" t="s">
        <v>1459</v>
      </c>
      <c r="AE802" t="s">
        <v>3174</v>
      </c>
    </row>
    <row r="803" spans="2:31" ht="18" x14ac:dyDescent="0.25">
      <c r="B803" t="s">
        <v>21</v>
      </c>
      <c r="C803">
        <v>1430</v>
      </c>
      <c r="D803" t="s">
        <v>329</v>
      </c>
      <c r="E803" s="2" t="str">
        <f t="shared" si="84"/>
        <v>D</v>
      </c>
      <c r="F803" s="2" t="str">
        <f t="shared" si="85"/>
        <v>S</v>
      </c>
      <c r="G803" s="2" t="str">
        <f t="shared" si="86"/>
        <v>R</v>
      </c>
      <c r="H803" s="2" t="str">
        <f t="shared" si="87"/>
        <v>R</v>
      </c>
      <c r="I803" s="2" t="str">
        <f t="shared" si="88"/>
        <v>S</v>
      </c>
      <c r="J803" s="2" t="str">
        <f t="shared" si="89"/>
        <v>S</v>
      </c>
      <c r="K803" s="2" t="str">
        <f t="shared" si="90"/>
        <v>R</v>
      </c>
      <c r="M803" t="s">
        <v>47</v>
      </c>
      <c r="N803" t="s">
        <v>3183</v>
      </c>
      <c r="O803" t="s">
        <v>3153</v>
      </c>
      <c r="P803" t="s">
        <v>3183</v>
      </c>
      <c r="R803" t="s">
        <v>2075</v>
      </c>
      <c r="S803" s="2" t="s">
        <v>3177</v>
      </c>
      <c r="U803" t="s">
        <v>2691</v>
      </c>
      <c r="V803" t="s">
        <v>3177</v>
      </c>
      <c r="X803" t="s">
        <v>515</v>
      </c>
      <c r="Y803" t="s">
        <v>3177</v>
      </c>
      <c r="AA803" t="s">
        <v>586</v>
      </c>
      <c r="AB803" t="s">
        <v>3183</v>
      </c>
      <c r="AD803" t="s">
        <v>1107</v>
      </c>
      <c r="AE803" t="s">
        <v>3174</v>
      </c>
    </row>
    <row r="804" spans="2:31" ht="18" x14ac:dyDescent="0.25">
      <c r="B804" t="s">
        <v>21</v>
      </c>
      <c r="C804">
        <v>1393</v>
      </c>
      <c r="D804" t="s">
        <v>426</v>
      </c>
      <c r="E804" s="2" t="str">
        <f t="shared" si="84"/>
        <v>D</v>
      </c>
      <c r="F804" s="2" t="str">
        <f t="shared" si="85"/>
        <v>S</v>
      </c>
      <c r="G804" s="2" t="str">
        <f t="shared" si="86"/>
        <v>R</v>
      </c>
      <c r="H804" s="2" t="str">
        <f t="shared" si="87"/>
        <v>R</v>
      </c>
      <c r="I804" s="2" t="str">
        <f t="shared" si="88"/>
        <v>S</v>
      </c>
      <c r="J804" s="2" t="str">
        <f t="shared" si="89"/>
        <v>S</v>
      </c>
      <c r="K804" s="2" t="str">
        <f t="shared" si="90"/>
        <v>R</v>
      </c>
      <c r="M804" t="s">
        <v>2125</v>
      </c>
      <c r="N804" t="s">
        <v>3183</v>
      </c>
      <c r="O804" t="s">
        <v>889</v>
      </c>
      <c r="P804" t="s">
        <v>3183</v>
      </c>
      <c r="R804" t="s">
        <v>2136</v>
      </c>
      <c r="S804" s="2" t="s">
        <v>3177</v>
      </c>
      <c r="U804" t="s">
        <v>2330</v>
      </c>
      <c r="V804" t="s">
        <v>3177</v>
      </c>
      <c r="X804" t="s">
        <v>515</v>
      </c>
      <c r="Y804" t="s">
        <v>3177</v>
      </c>
      <c r="AA804" t="s">
        <v>1084</v>
      </c>
      <c r="AB804" t="s">
        <v>3183</v>
      </c>
      <c r="AD804" t="s">
        <v>2739</v>
      </c>
      <c r="AE804" t="s">
        <v>3174</v>
      </c>
    </row>
    <row r="805" spans="2:31" ht="18" x14ac:dyDescent="0.25">
      <c r="B805" t="s">
        <v>1342</v>
      </c>
      <c r="C805">
        <v>304</v>
      </c>
      <c r="D805" t="s">
        <v>1343</v>
      </c>
      <c r="E805" s="2" t="str">
        <f t="shared" si="84"/>
        <v>G</v>
      </c>
      <c r="F805" s="2" t="str">
        <f t="shared" si="85"/>
        <v>A</v>
      </c>
      <c r="G805" s="2" t="str">
        <f t="shared" si="86"/>
        <v>R</v>
      </c>
      <c r="H805" s="2" t="str">
        <f t="shared" si="87"/>
        <v>P</v>
      </c>
      <c r="I805" s="2" t="str">
        <f t="shared" si="88"/>
        <v>R</v>
      </c>
      <c r="J805" s="2" t="str">
        <f t="shared" si="89"/>
        <v>T</v>
      </c>
      <c r="K805" s="2" t="str">
        <f t="shared" si="90"/>
        <v>R</v>
      </c>
      <c r="M805" t="s">
        <v>2125</v>
      </c>
      <c r="N805" t="s">
        <v>3183</v>
      </c>
      <c r="O805" t="s">
        <v>893</v>
      </c>
      <c r="P805" t="s">
        <v>3183</v>
      </c>
      <c r="R805" t="s">
        <v>2735</v>
      </c>
      <c r="S805" s="2" t="s">
        <v>3177</v>
      </c>
      <c r="U805" t="s">
        <v>2183</v>
      </c>
      <c r="V805" t="s">
        <v>3177</v>
      </c>
      <c r="X805" t="s">
        <v>1046</v>
      </c>
      <c r="Y805" t="s">
        <v>3177</v>
      </c>
      <c r="AA805" t="s">
        <v>626</v>
      </c>
      <c r="AB805" t="s">
        <v>3183</v>
      </c>
      <c r="AD805" t="s">
        <v>334</v>
      </c>
      <c r="AE805" t="s">
        <v>3174</v>
      </c>
    </row>
    <row r="806" spans="2:31" ht="18" x14ac:dyDescent="0.25">
      <c r="B806" t="s">
        <v>3047</v>
      </c>
      <c r="C806">
        <v>166</v>
      </c>
      <c r="D806" t="s">
        <v>3048</v>
      </c>
      <c r="E806" s="2" t="str">
        <f t="shared" si="84"/>
        <v>A</v>
      </c>
      <c r="F806" s="2" t="str">
        <f t="shared" si="85"/>
        <v>K</v>
      </c>
      <c r="G806" s="2" t="str">
        <f t="shared" si="86"/>
        <v>G</v>
      </c>
      <c r="H806" s="2" t="str">
        <f t="shared" si="87"/>
        <v>K</v>
      </c>
      <c r="I806" s="2" t="str">
        <f t="shared" si="88"/>
        <v>R</v>
      </c>
      <c r="J806" s="2" t="str">
        <f t="shared" si="89"/>
        <v>S</v>
      </c>
      <c r="K806" s="2" t="str">
        <f t="shared" si="90"/>
        <v>R</v>
      </c>
      <c r="M806" t="s">
        <v>1327</v>
      </c>
      <c r="N806" t="s">
        <v>3183</v>
      </c>
      <c r="O806" t="s">
        <v>1820</v>
      </c>
      <c r="P806" t="s">
        <v>3183</v>
      </c>
      <c r="R806" t="s">
        <v>909</v>
      </c>
      <c r="S806" s="2" t="s">
        <v>3183</v>
      </c>
      <c r="U806" t="s">
        <v>1603</v>
      </c>
      <c r="V806" t="s">
        <v>3177</v>
      </c>
      <c r="X806" t="s">
        <v>2708</v>
      </c>
      <c r="Y806" t="s">
        <v>3177</v>
      </c>
      <c r="AA806" t="s">
        <v>797</v>
      </c>
      <c r="AB806" t="s">
        <v>3183</v>
      </c>
      <c r="AD806" t="s">
        <v>622</v>
      </c>
      <c r="AE806" t="s">
        <v>3174</v>
      </c>
    </row>
    <row r="807" spans="2:31" ht="18" x14ac:dyDescent="0.25">
      <c r="B807" t="s">
        <v>2417</v>
      </c>
      <c r="C807">
        <v>164</v>
      </c>
      <c r="D807" t="s">
        <v>2418</v>
      </c>
      <c r="E807" s="2" t="str">
        <f t="shared" si="84"/>
        <v>A</v>
      </c>
      <c r="F807" s="2" t="str">
        <f t="shared" si="85"/>
        <v>K</v>
      </c>
      <c r="G807" s="2" t="str">
        <f t="shared" si="86"/>
        <v>G</v>
      </c>
      <c r="H807" s="2" t="str">
        <f t="shared" si="87"/>
        <v>K</v>
      </c>
      <c r="I807" s="2" t="str">
        <f t="shared" si="88"/>
        <v>R</v>
      </c>
      <c r="J807" s="2" t="str">
        <f t="shared" si="89"/>
        <v>T</v>
      </c>
      <c r="K807" s="2" t="str">
        <f t="shared" si="90"/>
        <v>R</v>
      </c>
      <c r="M807" t="s">
        <v>1327</v>
      </c>
      <c r="N807" t="s">
        <v>3183</v>
      </c>
      <c r="O807" t="s">
        <v>1820</v>
      </c>
      <c r="P807" t="s">
        <v>3183</v>
      </c>
      <c r="R807" t="s">
        <v>2818</v>
      </c>
      <c r="S807" s="2" t="s">
        <v>3183</v>
      </c>
      <c r="U807" t="s">
        <v>1596</v>
      </c>
      <c r="V807" t="s">
        <v>3177</v>
      </c>
      <c r="X807" t="s">
        <v>1757</v>
      </c>
      <c r="Y807" t="s">
        <v>3177</v>
      </c>
      <c r="AA807" t="s">
        <v>2064</v>
      </c>
      <c r="AB807" t="s">
        <v>3183</v>
      </c>
      <c r="AD807" t="s">
        <v>1463</v>
      </c>
      <c r="AE807" t="s">
        <v>3174</v>
      </c>
    </row>
    <row r="808" spans="2:31" ht="18" x14ac:dyDescent="0.25">
      <c r="B808" t="s">
        <v>205</v>
      </c>
      <c r="C808">
        <v>481</v>
      </c>
      <c r="D808" t="s">
        <v>216</v>
      </c>
      <c r="E808" s="2" t="str">
        <f t="shared" si="84"/>
        <v>A</v>
      </c>
      <c r="F808" s="2" t="str">
        <f t="shared" si="85"/>
        <v>K</v>
      </c>
      <c r="G808" s="2" t="str">
        <f t="shared" si="86"/>
        <v>S</v>
      </c>
      <c r="H808" s="2" t="str">
        <f t="shared" si="87"/>
        <v>R</v>
      </c>
      <c r="I808" s="2" t="str">
        <f t="shared" si="88"/>
        <v>R</v>
      </c>
      <c r="J808" s="2" t="str">
        <f t="shared" si="89"/>
        <v>S</v>
      </c>
      <c r="K808" s="2" t="str">
        <f t="shared" si="90"/>
        <v>R</v>
      </c>
      <c r="M808" t="s">
        <v>214</v>
      </c>
      <c r="N808" t="s">
        <v>3183</v>
      </c>
      <c r="O808" t="s">
        <v>818</v>
      </c>
      <c r="P808" t="s">
        <v>3183</v>
      </c>
      <c r="R808" t="s">
        <v>1069</v>
      </c>
      <c r="S808" s="2" t="s">
        <v>3183</v>
      </c>
      <c r="U808" t="s">
        <v>176</v>
      </c>
      <c r="V808" t="s">
        <v>3177</v>
      </c>
      <c r="X808" t="s">
        <v>1757</v>
      </c>
      <c r="Y808" t="s">
        <v>3177</v>
      </c>
      <c r="AA808" t="s">
        <v>1111</v>
      </c>
      <c r="AB808" t="s">
        <v>3183</v>
      </c>
      <c r="AD808" t="s">
        <v>212</v>
      </c>
      <c r="AE808" t="s">
        <v>3174</v>
      </c>
    </row>
    <row r="809" spans="2:31" ht="18" x14ac:dyDescent="0.25">
      <c r="B809" t="s">
        <v>792</v>
      </c>
      <c r="C809">
        <v>34</v>
      </c>
      <c r="D809" t="s">
        <v>2111</v>
      </c>
      <c r="E809" s="2" t="str">
        <f t="shared" si="84"/>
        <v>G</v>
      </c>
      <c r="F809" s="2" t="str">
        <f t="shared" si="85"/>
        <v>T</v>
      </c>
      <c r="G809" s="2" t="str">
        <f t="shared" si="86"/>
        <v>S</v>
      </c>
      <c r="H809" s="2" t="str">
        <f t="shared" si="87"/>
        <v>G</v>
      </c>
      <c r="I809" s="2" t="str">
        <f t="shared" si="88"/>
        <v>R</v>
      </c>
      <c r="J809" s="2" t="str">
        <f t="shared" si="89"/>
        <v>R</v>
      </c>
      <c r="K809" s="2" t="str">
        <f t="shared" si="90"/>
        <v>R</v>
      </c>
      <c r="M809" t="s">
        <v>2583</v>
      </c>
      <c r="N809" t="s">
        <v>3183</v>
      </c>
      <c r="O809" t="s">
        <v>1826</v>
      </c>
      <c r="P809" t="s">
        <v>3183</v>
      </c>
      <c r="R809" t="s">
        <v>1422</v>
      </c>
      <c r="S809" s="2" t="s">
        <v>3183</v>
      </c>
      <c r="U809" t="s">
        <v>1997</v>
      </c>
      <c r="V809" t="s">
        <v>3177</v>
      </c>
      <c r="X809" t="s">
        <v>2533</v>
      </c>
      <c r="Y809" t="s">
        <v>3177</v>
      </c>
      <c r="AA809" t="s">
        <v>2822</v>
      </c>
      <c r="AB809" t="s">
        <v>3183</v>
      </c>
      <c r="AD809" t="s">
        <v>214</v>
      </c>
      <c r="AE809" t="s">
        <v>3174</v>
      </c>
    </row>
    <row r="810" spans="2:31" ht="18" x14ac:dyDescent="0.25">
      <c r="B810" t="s">
        <v>1874</v>
      </c>
      <c r="C810">
        <v>402</v>
      </c>
      <c r="D810" t="s">
        <v>1875</v>
      </c>
      <c r="E810" s="2" t="str">
        <f t="shared" si="84"/>
        <v>R</v>
      </c>
      <c r="F810" s="2" t="str">
        <f t="shared" si="85"/>
        <v>Q</v>
      </c>
      <c r="G810" s="2" t="str">
        <f t="shared" si="86"/>
        <v>R</v>
      </c>
      <c r="H810" s="2" t="str">
        <f t="shared" si="87"/>
        <v>S</v>
      </c>
      <c r="I810" s="2" t="str">
        <f t="shared" si="88"/>
        <v>R</v>
      </c>
      <c r="J810" s="2" t="str">
        <f t="shared" si="89"/>
        <v>R</v>
      </c>
      <c r="K810" s="2" t="str">
        <f t="shared" si="90"/>
        <v>R</v>
      </c>
      <c r="M810" t="s">
        <v>713</v>
      </c>
      <c r="N810" t="s">
        <v>3183</v>
      </c>
      <c r="O810" t="s">
        <v>3032</v>
      </c>
      <c r="P810" t="s">
        <v>3183</v>
      </c>
      <c r="R810" t="s">
        <v>2838</v>
      </c>
      <c r="S810" s="2" t="s">
        <v>3183</v>
      </c>
      <c r="U810" t="s">
        <v>722</v>
      </c>
      <c r="V810" t="s">
        <v>3177</v>
      </c>
      <c r="X810" t="s">
        <v>2460</v>
      </c>
      <c r="Y810" t="s">
        <v>3177</v>
      </c>
      <c r="AA810" t="s">
        <v>42</v>
      </c>
      <c r="AB810" t="s">
        <v>3183</v>
      </c>
      <c r="AD810" t="s">
        <v>2583</v>
      </c>
      <c r="AE810" t="s">
        <v>3174</v>
      </c>
    </row>
    <row r="811" spans="2:31" ht="18" x14ac:dyDescent="0.25">
      <c r="B811" t="s">
        <v>777</v>
      </c>
      <c r="C811">
        <v>528</v>
      </c>
      <c r="D811" t="s">
        <v>2292</v>
      </c>
      <c r="E811" s="2" t="str">
        <f t="shared" si="84"/>
        <v>V</v>
      </c>
      <c r="F811" s="2" t="str">
        <f t="shared" si="85"/>
        <v>G</v>
      </c>
      <c r="G811" s="2" t="str">
        <f t="shared" si="86"/>
        <v>V</v>
      </c>
      <c r="H811" s="2" t="str">
        <f t="shared" si="87"/>
        <v>A</v>
      </c>
      <c r="I811" s="2" t="str">
        <f t="shared" si="88"/>
        <v>R</v>
      </c>
      <c r="J811" s="2" t="str">
        <f t="shared" si="89"/>
        <v>R</v>
      </c>
      <c r="K811" s="2" t="str">
        <f t="shared" si="90"/>
        <v>K</v>
      </c>
      <c r="M811" t="s">
        <v>2565</v>
      </c>
      <c r="N811" t="s">
        <v>3183</v>
      </c>
      <c r="O811" t="s">
        <v>3032</v>
      </c>
      <c r="P811" t="s">
        <v>3183</v>
      </c>
      <c r="R811" t="s">
        <v>297</v>
      </c>
      <c r="S811" s="2" t="s">
        <v>3183</v>
      </c>
      <c r="U811" t="s">
        <v>221</v>
      </c>
      <c r="V811" t="s">
        <v>3177</v>
      </c>
      <c r="X811" t="s">
        <v>2460</v>
      </c>
      <c r="Y811" t="s">
        <v>3177</v>
      </c>
      <c r="AA811" t="s">
        <v>947</v>
      </c>
      <c r="AB811" t="s">
        <v>3183</v>
      </c>
      <c r="AD811" t="s">
        <v>713</v>
      </c>
      <c r="AE811" t="s">
        <v>3174</v>
      </c>
    </row>
    <row r="812" spans="2:31" ht="18" x14ac:dyDescent="0.25">
      <c r="B812" t="s">
        <v>15</v>
      </c>
      <c r="C812">
        <v>163</v>
      </c>
      <c r="D812" t="s">
        <v>1100</v>
      </c>
      <c r="E812" s="2" t="str">
        <f t="shared" si="84"/>
        <v>L</v>
      </c>
      <c r="F812" s="2" t="str">
        <f t="shared" si="85"/>
        <v>G</v>
      </c>
      <c r="G812" s="2" t="str">
        <f t="shared" si="86"/>
        <v>P</v>
      </c>
      <c r="H812" s="2" t="str">
        <f t="shared" si="87"/>
        <v>T</v>
      </c>
      <c r="I812" s="2" t="str">
        <f t="shared" si="88"/>
        <v>R</v>
      </c>
      <c r="J812" s="2" t="str">
        <f t="shared" si="89"/>
        <v>T</v>
      </c>
      <c r="K812" s="2" t="str">
        <f t="shared" si="90"/>
        <v>R</v>
      </c>
      <c r="M812" t="s">
        <v>2569</v>
      </c>
      <c r="N812" t="s">
        <v>3183</v>
      </c>
      <c r="O812" t="s">
        <v>816</v>
      </c>
      <c r="P812" t="s">
        <v>3183</v>
      </c>
      <c r="R812" t="s">
        <v>360</v>
      </c>
      <c r="S812" s="2" t="s">
        <v>3183</v>
      </c>
      <c r="U812" t="s">
        <v>1838</v>
      </c>
      <c r="V812" t="s">
        <v>3177</v>
      </c>
      <c r="X812" t="s">
        <v>2460</v>
      </c>
      <c r="Y812" t="s">
        <v>3177</v>
      </c>
      <c r="AA812" t="s">
        <v>313</v>
      </c>
      <c r="AB812" t="s">
        <v>3183</v>
      </c>
      <c r="AD812" t="s">
        <v>200</v>
      </c>
      <c r="AE812" t="s">
        <v>3174</v>
      </c>
    </row>
    <row r="813" spans="2:31" ht="18" x14ac:dyDescent="0.25">
      <c r="B813" t="s">
        <v>1769</v>
      </c>
      <c r="C813">
        <v>15</v>
      </c>
      <c r="D813" t="s">
        <v>1770</v>
      </c>
      <c r="E813" s="2" t="str">
        <f t="shared" si="84"/>
        <v>Y</v>
      </c>
      <c r="F813" s="2" t="str">
        <f t="shared" si="85"/>
        <v>R</v>
      </c>
      <c r="G813" s="2" t="str">
        <f t="shared" si="86"/>
        <v>R</v>
      </c>
      <c r="H813" s="2" t="str">
        <f t="shared" si="87"/>
        <v>R</v>
      </c>
      <c r="I813" s="2" t="str">
        <f t="shared" si="88"/>
        <v>R</v>
      </c>
      <c r="J813" s="2" t="str">
        <f t="shared" si="89"/>
        <v>R</v>
      </c>
      <c r="K813" s="2" t="str">
        <f t="shared" si="90"/>
        <v>R</v>
      </c>
      <c r="M813" t="s">
        <v>2920</v>
      </c>
      <c r="N813" t="s">
        <v>3183</v>
      </c>
      <c r="O813" t="s">
        <v>1908</v>
      </c>
      <c r="P813" t="s">
        <v>3183</v>
      </c>
      <c r="R813" t="s">
        <v>354</v>
      </c>
      <c r="S813" s="2" t="s">
        <v>3183</v>
      </c>
      <c r="U813" t="s">
        <v>1838</v>
      </c>
      <c r="V813" t="s">
        <v>3177</v>
      </c>
      <c r="X813" t="s">
        <v>1502</v>
      </c>
      <c r="Y813" t="s">
        <v>3177</v>
      </c>
      <c r="AA813" t="s">
        <v>1091</v>
      </c>
      <c r="AB813" t="s">
        <v>3183</v>
      </c>
      <c r="AD813" t="s">
        <v>1647</v>
      </c>
      <c r="AE813" t="s">
        <v>3174</v>
      </c>
    </row>
    <row r="814" spans="2:31" ht="18" x14ac:dyDescent="0.25">
      <c r="B814" t="s">
        <v>1480</v>
      </c>
      <c r="C814">
        <v>1855</v>
      </c>
      <c r="D814" t="s">
        <v>1690</v>
      </c>
      <c r="E814" s="2" t="str">
        <f t="shared" si="84"/>
        <v>E</v>
      </c>
      <c r="F814" s="2" t="str">
        <f t="shared" si="85"/>
        <v>D</v>
      </c>
      <c r="G814" s="2" t="str">
        <f t="shared" si="86"/>
        <v>A</v>
      </c>
      <c r="H814" s="2" t="str">
        <f t="shared" si="87"/>
        <v>P</v>
      </c>
      <c r="I814" s="2" t="str">
        <f t="shared" si="88"/>
        <v>K</v>
      </c>
      <c r="J814" s="2" t="str">
        <f t="shared" si="89"/>
        <v>T</v>
      </c>
      <c r="K814" s="2" t="str">
        <f t="shared" si="90"/>
        <v>R</v>
      </c>
      <c r="M814" t="s">
        <v>1652</v>
      </c>
      <c r="N814" t="s">
        <v>3183</v>
      </c>
      <c r="O814" t="s">
        <v>1910</v>
      </c>
      <c r="P814" t="s">
        <v>3183</v>
      </c>
      <c r="R814" t="s">
        <v>299</v>
      </c>
      <c r="S814" s="2" t="s">
        <v>3183</v>
      </c>
      <c r="U814" t="s">
        <v>3129</v>
      </c>
      <c r="V814" t="s">
        <v>3177</v>
      </c>
      <c r="X814" t="s">
        <v>2457</v>
      </c>
      <c r="Y814" t="s">
        <v>3177</v>
      </c>
      <c r="AA814" t="s">
        <v>567</v>
      </c>
      <c r="AB814" t="s">
        <v>3183</v>
      </c>
      <c r="AD814" t="s">
        <v>789</v>
      </c>
      <c r="AE814" t="s">
        <v>3174</v>
      </c>
    </row>
    <row r="815" spans="2:31" ht="18" x14ac:dyDescent="0.25">
      <c r="B815" t="s">
        <v>1480</v>
      </c>
      <c r="C815">
        <v>1855</v>
      </c>
      <c r="D815" t="s">
        <v>1690</v>
      </c>
      <c r="E815" s="2" t="str">
        <f t="shared" si="84"/>
        <v>E</v>
      </c>
      <c r="F815" s="2" t="str">
        <f t="shared" si="85"/>
        <v>D</v>
      </c>
      <c r="G815" s="2" t="str">
        <f t="shared" si="86"/>
        <v>A</v>
      </c>
      <c r="H815" s="2" t="str">
        <f t="shared" si="87"/>
        <v>P</v>
      </c>
      <c r="I815" s="2" t="str">
        <f t="shared" si="88"/>
        <v>K</v>
      </c>
      <c r="J815" s="2" t="str">
        <f t="shared" si="89"/>
        <v>T</v>
      </c>
      <c r="K815" s="2" t="str">
        <f t="shared" si="90"/>
        <v>R</v>
      </c>
      <c r="M815" t="s">
        <v>793</v>
      </c>
      <c r="N815" t="s">
        <v>3183</v>
      </c>
      <c r="O815" t="s">
        <v>821</v>
      </c>
      <c r="P815" t="s">
        <v>3183</v>
      </c>
      <c r="R815" t="s">
        <v>299</v>
      </c>
      <c r="S815" s="2" t="s">
        <v>3183</v>
      </c>
      <c r="U815" t="s">
        <v>106</v>
      </c>
      <c r="V815" t="s">
        <v>3177</v>
      </c>
      <c r="X815" t="s">
        <v>1150</v>
      </c>
      <c r="Y815" t="s">
        <v>3177</v>
      </c>
      <c r="AA815" t="s">
        <v>2754</v>
      </c>
      <c r="AB815" t="s">
        <v>3183</v>
      </c>
      <c r="AD815" t="s">
        <v>1442</v>
      </c>
      <c r="AE815" t="s">
        <v>3174</v>
      </c>
    </row>
    <row r="816" spans="2:31" ht="18" x14ac:dyDescent="0.25">
      <c r="B816" t="s">
        <v>2486</v>
      </c>
      <c r="C816">
        <v>143</v>
      </c>
      <c r="D816" t="s">
        <v>2487</v>
      </c>
      <c r="E816" s="2" t="str">
        <f t="shared" si="84"/>
        <v>Y</v>
      </c>
      <c r="F816" s="2" t="str">
        <f t="shared" si="85"/>
        <v>G</v>
      </c>
      <c r="G816" s="2" t="str">
        <f t="shared" si="86"/>
        <v>P</v>
      </c>
      <c r="H816" s="2" t="str">
        <f t="shared" si="87"/>
        <v>R</v>
      </c>
      <c r="I816" s="2" t="str">
        <f t="shared" si="88"/>
        <v>R</v>
      </c>
      <c r="J816" s="2" t="str">
        <f t="shared" si="89"/>
        <v>R</v>
      </c>
      <c r="K816" s="2" t="str">
        <f t="shared" si="90"/>
        <v>R</v>
      </c>
      <c r="M816" t="s">
        <v>16</v>
      </c>
      <c r="N816" t="s">
        <v>3183</v>
      </c>
      <c r="O816" t="s">
        <v>813</v>
      </c>
      <c r="P816" t="s">
        <v>3183</v>
      </c>
      <c r="R816" t="s">
        <v>299</v>
      </c>
      <c r="S816" s="2" t="s">
        <v>3183</v>
      </c>
      <c r="U816" t="s">
        <v>89</v>
      </c>
      <c r="V816" t="s">
        <v>3177</v>
      </c>
      <c r="X816" t="s">
        <v>1150</v>
      </c>
      <c r="Y816" t="s">
        <v>3177</v>
      </c>
      <c r="AA816" t="s">
        <v>2243</v>
      </c>
      <c r="AB816" t="s">
        <v>3183</v>
      </c>
      <c r="AD816" t="s">
        <v>1442</v>
      </c>
      <c r="AE816" t="s">
        <v>3174</v>
      </c>
    </row>
    <row r="817" spans="2:31" ht="18" x14ac:dyDescent="0.25">
      <c r="B817" t="s">
        <v>610</v>
      </c>
      <c r="C817">
        <v>3045</v>
      </c>
      <c r="D817" t="s">
        <v>2497</v>
      </c>
      <c r="E817" s="2" t="str">
        <f t="shared" si="84"/>
        <v>W</v>
      </c>
      <c r="F817" s="2" t="str">
        <f t="shared" si="85"/>
        <v>R</v>
      </c>
      <c r="G817" s="2" t="str">
        <f t="shared" si="86"/>
        <v>Q</v>
      </c>
      <c r="H817" s="2" t="str">
        <f t="shared" si="87"/>
        <v>P</v>
      </c>
      <c r="I817" s="2" t="str">
        <f t="shared" si="88"/>
        <v>K</v>
      </c>
      <c r="J817" s="2" t="str">
        <f t="shared" si="89"/>
        <v>K</v>
      </c>
      <c r="K817" s="2" t="str">
        <f t="shared" si="90"/>
        <v>K</v>
      </c>
      <c r="M817" t="s">
        <v>2414</v>
      </c>
      <c r="N817" t="s">
        <v>3183</v>
      </c>
      <c r="O817" t="s">
        <v>747</v>
      </c>
      <c r="P817" t="s">
        <v>3183</v>
      </c>
      <c r="R817" t="s">
        <v>299</v>
      </c>
      <c r="S817" s="2" t="s">
        <v>3183</v>
      </c>
      <c r="U817" t="s">
        <v>122</v>
      </c>
      <c r="V817" t="s">
        <v>3177</v>
      </c>
      <c r="X817" t="s">
        <v>1150</v>
      </c>
      <c r="Y817" t="s">
        <v>3177</v>
      </c>
      <c r="AA817" t="s">
        <v>913</v>
      </c>
      <c r="AB817" t="s">
        <v>3183</v>
      </c>
      <c r="AD817" t="s">
        <v>2877</v>
      </c>
      <c r="AE817" t="s">
        <v>3174</v>
      </c>
    </row>
    <row r="818" spans="2:31" ht="18" x14ac:dyDescent="0.25">
      <c r="B818" t="s">
        <v>1741</v>
      </c>
      <c r="C818">
        <v>1906</v>
      </c>
      <c r="D818" t="s">
        <v>1742</v>
      </c>
      <c r="E818" s="2" t="str">
        <f t="shared" si="84"/>
        <v>W</v>
      </c>
      <c r="F818" s="2" t="str">
        <f t="shared" si="85"/>
        <v>R</v>
      </c>
      <c r="G818" s="2" t="str">
        <f t="shared" si="86"/>
        <v>Q</v>
      </c>
      <c r="H818" s="2" t="str">
        <f t="shared" si="87"/>
        <v>S</v>
      </c>
      <c r="I818" s="2" t="str">
        <f t="shared" si="88"/>
        <v>K</v>
      </c>
      <c r="J818" s="2" t="str">
        <f t="shared" si="89"/>
        <v>K</v>
      </c>
      <c r="K818" s="2" t="str">
        <f t="shared" si="90"/>
        <v>K</v>
      </c>
      <c r="M818" t="s">
        <v>3025</v>
      </c>
      <c r="N818" t="s">
        <v>3183</v>
      </c>
      <c r="O818" t="s">
        <v>2899</v>
      </c>
      <c r="P818" t="s">
        <v>3183</v>
      </c>
      <c r="R818" t="s">
        <v>2972</v>
      </c>
      <c r="S818" s="2" t="s">
        <v>3183</v>
      </c>
      <c r="U818" t="s">
        <v>122</v>
      </c>
      <c r="V818" t="s">
        <v>3177</v>
      </c>
      <c r="X818" t="s">
        <v>1150</v>
      </c>
      <c r="Y818" t="s">
        <v>3177</v>
      </c>
      <c r="AA818" t="s">
        <v>2113</v>
      </c>
      <c r="AB818" t="s">
        <v>3183</v>
      </c>
      <c r="AD818" t="s">
        <v>2874</v>
      </c>
      <c r="AE818" t="s">
        <v>3174</v>
      </c>
    </row>
    <row r="819" spans="2:31" ht="18" x14ac:dyDescent="0.25">
      <c r="B819" t="s">
        <v>610</v>
      </c>
      <c r="C819">
        <v>3046</v>
      </c>
      <c r="D819" t="s">
        <v>2862</v>
      </c>
      <c r="E819" s="2" t="str">
        <f t="shared" si="84"/>
        <v>W</v>
      </c>
      <c r="F819" s="2" t="str">
        <f t="shared" si="85"/>
        <v>R</v>
      </c>
      <c r="G819" s="2" t="str">
        <f t="shared" si="86"/>
        <v>Q</v>
      </c>
      <c r="H819" s="2" t="str">
        <f t="shared" si="87"/>
        <v>T</v>
      </c>
      <c r="I819" s="2" t="str">
        <f t="shared" si="88"/>
        <v>K</v>
      </c>
      <c r="J819" s="2" t="str">
        <f t="shared" si="89"/>
        <v>K</v>
      </c>
      <c r="K819" s="2" t="str">
        <f t="shared" si="90"/>
        <v>K</v>
      </c>
      <c r="M819" t="s">
        <v>258</v>
      </c>
      <c r="N819" t="s">
        <v>3183</v>
      </c>
      <c r="O819" t="s">
        <v>1202</v>
      </c>
      <c r="P819" t="s">
        <v>3183</v>
      </c>
      <c r="R819" t="s">
        <v>2865</v>
      </c>
      <c r="S819" s="2" t="s">
        <v>3183</v>
      </c>
      <c r="U819" t="s">
        <v>122</v>
      </c>
      <c r="V819" t="s">
        <v>3177</v>
      </c>
      <c r="X819" t="s">
        <v>2388</v>
      </c>
      <c r="Y819" t="s">
        <v>3177</v>
      </c>
      <c r="AA819" t="s">
        <v>1711</v>
      </c>
      <c r="AB819" t="s">
        <v>3183</v>
      </c>
      <c r="AD819" t="s">
        <v>2565</v>
      </c>
      <c r="AE819" t="s">
        <v>3174</v>
      </c>
    </row>
    <row r="820" spans="2:31" ht="18" x14ac:dyDescent="0.25">
      <c r="B820" t="s">
        <v>610</v>
      </c>
      <c r="C820">
        <v>3047</v>
      </c>
      <c r="D820" t="s">
        <v>611</v>
      </c>
      <c r="E820" s="2" t="str">
        <f t="shared" si="84"/>
        <v>W</v>
      </c>
      <c r="F820" s="2" t="str">
        <f t="shared" si="85"/>
        <v>R</v>
      </c>
      <c r="G820" s="2" t="str">
        <f t="shared" si="86"/>
        <v>Q</v>
      </c>
      <c r="H820" s="2" t="str">
        <f t="shared" si="87"/>
        <v>T</v>
      </c>
      <c r="I820" s="2" t="str">
        <f t="shared" si="88"/>
        <v>R</v>
      </c>
      <c r="J820" s="2" t="str">
        <f t="shared" si="89"/>
        <v>K</v>
      </c>
      <c r="K820" s="2" t="str">
        <f t="shared" si="90"/>
        <v>K</v>
      </c>
      <c r="M820" t="s">
        <v>258</v>
      </c>
      <c r="N820" t="s">
        <v>3183</v>
      </c>
      <c r="O820" t="s">
        <v>1073</v>
      </c>
      <c r="P820" t="s">
        <v>3183</v>
      </c>
      <c r="R820" t="s">
        <v>742</v>
      </c>
      <c r="S820" s="2" t="s">
        <v>3183</v>
      </c>
      <c r="U820" t="s">
        <v>1469</v>
      </c>
      <c r="V820" t="s">
        <v>3177</v>
      </c>
      <c r="X820" t="s">
        <v>2388</v>
      </c>
      <c r="Y820" t="s">
        <v>3177</v>
      </c>
      <c r="AA820" t="s">
        <v>1425</v>
      </c>
      <c r="AB820" t="s">
        <v>3183</v>
      </c>
      <c r="AD820" t="s">
        <v>2569</v>
      </c>
      <c r="AE820" t="s">
        <v>3174</v>
      </c>
    </row>
    <row r="821" spans="2:31" ht="18" x14ac:dyDescent="0.25">
      <c r="B821" t="s">
        <v>143</v>
      </c>
      <c r="C821">
        <v>718</v>
      </c>
      <c r="D821" t="s">
        <v>144</v>
      </c>
      <c r="E821" s="2" t="str">
        <f t="shared" si="84"/>
        <v>Y</v>
      </c>
      <c r="F821" s="2" t="str">
        <f t="shared" si="85"/>
        <v>A</v>
      </c>
      <c r="G821" s="2" t="str">
        <f t="shared" si="86"/>
        <v>R</v>
      </c>
      <c r="H821" s="2" t="str">
        <f t="shared" si="87"/>
        <v>R</v>
      </c>
      <c r="I821" s="2" t="str">
        <f t="shared" si="88"/>
        <v>R</v>
      </c>
      <c r="J821" s="2" t="str">
        <f t="shared" si="89"/>
        <v>R</v>
      </c>
      <c r="K821" s="2" t="str">
        <f t="shared" si="90"/>
        <v>R</v>
      </c>
      <c r="M821" t="s">
        <v>258</v>
      </c>
      <c r="N821" t="s">
        <v>3183</v>
      </c>
      <c r="O821" t="s">
        <v>1982</v>
      </c>
      <c r="P821" t="s">
        <v>3183</v>
      </c>
      <c r="R821" t="s">
        <v>732</v>
      </c>
      <c r="S821" s="2" t="s">
        <v>3183</v>
      </c>
      <c r="U821" t="s">
        <v>1785</v>
      </c>
      <c r="V821" t="s">
        <v>3177</v>
      </c>
      <c r="X821" t="s">
        <v>2395</v>
      </c>
      <c r="Y821" t="s">
        <v>3177</v>
      </c>
      <c r="AA821" t="s">
        <v>1714</v>
      </c>
      <c r="AB821" t="s">
        <v>3183</v>
      </c>
      <c r="AD821" t="s">
        <v>718</v>
      </c>
      <c r="AE821" t="s">
        <v>3174</v>
      </c>
    </row>
    <row r="822" spans="2:31" ht="18" x14ac:dyDescent="0.25">
      <c r="B822" t="s">
        <v>1584</v>
      </c>
      <c r="C822">
        <v>719</v>
      </c>
      <c r="D822" t="s">
        <v>1585</v>
      </c>
      <c r="E822" s="2" t="str">
        <f t="shared" si="84"/>
        <v>F</v>
      </c>
      <c r="F822" s="2" t="str">
        <f t="shared" si="85"/>
        <v>A</v>
      </c>
      <c r="G822" s="2" t="str">
        <f t="shared" si="86"/>
        <v>R</v>
      </c>
      <c r="H822" s="2" t="str">
        <f t="shared" si="87"/>
        <v>R</v>
      </c>
      <c r="I822" s="2" t="str">
        <f t="shared" si="88"/>
        <v>R</v>
      </c>
      <c r="J822" s="2" t="str">
        <f t="shared" si="89"/>
        <v>R</v>
      </c>
      <c r="K822" s="2" t="str">
        <f t="shared" si="90"/>
        <v>R</v>
      </c>
      <c r="M822" t="s">
        <v>1009</v>
      </c>
      <c r="N822" t="s">
        <v>3178</v>
      </c>
      <c r="O822" t="s">
        <v>1774</v>
      </c>
      <c r="P822" t="s">
        <v>3183</v>
      </c>
      <c r="R822" t="s">
        <v>3068</v>
      </c>
      <c r="S822" s="2" t="s">
        <v>3183</v>
      </c>
      <c r="U822" t="s">
        <v>3143</v>
      </c>
      <c r="V822" t="s">
        <v>3177</v>
      </c>
      <c r="X822" t="s">
        <v>1452</v>
      </c>
      <c r="Y822" t="s">
        <v>3177</v>
      </c>
      <c r="AA822" t="s">
        <v>1466</v>
      </c>
      <c r="AB822" t="s">
        <v>3183</v>
      </c>
      <c r="AD822" t="s">
        <v>1655</v>
      </c>
      <c r="AE822" t="s">
        <v>3174</v>
      </c>
    </row>
    <row r="823" spans="2:31" ht="18" x14ac:dyDescent="0.25">
      <c r="B823" t="s">
        <v>1930</v>
      </c>
      <c r="C823">
        <v>713</v>
      </c>
      <c r="D823" t="s">
        <v>1585</v>
      </c>
      <c r="E823" s="2" t="str">
        <f t="shared" si="84"/>
        <v>F</v>
      </c>
      <c r="F823" s="2" t="str">
        <f t="shared" si="85"/>
        <v>A</v>
      </c>
      <c r="G823" s="2" t="str">
        <f t="shared" si="86"/>
        <v>R</v>
      </c>
      <c r="H823" s="2" t="str">
        <f t="shared" si="87"/>
        <v>R</v>
      </c>
      <c r="I823" s="2" t="str">
        <f t="shared" si="88"/>
        <v>R</v>
      </c>
      <c r="J823" s="2" t="str">
        <f t="shared" si="89"/>
        <v>R</v>
      </c>
      <c r="K823" s="2" t="str">
        <f t="shared" si="90"/>
        <v>R</v>
      </c>
      <c r="M823" t="s">
        <v>2220</v>
      </c>
      <c r="N823" t="s">
        <v>3178</v>
      </c>
      <c r="O823" t="s">
        <v>877</v>
      </c>
      <c r="P823" t="s">
        <v>3183</v>
      </c>
      <c r="R823" t="s">
        <v>2822</v>
      </c>
      <c r="S823" s="2" t="s">
        <v>3183</v>
      </c>
      <c r="U823" t="s">
        <v>1115</v>
      </c>
      <c r="V823" t="s">
        <v>3177</v>
      </c>
      <c r="X823" t="s">
        <v>1750</v>
      </c>
      <c r="Y823" t="s">
        <v>3177</v>
      </c>
      <c r="AA823" t="s">
        <v>942</v>
      </c>
      <c r="AB823" t="s">
        <v>3183</v>
      </c>
      <c r="AD823" t="s">
        <v>3109</v>
      </c>
      <c r="AE823" t="s">
        <v>3174</v>
      </c>
    </row>
    <row r="824" spans="2:31" ht="18" x14ac:dyDescent="0.25">
      <c r="B824" t="s">
        <v>1953</v>
      </c>
      <c r="C824">
        <v>193</v>
      </c>
      <c r="D824" t="s">
        <v>1954</v>
      </c>
      <c r="E824" s="2" t="str">
        <f t="shared" si="84"/>
        <v>V</v>
      </c>
      <c r="F824" s="2" t="str">
        <f t="shared" si="85"/>
        <v>Q</v>
      </c>
      <c r="G824" s="2" t="str">
        <f t="shared" si="86"/>
        <v>Y</v>
      </c>
      <c r="H824" s="2" t="str">
        <f t="shared" si="87"/>
        <v>R</v>
      </c>
      <c r="I824" s="2" t="str">
        <f t="shared" si="88"/>
        <v>R</v>
      </c>
      <c r="J824" s="2" t="str">
        <f t="shared" si="89"/>
        <v>R</v>
      </c>
      <c r="K824" s="2" t="str">
        <f t="shared" si="90"/>
        <v>R</v>
      </c>
      <c r="M824" t="s">
        <v>2855</v>
      </c>
      <c r="N824" t="s">
        <v>3178</v>
      </c>
      <c r="O824" t="s">
        <v>1081</v>
      </c>
      <c r="P824" t="s">
        <v>3183</v>
      </c>
      <c r="R824" t="s">
        <v>495</v>
      </c>
      <c r="S824" s="2" t="s">
        <v>3183</v>
      </c>
      <c r="U824" t="s">
        <v>3139</v>
      </c>
      <c r="V824" t="s">
        <v>3177</v>
      </c>
      <c r="X824" t="s">
        <v>2276</v>
      </c>
      <c r="Y824" t="s">
        <v>3177</v>
      </c>
      <c r="AA824" t="s">
        <v>949</v>
      </c>
      <c r="AB824" t="s">
        <v>3183</v>
      </c>
      <c r="AD824" t="s">
        <v>209</v>
      </c>
      <c r="AE824" t="s">
        <v>3174</v>
      </c>
    </row>
    <row r="825" spans="2:31" ht="18" x14ac:dyDescent="0.25">
      <c r="B825" t="s">
        <v>1592</v>
      </c>
      <c r="C825">
        <v>716</v>
      </c>
      <c r="D825" t="s">
        <v>1593</v>
      </c>
      <c r="E825" s="2" t="str">
        <f t="shared" si="84"/>
        <v>Y</v>
      </c>
      <c r="F825" s="2" t="str">
        <f t="shared" si="85"/>
        <v>A</v>
      </c>
      <c r="G825" s="2" t="str">
        <f t="shared" si="86"/>
        <v>R</v>
      </c>
      <c r="H825" s="2" t="str">
        <f t="shared" si="87"/>
        <v>R</v>
      </c>
      <c r="I825" s="2" t="str">
        <f t="shared" si="88"/>
        <v>R</v>
      </c>
      <c r="J825" s="2" t="str">
        <f t="shared" si="89"/>
        <v>R</v>
      </c>
      <c r="K825" s="2" t="str">
        <f t="shared" si="90"/>
        <v>R</v>
      </c>
      <c r="M825" t="s">
        <v>1165</v>
      </c>
      <c r="N825" t="s">
        <v>3178</v>
      </c>
      <c r="O825" t="s">
        <v>1081</v>
      </c>
      <c r="P825" t="s">
        <v>3183</v>
      </c>
      <c r="R825" t="s">
        <v>3112</v>
      </c>
      <c r="S825" s="2" t="s">
        <v>3183</v>
      </c>
      <c r="U825" t="s">
        <v>51</v>
      </c>
      <c r="V825" t="s">
        <v>3177</v>
      </c>
      <c r="X825" t="s">
        <v>2273</v>
      </c>
      <c r="Y825" t="s">
        <v>3177</v>
      </c>
      <c r="AA825" t="s">
        <v>1933</v>
      </c>
      <c r="AB825" t="s">
        <v>3183</v>
      </c>
      <c r="AD825" t="s">
        <v>1538</v>
      </c>
      <c r="AE825" t="s">
        <v>3174</v>
      </c>
    </row>
    <row r="826" spans="2:31" ht="18" x14ac:dyDescent="0.25">
      <c r="B826" t="s">
        <v>2083</v>
      </c>
      <c r="C826">
        <v>193</v>
      </c>
      <c r="D826" t="s">
        <v>2084</v>
      </c>
      <c r="E826" s="2" t="str">
        <f t="shared" si="84"/>
        <v>I</v>
      </c>
      <c r="F826" s="2" t="str">
        <f t="shared" si="85"/>
        <v>R</v>
      </c>
      <c r="G826" s="2" t="str">
        <f t="shared" si="86"/>
        <v>R</v>
      </c>
      <c r="H826" s="2" t="str">
        <f t="shared" si="87"/>
        <v>R</v>
      </c>
      <c r="I826" s="2" t="str">
        <f t="shared" si="88"/>
        <v>R</v>
      </c>
      <c r="J826" s="2" t="str">
        <f t="shared" si="89"/>
        <v>K</v>
      </c>
      <c r="K826" s="2" t="str">
        <f t="shared" si="90"/>
        <v>R</v>
      </c>
      <c r="M826" t="s">
        <v>1680</v>
      </c>
      <c r="N826" t="s">
        <v>3178</v>
      </c>
      <c r="O826" t="s">
        <v>1779</v>
      </c>
      <c r="P826" t="s">
        <v>3183</v>
      </c>
      <c r="R826" t="s">
        <v>735</v>
      </c>
      <c r="S826" s="2" t="s">
        <v>3183</v>
      </c>
      <c r="U826" t="s">
        <v>1363</v>
      </c>
      <c r="V826" t="s">
        <v>3177</v>
      </c>
      <c r="X826" t="s">
        <v>1826</v>
      </c>
      <c r="Y826" t="s">
        <v>3177</v>
      </c>
      <c r="AA826" t="s">
        <v>2048</v>
      </c>
      <c r="AB826" t="s">
        <v>3183</v>
      </c>
      <c r="AD826" t="s">
        <v>2859</v>
      </c>
      <c r="AE826" t="s">
        <v>3174</v>
      </c>
    </row>
    <row r="827" spans="2:31" ht="18" x14ac:dyDescent="0.25">
      <c r="B827" t="s">
        <v>2101</v>
      </c>
      <c r="C827">
        <v>191</v>
      </c>
      <c r="D827" t="s">
        <v>2102</v>
      </c>
      <c r="E827" s="2" t="str">
        <f t="shared" si="84"/>
        <v>L</v>
      </c>
      <c r="F827" s="2" t="str">
        <f t="shared" si="85"/>
        <v>R</v>
      </c>
      <c r="G827" s="2" t="str">
        <f t="shared" si="86"/>
        <v>R</v>
      </c>
      <c r="H827" s="2" t="str">
        <f t="shared" si="87"/>
        <v>R</v>
      </c>
      <c r="I827" s="2" t="str">
        <f t="shared" si="88"/>
        <v>R</v>
      </c>
      <c r="J827" s="2" t="str">
        <f t="shared" si="89"/>
        <v>K</v>
      </c>
      <c r="K827" s="2" t="str">
        <f t="shared" si="90"/>
        <v>R</v>
      </c>
      <c r="M827" t="s">
        <v>1936</v>
      </c>
      <c r="N827" t="s">
        <v>3178</v>
      </c>
      <c r="O827" t="s">
        <v>2338</v>
      </c>
      <c r="P827" t="s">
        <v>3183</v>
      </c>
      <c r="R827" t="s">
        <v>737</v>
      </c>
      <c r="S827" s="2" t="s">
        <v>3183</v>
      </c>
      <c r="U827" t="s">
        <v>1416</v>
      </c>
      <c r="V827" t="s">
        <v>3177</v>
      </c>
      <c r="X827" t="s">
        <v>3054</v>
      </c>
      <c r="Y827" t="s">
        <v>3177</v>
      </c>
      <c r="AA827" t="s">
        <v>945</v>
      </c>
      <c r="AB827" t="s">
        <v>3183</v>
      </c>
      <c r="AD827" t="s">
        <v>2920</v>
      </c>
      <c r="AE827" t="s">
        <v>3174</v>
      </c>
    </row>
    <row r="828" spans="2:31" ht="18" x14ac:dyDescent="0.25">
      <c r="B828" t="s">
        <v>931</v>
      </c>
      <c r="C828">
        <v>397</v>
      </c>
      <c r="D828" t="s">
        <v>932</v>
      </c>
      <c r="E828" s="2" t="str">
        <f t="shared" si="84"/>
        <v>L</v>
      </c>
      <c r="F828" s="2" t="str">
        <f t="shared" si="85"/>
        <v>L</v>
      </c>
      <c r="G828" s="2" t="str">
        <f t="shared" si="86"/>
        <v>L</v>
      </c>
      <c r="H828" s="2" t="str">
        <f t="shared" si="87"/>
        <v>R</v>
      </c>
      <c r="I828" s="2" t="str">
        <f t="shared" si="88"/>
        <v>R</v>
      </c>
      <c r="J828" s="2" t="str">
        <f t="shared" si="89"/>
        <v>R</v>
      </c>
      <c r="K828" s="2" t="str">
        <f t="shared" si="90"/>
        <v>K</v>
      </c>
      <c r="M828" t="s">
        <v>2254</v>
      </c>
      <c r="N828" t="s">
        <v>3178</v>
      </c>
      <c r="O828" t="s">
        <v>1641</v>
      </c>
      <c r="P828" t="s">
        <v>3183</v>
      </c>
      <c r="R828" t="s">
        <v>744</v>
      </c>
      <c r="S828" s="2" t="s">
        <v>3183</v>
      </c>
      <c r="U828" t="s">
        <v>45</v>
      </c>
      <c r="V828" t="s">
        <v>3177</v>
      </c>
      <c r="X828" t="s">
        <v>2043</v>
      </c>
      <c r="Y828" t="s">
        <v>3177</v>
      </c>
      <c r="AA828" t="s">
        <v>1607</v>
      </c>
      <c r="AB828" t="s">
        <v>3183</v>
      </c>
      <c r="AD828" t="s">
        <v>203</v>
      </c>
      <c r="AE828" t="s">
        <v>3174</v>
      </c>
    </row>
    <row r="829" spans="2:31" ht="18" x14ac:dyDescent="0.25">
      <c r="B829" t="s">
        <v>15</v>
      </c>
      <c r="C829">
        <v>84</v>
      </c>
      <c r="D829" t="s">
        <v>681</v>
      </c>
      <c r="E829" s="2" t="str">
        <f t="shared" si="84"/>
        <v>S</v>
      </c>
      <c r="F829" s="2" t="str">
        <f t="shared" si="85"/>
        <v>A</v>
      </c>
      <c r="G829" s="2" t="str">
        <f t="shared" si="86"/>
        <v>S</v>
      </c>
      <c r="H829" s="2" t="str">
        <f t="shared" si="87"/>
        <v>P</v>
      </c>
      <c r="I829" s="2" t="str">
        <f t="shared" si="88"/>
        <v>R</v>
      </c>
      <c r="J829" s="2" t="str">
        <f t="shared" si="89"/>
        <v>R</v>
      </c>
      <c r="K829" s="2" t="str">
        <f t="shared" si="90"/>
        <v>K</v>
      </c>
      <c r="M829" t="s">
        <v>1571</v>
      </c>
      <c r="N829" t="s">
        <v>3178</v>
      </c>
      <c r="O829" t="s">
        <v>801</v>
      </c>
      <c r="P829" t="s">
        <v>3183</v>
      </c>
      <c r="R829" t="s">
        <v>740</v>
      </c>
      <c r="S829" s="2" t="s">
        <v>3183</v>
      </c>
      <c r="U829" t="s">
        <v>53</v>
      </c>
      <c r="V829" t="s">
        <v>3177</v>
      </c>
      <c r="X829" t="s">
        <v>536</v>
      </c>
      <c r="Y829" t="s">
        <v>3177</v>
      </c>
      <c r="AA829" t="s">
        <v>1611</v>
      </c>
      <c r="AB829" t="s">
        <v>3183</v>
      </c>
      <c r="AD829" t="s">
        <v>435</v>
      </c>
      <c r="AE829" t="s">
        <v>3174</v>
      </c>
    </row>
    <row r="830" spans="2:31" ht="18" x14ac:dyDescent="0.25">
      <c r="B830" t="s">
        <v>1408</v>
      </c>
      <c r="C830">
        <v>193</v>
      </c>
      <c r="D830" t="s">
        <v>1409</v>
      </c>
      <c r="E830" s="2" t="str">
        <f t="shared" si="84"/>
        <v>F</v>
      </c>
      <c r="F830" s="2" t="str">
        <f t="shared" si="85"/>
        <v>R</v>
      </c>
      <c r="G830" s="2" t="str">
        <f t="shared" si="86"/>
        <v>R</v>
      </c>
      <c r="H830" s="2" t="str">
        <f t="shared" si="87"/>
        <v>R</v>
      </c>
      <c r="I830" s="2" t="str">
        <f t="shared" si="88"/>
        <v>R</v>
      </c>
      <c r="J830" s="2" t="str">
        <f t="shared" si="89"/>
        <v>R</v>
      </c>
      <c r="K830" s="2" t="str">
        <f t="shared" si="90"/>
        <v>R</v>
      </c>
      <c r="M830" t="s">
        <v>85</v>
      </c>
      <c r="N830" t="s">
        <v>3178</v>
      </c>
      <c r="O830" t="s">
        <v>321</v>
      </c>
      <c r="P830" t="s">
        <v>3183</v>
      </c>
      <c r="R830" t="s">
        <v>1227</v>
      </c>
      <c r="S830" s="2" t="s">
        <v>3183</v>
      </c>
      <c r="U830" t="s">
        <v>47</v>
      </c>
      <c r="V830" t="s">
        <v>3177</v>
      </c>
      <c r="X830" t="s">
        <v>905</v>
      </c>
      <c r="Y830" t="s">
        <v>3177</v>
      </c>
      <c r="AA830" t="s">
        <v>2595</v>
      </c>
      <c r="AB830" t="s">
        <v>3183</v>
      </c>
      <c r="AD830" t="s">
        <v>422</v>
      </c>
      <c r="AE830" t="s">
        <v>3174</v>
      </c>
    </row>
    <row r="831" spans="2:31" ht="18" x14ac:dyDescent="0.25">
      <c r="B831" t="s">
        <v>577</v>
      </c>
      <c r="C831">
        <v>199</v>
      </c>
      <c r="D831" t="s">
        <v>578</v>
      </c>
      <c r="E831" s="2" t="str">
        <f t="shared" si="84"/>
        <v>L</v>
      </c>
      <c r="F831" s="2" t="str">
        <f t="shared" si="85"/>
        <v>Q</v>
      </c>
      <c r="G831" s="2" t="str">
        <f t="shared" si="86"/>
        <v>R</v>
      </c>
      <c r="H831" s="2" t="str">
        <f t="shared" si="87"/>
        <v>R</v>
      </c>
      <c r="I831" s="2" t="str">
        <f t="shared" si="88"/>
        <v>R</v>
      </c>
      <c r="J831" s="2" t="str">
        <f t="shared" si="89"/>
        <v>K</v>
      </c>
      <c r="K831" s="2" t="str">
        <f t="shared" si="90"/>
        <v>R</v>
      </c>
      <c r="M831" t="s">
        <v>1716</v>
      </c>
      <c r="N831" t="s">
        <v>3178</v>
      </c>
      <c r="O831" t="s">
        <v>1357</v>
      </c>
      <c r="P831" t="s">
        <v>3183</v>
      </c>
      <c r="R831" t="s">
        <v>893</v>
      </c>
      <c r="S831" s="2" t="s">
        <v>3183</v>
      </c>
      <c r="U831" t="s">
        <v>47</v>
      </c>
      <c r="V831" t="s">
        <v>3177</v>
      </c>
      <c r="X831" t="s">
        <v>1618</v>
      </c>
      <c r="Y831" t="s">
        <v>3177</v>
      </c>
      <c r="AA831" t="s">
        <v>236</v>
      </c>
      <c r="AB831" t="s">
        <v>3183</v>
      </c>
      <c r="AD831" t="s">
        <v>2008</v>
      </c>
      <c r="AE831" t="s">
        <v>3174</v>
      </c>
    </row>
    <row r="832" spans="2:31" ht="18" x14ac:dyDescent="0.25">
      <c r="B832" t="s">
        <v>2081</v>
      </c>
      <c r="C832">
        <v>192</v>
      </c>
      <c r="D832" t="s">
        <v>578</v>
      </c>
      <c r="E832" s="2" t="str">
        <f t="shared" si="84"/>
        <v>L</v>
      </c>
      <c r="F832" s="2" t="str">
        <f t="shared" si="85"/>
        <v>Q</v>
      </c>
      <c r="G832" s="2" t="str">
        <f t="shared" si="86"/>
        <v>R</v>
      </c>
      <c r="H832" s="2" t="str">
        <f t="shared" si="87"/>
        <v>R</v>
      </c>
      <c r="I832" s="2" t="str">
        <f t="shared" si="88"/>
        <v>R</v>
      </c>
      <c r="J832" s="2" t="str">
        <f t="shared" si="89"/>
        <v>K</v>
      </c>
      <c r="K832" s="2" t="str">
        <f t="shared" si="90"/>
        <v>R</v>
      </c>
      <c r="M832" t="s">
        <v>2015</v>
      </c>
      <c r="N832" t="s">
        <v>3178</v>
      </c>
      <c r="O832" t="s">
        <v>1360</v>
      </c>
      <c r="P832" t="s">
        <v>3183</v>
      </c>
      <c r="R832" t="s">
        <v>921</v>
      </c>
      <c r="S832" s="2" t="s">
        <v>3183</v>
      </c>
      <c r="U832" t="s">
        <v>47</v>
      </c>
      <c r="V832" t="s">
        <v>3177</v>
      </c>
      <c r="X832" t="s">
        <v>1616</v>
      </c>
      <c r="Y832" t="s">
        <v>3177</v>
      </c>
      <c r="AA832" t="s">
        <v>1339</v>
      </c>
      <c r="AB832" t="s">
        <v>3183</v>
      </c>
      <c r="AD832" t="s">
        <v>329</v>
      </c>
      <c r="AE832" t="s">
        <v>3174</v>
      </c>
    </row>
    <row r="833" spans="2:31" ht="18" x14ac:dyDescent="0.25">
      <c r="B833" t="s">
        <v>1303</v>
      </c>
      <c r="C833">
        <v>192</v>
      </c>
      <c r="D833" t="s">
        <v>1304</v>
      </c>
      <c r="E833" s="2" t="str">
        <f t="shared" si="84"/>
        <v>V</v>
      </c>
      <c r="F833" s="2" t="str">
        <f t="shared" si="85"/>
        <v>A</v>
      </c>
      <c r="G833" s="2" t="str">
        <f t="shared" si="86"/>
        <v>R</v>
      </c>
      <c r="H833" s="2" t="str">
        <f t="shared" si="87"/>
        <v>R</v>
      </c>
      <c r="I833" s="2" t="str">
        <f t="shared" si="88"/>
        <v>S</v>
      </c>
      <c r="J833" s="2" t="str">
        <f t="shared" si="89"/>
        <v>K</v>
      </c>
      <c r="K833" s="2" t="str">
        <f t="shared" si="90"/>
        <v>R</v>
      </c>
      <c r="M833" t="s">
        <v>2780</v>
      </c>
      <c r="N833" t="s">
        <v>3178</v>
      </c>
      <c r="O833" t="s">
        <v>1218</v>
      </c>
      <c r="P833" t="s">
        <v>3183</v>
      </c>
      <c r="R833" t="s">
        <v>357</v>
      </c>
      <c r="S833" s="2" t="s">
        <v>3183</v>
      </c>
      <c r="U833" t="s">
        <v>982</v>
      </c>
      <c r="V833" t="s">
        <v>3177</v>
      </c>
      <c r="X833" t="s">
        <v>1843</v>
      </c>
      <c r="Y833" t="s">
        <v>3177</v>
      </c>
      <c r="AA833" t="s">
        <v>2677</v>
      </c>
      <c r="AB833" t="s">
        <v>3183</v>
      </c>
      <c r="AD833" t="s">
        <v>329</v>
      </c>
      <c r="AE833" t="s">
        <v>3174</v>
      </c>
    </row>
    <row r="834" spans="2:31" ht="18" x14ac:dyDescent="0.25">
      <c r="B834" t="s">
        <v>1307</v>
      </c>
      <c r="C834">
        <v>192</v>
      </c>
      <c r="D834" t="s">
        <v>1308</v>
      </c>
      <c r="E834" s="2" t="str">
        <f t="shared" si="84"/>
        <v>V</v>
      </c>
      <c r="F834" s="2" t="str">
        <f t="shared" si="85"/>
        <v>A</v>
      </c>
      <c r="G834" s="2" t="str">
        <f t="shared" si="86"/>
        <v>R</v>
      </c>
      <c r="H834" s="2" t="str">
        <f t="shared" si="87"/>
        <v>R</v>
      </c>
      <c r="I834" s="2" t="str">
        <f t="shared" si="88"/>
        <v>S</v>
      </c>
      <c r="J834" s="2" t="str">
        <f t="shared" si="89"/>
        <v>K</v>
      </c>
      <c r="K834" s="2" t="str">
        <f t="shared" si="90"/>
        <v>R</v>
      </c>
      <c r="M834" t="s">
        <v>1700</v>
      </c>
      <c r="N834" t="s">
        <v>3178</v>
      </c>
      <c r="O834" t="s">
        <v>3011</v>
      </c>
      <c r="P834" t="s">
        <v>3183</v>
      </c>
      <c r="R834" t="s">
        <v>567</v>
      </c>
      <c r="S834" s="2" t="s">
        <v>3183</v>
      </c>
      <c r="U834" t="s">
        <v>978</v>
      </c>
      <c r="V834" t="s">
        <v>3177</v>
      </c>
      <c r="X834" t="s">
        <v>1438</v>
      </c>
      <c r="Y834" t="s">
        <v>3177</v>
      </c>
      <c r="AA834" t="s">
        <v>2681</v>
      </c>
      <c r="AB834" t="s">
        <v>3183</v>
      </c>
      <c r="AD834" t="s">
        <v>426</v>
      </c>
      <c r="AE834" t="s">
        <v>3174</v>
      </c>
    </row>
    <row r="835" spans="2:31" ht="18" x14ac:dyDescent="0.25">
      <c r="B835" t="s">
        <v>1878</v>
      </c>
      <c r="C835">
        <v>192</v>
      </c>
      <c r="D835" t="s">
        <v>1879</v>
      </c>
      <c r="E835" s="2" t="str">
        <f t="shared" ref="E835:E898" si="91">MID($D835&amp;"",4,1)</f>
        <v>W</v>
      </c>
      <c r="F835" s="2" t="str">
        <f t="shared" ref="F835:F898" si="92">MID($D835&amp;"",6,1)</f>
        <v>M</v>
      </c>
      <c r="G835" s="2" t="str">
        <f t="shared" ref="G835:G898" si="93">MID($D835&amp;"",8,1)</f>
        <v>R</v>
      </c>
      <c r="H835" s="2" t="str">
        <f t="shared" ref="H835:H898" si="94">MID($D835&amp;"",9,1)</f>
        <v>R</v>
      </c>
      <c r="I835" s="2" t="str">
        <f t="shared" ref="I835:I898" si="95">MID($D835&amp;"",10,1)</f>
        <v>R</v>
      </c>
      <c r="J835" s="2" t="str">
        <f t="shared" ref="J835:J898" si="96">MID($D835&amp;"",12,1)</f>
        <v>K</v>
      </c>
      <c r="K835" s="2" t="str">
        <f t="shared" ref="K835:K898" si="97">MID($D835&amp;"",13,1)</f>
        <v>R</v>
      </c>
      <c r="M835" t="s">
        <v>2064</v>
      </c>
      <c r="N835" t="s">
        <v>3178</v>
      </c>
      <c r="O835" t="s">
        <v>1298</v>
      </c>
      <c r="P835" t="s">
        <v>3183</v>
      </c>
      <c r="R835" t="s">
        <v>2273</v>
      </c>
      <c r="S835" s="2" t="s">
        <v>3183</v>
      </c>
      <c r="U835" t="s">
        <v>866</v>
      </c>
      <c r="V835" t="s">
        <v>3177</v>
      </c>
      <c r="X835" t="s">
        <v>1285</v>
      </c>
      <c r="Y835" t="s">
        <v>3177</v>
      </c>
      <c r="AA835" t="s">
        <v>1142</v>
      </c>
      <c r="AB835" t="s">
        <v>3183</v>
      </c>
      <c r="AD835" t="s">
        <v>1343</v>
      </c>
      <c r="AE835" t="s">
        <v>3174</v>
      </c>
    </row>
    <row r="836" spans="2:31" ht="18" x14ac:dyDescent="0.25">
      <c r="B836" t="s">
        <v>21</v>
      </c>
      <c r="C836">
        <v>1287</v>
      </c>
      <c r="D836" t="s">
        <v>318</v>
      </c>
      <c r="E836" s="2" t="str">
        <f t="shared" si="91"/>
        <v>E</v>
      </c>
      <c r="F836" s="2" t="str">
        <f t="shared" si="92"/>
        <v>S</v>
      </c>
      <c r="G836" s="2" t="str">
        <f t="shared" si="93"/>
        <v>S</v>
      </c>
      <c r="H836" s="2" t="str">
        <f t="shared" si="94"/>
        <v>K</v>
      </c>
      <c r="I836" s="2" t="str">
        <f t="shared" si="95"/>
        <v>S</v>
      </c>
      <c r="J836" s="2" t="str">
        <f t="shared" si="96"/>
        <v>R</v>
      </c>
      <c r="K836" s="2" t="str">
        <f t="shared" si="97"/>
        <v>K</v>
      </c>
      <c r="M836" t="s">
        <v>56</v>
      </c>
      <c r="N836" t="s">
        <v>3178</v>
      </c>
      <c r="O836" t="s">
        <v>3129</v>
      </c>
      <c r="P836" t="s">
        <v>3183</v>
      </c>
      <c r="R836" t="s">
        <v>1438</v>
      </c>
      <c r="S836" s="2" t="s">
        <v>3183</v>
      </c>
      <c r="U836" t="s">
        <v>866</v>
      </c>
      <c r="V836" t="s">
        <v>3177</v>
      </c>
      <c r="X836" t="s">
        <v>2979</v>
      </c>
      <c r="Y836" t="s">
        <v>3177</v>
      </c>
      <c r="AA836" t="s">
        <v>2605</v>
      </c>
      <c r="AB836" t="s">
        <v>3183</v>
      </c>
      <c r="AD836" t="s">
        <v>3048</v>
      </c>
      <c r="AE836" t="s">
        <v>3174</v>
      </c>
    </row>
    <row r="837" spans="2:31" ht="18" x14ac:dyDescent="0.25">
      <c r="B837" t="s">
        <v>21</v>
      </c>
      <c r="C837">
        <v>1361</v>
      </c>
      <c r="D837" t="s">
        <v>318</v>
      </c>
      <c r="E837" s="2" t="str">
        <f t="shared" si="91"/>
        <v>E</v>
      </c>
      <c r="F837" s="2" t="str">
        <f t="shared" si="92"/>
        <v>S</v>
      </c>
      <c r="G837" s="2" t="str">
        <f t="shared" si="93"/>
        <v>S</v>
      </c>
      <c r="H837" s="2" t="str">
        <f t="shared" si="94"/>
        <v>K</v>
      </c>
      <c r="I837" s="2" t="str">
        <f t="shared" si="95"/>
        <v>S</v>
      </c>
      <c r="J837" s="2" t="str">
        <f t="shared" si="96"/>
        <v>R</v>
      </c>
      <c r="K837" s="2" t="str">
        <f t="shared" si="97"/>
        <v>K</v>
      </c>
      <c r="M837" t="s">
        <v>56</v>
      </c>
      <c r="N837" t="s">
        <v>3178</v>
      </c>
      <c r="O837" t="s">
        <v>151</v>
      </c>
      <c r="P837" t="s">
        <v>3183</v>
      </c>
      <c r="R837" t="s">
        <v>2899</v>
      </c>
      <c r="S837" s="2" t="s">
        <v>3183</v>
      </c>
      <c r="U837" t="s">
        <v>866</v>
      </c>
      <c r="V837" t="s">
        <v>3177</v>
      </c>
      <c r="X837" t="s">
        <v>1017</v>
      </c>
      <c r="Y837" t="s">
        <v>3177</v>
      </c>
      <c r="AA837" t="s">
        <v>2602</v>
      </c>
      <c r="AB837" t="s">
        <v>3183</v>
      </c>
      <c r="AD837" t="s">
        <v>2418</v>
      </c>
      <c r="AE837" t="s">
        <v>3174</v>
      </c>
    </row>
    <row r="838" spans="2:31" ht="18" x14ac:dyDescent="0.25">
      <c r="B838" t="s">
        <v>21</v>
      </c>
      <c r="C838">
        <v>1389</v>
      </c>
      <c r="D838" t="s">
        <v>503</v>
      </c>
      <c r="E838" s="2" t="str">
        <f t="shared" si="91"/>
        <v>E</v>
      </c>
      <c r="F838" s="2" t="str">
        <f t="shared" si="92"/>
        <v>S</v>
      </c>
      <c r="G838" s="2" t="str">
        <f t="shared" si="93"/>
        <v>S</v>
      </c>
      <c r="H838" s="2" t="str">
        <f t="shared" si="94"/>
        <v>K</v>
      </c>
      <c r="I838" s="2" t="str">
        <f t="shared" si="95"/>
        <v>S</v>
      </c>
      <c r="J838" s="2" t="str">
        <f t="shared" si="96"/>
        <v>R</v>
      </c>
      <c r="K838" s="2" t="str">
        <f t="shared" si="97"/>
        <v>R</v>
      </c>
      <c r="M838" t="s">
        <v>630</v>
      </c>
      <c r="N838" t="s">
        <v>3178</v>
      </c>
      <c r="O838" t="s">
        <v>37</v>
      </c>
      <c r="P838" t="s">
        <v>3183</v>
      </c>
      <c r="R838" t="s">
        <v>1969</v>
      </c>
      <c r="S838" s="2" t="s">
        <v>3183</v>
      </c>
      <c r="U838" t="s">
        <v>1199</v>
      </c>
      <c r="V838" t="s">
        <v>3177</v>
      </c>
      <c r="X838" t="s">
        <v>1972</v>
      </c>
      <c r="Y838" t="s">
        <v>3177</v>
      </c>
      <c r="AA838" t="s">
        <v>2602</v>
      </c>
      <c r="AB838" t="s">
        <v>3183</v>
      </c>
      <c r="AD838" t="s">
        <v>216</v>
      </c>
      <c r="AE838" t="s">
        <v>3174</v>
      </c>
    </row>
    <row r="839" spans="2:31" ht="18" x14ac:dyDescent="0.25">
      <c r="B839" t="s">
        <v>50</v>
      </c>
      <c r="C839">
        <v>1147</v>
      </c>
      <c r="D839" t="s">
        <v>503</v>
      </c>
      <c r="E839" s="2" t="str">
        <f t="shared" si="91"/>
        <v>E</v>
      </c>
      <c r="F839" s="2" t="str">
        <f t="shared" si="92"/>
        <v>S</v>
      </c>
      <c r="G839" s="2" t="str">
        <f t="shared" si="93"/>
        <v>S</v>
      </c>
      <c r="H839" s="2" t="str">
        <f t="shared" si="94"/>
        <v>K</v>
      </c>
      <c r="I839" s="2" t="str">
        <f t="shared" si="95"/>
        <v>S</v>
      </c>
      <c r="J839" s="2" t="str">
        <f t="shared" si="96"/>
        <v>R</v>
      </c>
      <c r="K839" s="2" t="str">
        <f t="shared" si="97"/>
        <v>R</v>
      </c>
      <c r="M839" t="s">
        <v>630</v>
      </c>
      <c r="N839" t="s">
        <v>3178</v>
      </c>
      <c r="O839" t="s">
        <v>37</v>
      </c>
      <c r="P839" t="s">
        <v>3183</v>
      </c>
      <c r="R839" t="s">
        <v>1830</v>
      </c>
      <c r="S839" s="2" t="s">
        <v>3183</v>
      </c>
      <c r="U839" t="s">
        <v>1178</v>
      </c>
      <c r="V839" t="s">
        <v>3177</v>
      </c>
      <c r="X839" t="s">
        <v>1281</v>
      </c>
      <c r="Y839" t="s">
        <v>3177</v>
      </c>
      <c r="AA839" t="s">
        <v>2599</v>
      </c>
      <c r="AB839" t="s">
        <v>3183</v>
      </c>
      <c r="AD839" t="s">
        <v>2111</v>
      </c>
      <c r="AE839" t="s">
        <v>3174</v>
      </c>
    </row>
    <row r="840" spans="2:31" ht="18" x14ac:dyDescent="0.25">
      <c r="B840" t="s">
        <v>21</v>
      </c>
      <c r="C840">
        <v>1441</v>
      </c>
      <c r="D840" t="s">
        <v>2840</v>
      </c>
      <c r="E840" s="2" t="str">
        <f t="shared" si="91"/>
        <v>E</v>
      </c>
      <c r="F840" s="2" t="str">
        <f t="shared" si="92"/>
        <v>S</v>
      </c>
      <c r="G840" s="2" t="str">
        <f t="shared" si="93"/>
        <v>P</v>
      </c>
      <c r="H840" s="2" t="str">
        <f t="shared" si="94"/>
        <v>N</v>
      </c>
      <c r="I840" s="2" t="str">
        <f t="shared" si="95"/>
        <v>R</v>
      </c>
      <c r="J840" s="2" t="str">
        <f t="shared" si="96"/>
        <v>S</v>
      </c>
      <c r="K840" s="2" t="str">
        <f t="shared" si="97"/>
        <v>R</v>
      </c>
      <c r="M840" t="s">
        <v>25</v>
      </c>
      <c r="N840" t="s">
        <v>3178</v>
      </c>
      <c r="O840" t="s">
        <v>31</v>
      </c>
      <c r="P840" t="s">
        <v>3183</v>
      </c>
      <c r="R840" t="s">
        <v>2046</v>
      </c>
      <c r="S840" s="2" t="s">
        <v>3183</v>
      </c>
      <c r="U840" t="s">
        <v>1332</v>
      </c>
      <c r="V840" t="s">
        <v>3177</v>
      </c>
      <c r="X840" t="s">
        <v>394</v>
      </c>
      <c r="Y840" t="s">
        <v>3177</v>
      </c>
      <c r="AA840" t="s">
        <v>1810</v>
      </c>
      <c r="AB840" t="s">
        <v>3183</v>
      </c>
      <c r="AD840" t="s">
        <v>1875</v>
      </c>
      <c r="AE840" t="s">
        <v>3174</v>
      </c>
    </row>
    <row r="841" spans="2:31" ht="18" x14ac:dyDescent="0.25">
      <c r="B841" t="s">
        <v>21</v>
      </c>
      <c r="C841">
        <v>1406</v>
      </c>
      <c r="D841" t="s">
        <v>3097</v>
      </c>
      <c r="E841" s="2" t="str">
        <f t="shared" si="91"/>
        <v>K</v>
      </c>
      <c r="F841" s="2" t="str">
        <f t="shared" si="92"/>
        <v>S</v>
      </c>
      <c r="G841" s="2" t="str">
        <f t="shared" si="93"/>
        <v>P</v>
      </c>
      <c r="H841" s="2" t="str">
        <f t="shared" si="94"/>
        <v>K</v>
      </c>
      <c r="I841" s="2" t="str">
        <f t="shared" si="95"/>
        <v>S</v>
      </c>
      <c r="J841" s="2" t="str">
        <f t="shared" si="96"/>
        <v>R</v>
      </c>
      <c r="K841" s="2" t="str">
        <f t="shared" si="97"/>
        <v>K</v>
      </c>
      <c r="M841" t="s">
        <v>25</v>
      </c>
      <c r="N841" t="s">
        <v>3178</v>
      </c>
      <c r="O841" t="s">
        <v>31</v>
      </c>
      <c r="P841" t="s">
        <v>3183</v>
      </c>
      <c r="R841" t="s">
        <v>1719</v>
      </c>
      <c r="S841" s="2" t="s">
        <v>3183</v>
      </c>
      <c r="U841" t="s">
        <v>1175</v>
      </c>
      <c r="V841" t="s">
        <v>3177</v>
      </c>
      <c r="X841" t="s">
        <v>236</v>
      </c>
      <c r="Y841" t="s">
        <v>3177</v>
      </c>
      <c r="AA841" t="s">
        <v>533</v>
      </c>
      <c r="AB841" t="s">
        <v>3183</v>
      </c>
      <c r="AD841" t="s">
        <v>1100</v>
      </c>
      <c r="AE841" t="s">
        <v>3174</v>
      </c>
    </row>
    <row r="842" spans="2:31" ht="18" x14ac:dyDescent="0.25">
      <c r="B842" t="s">
        <v>2431</v>
      </c>
      <c r="C842">
        <v>205</v>
      </c>
      <c r="D842" t="s">
        <v>2432</v>
      </c>
      <c r="E842" s="2" t="str">
        <f t="shared" si="91"/>
        <v>D</v>
      </c>
      <c r="F842" s="2" t="str">
        <f t="shared" si="92"/>
        <v>P</v>
      </c>
      <c r="G842" s="2" t="str">
        <f t="shared" si="93"/>
        <v>K</v>
      </c>
      <c r="H842" s="2" t="str">
        <f t="shared" si="94"/>
        <v>S</v>
      </c>
      <c r="I842" s="2" t="str">
        <f t="shared" si="95"/>
        <v>R</v>
      </c>
      <c r="J842" s="2" t="str">
        <f t="shared" si="96"/>
        <v>S</v>
      </c>
      <c r="K842" s="2" t="str">
        <f t="shared" si="97"/>
        <v>K</v>
      </c>
      <c r="M842" t="s">
        <v>2012</v>
      </c>
      <c r="N842" t="s">
        <v>3178</v>
      </c>
      <c r="O842" t="s">
        <v>31</v>
      </c>
      <c r="P842" t="s">
        <v>3183</v>
      </c>
      <c r="R842" t="s">
        <v>2230</v>
      </c>
      <c r="S842" s="2" t="s">
        <v>3183</v>
      </c>
      <c r="U842" t="s">
        <v>1188</v>
      </c>
      <c r="V842" t="s">
        <v>3177</v>
      </c>
      <c r="X842" t="s">
        <v>1027</v>
      </c>
      <c r="Y842" t="s">
        <v>3177</v>
      </c>
      <c r="AA842" t="s">
        <v>325</v>
      </c>
      <c r="AB842" t="s">
        <v>3183</v>
      </c>
      <c r="AD842" t="s">
        <v>1770</v>
      </c>
      <c r="AE842" t="s">
        <v>3174</v>
      </c>
    </row>
    <row r="843" spans="2:31" ht="18" x14ac:dyDescent="0.25">
      <c r="B843" t="s">
        <v>461</v>
      </c>
      <c r="C843">
        <v>224</v>
      </c>
      <c r="D843" t="s">
        <v>2432</v>
      </c>
      <c r="E843" s="2" t="str">
        <f t="shared" si="91"/>
        <v>D</v>
      </c>
      <c r="F843" s="2" t="str">
        <f t="shared" si="92"/>
        <v>P</v>
      </c>
      <c r="G843" s="2" t="str">
        <f t="shared" si="93"/>
        <v>K</v>
      </c>
      <c r="H843" s="2" t="str">
        <f t="shared" si="94"/>
        <v>S</v>
      </c>
      <c r="I843" s="2" t="str">
        <f t="shared" si="95"/>
        <v>R</v>
      </c>
      <c r="J843" s="2" t="str">
        <f t="shared" si="96"/>
        <v>S</v>
      </c>
      <c r="K843" s="2" t="str">
        <f t="shared" si="97"/>
        <v>K</v>
      </c>
      <c r="M843" t="s">
        <v>1377</v>
      </c>
      <c r="N843" t="s">
        <v>3178</v>
      </c>
      <c r="O843" t="s">
        <v>31</v>
      </c>
      <c r="P843" t="s">
        <v>3183</v>
      </c>
      <c r="R843" t="s">
        <v>1993</v>
      </c>
      <c r="S843" s="2" t="s">
        <v>3183</v>
      </c>
      <c r="U843" t="s">
        <v>1188</v>
      </c>
      <c r="V843" t="s">
        <v>3177</v>
      </c>
      <c r="X843" t="s">
        <v>2807</v>
      </c>
      <c r="Y843" t="s">
        <v>3177</v>
      </c>
      <c r="AA843" t="s">
        <v>321</v>
      </c>
      <c r="AB843" t="s">
        <v>3183</v>
      </c>
      <c r="AD843" t="s">
        <v>1690</v>
      </c>
      <c r="AE843" t="s">
        <v>3174</v>
      </c>
    </row>
    <row r="844" spans="2:31" ht="18" x14ac:dyDescent="0.25">
      <c r="B844" t="s">
        <v>461</v>
      </c>
      <c r="C844">
        <v>224</v>
      </c>
      <c r="D844" t="s">
        <v>2435</v>
      </c>
      <c r="E844" s="2" t="str">
        <f t="shared" si="91"/>
        <v>D</v>
      </c>
      <c r="F844" s="2" t="str">
        <f t="shared" si="92"/>
        <v>P</v>
      </c>
      <c r="G844" s="2" t="str">
        <f t="shared" si="93"/>
        <v>R</v>
      </c>
      <c r="H844" s="2" t="str">
        <f t="shared" si="94"/>
        <v>S</v>
      </c>
      <c r="I844" s="2" t="str">
        <f t="shared" si="95"/>
        <v>R</v>
      </c>
      <c r="J844" s="2" t="str">
        <f t="shared" si="96"/>
        <v>S</v>
      </c>
      <c r="K844" s="2" t="str">
        <f t="shared" si="97"/>
        <v>K</v>
      </c>
      <c r="M844" t="s">
        <v>2305</v>
      </c>
      <c r="N844" t="s">
        <v>3178</v>
      </c>
      <c r="O844" t="s">
        <v>31</v>
      </c>
      <c r="P844" t="s">
        <v>3183</v>
      </c>
      <c r="R844" t="s">
        <v>722</v>
      </c>
      <c r="S844" s="2" t="s">
        <v>3183</v>
      </c>
      <c r="U844" t="s">
        <v>1195</v>
      </c>
      <c r="V844" t="s">
        <v>3177</v>
      </c>
      <c r="X844" t="s">
        <v>1339</v>
      </c>
      <c r="Y844" t="s">
        <v>3177</v>
      </c>
      <c r="AA844" t="s">
        <v>1357</v>
      </c>
      <c r="AB844" t="s">
        <v>3183</v>
      </c>
      <c r="AD844" t="s">
        <v>1690</v>
      </c>
      <c r="AE844" t="s">
        <v>3174</v>
      </c>
    </row>
    <row r="845" spans="2:31" ht="18" x14ac:dyDescent="0.25">
      <c r="B845" t="s">
        <v>465</v>
      </c>
      <c r="C845">
        <v>224</v>
      </c>
      <c r="D845" t="s">
        <v>466</v>
      </c>
      <c r="E845" s="2" t="str">
        <f t="shared" si="91"/>
        <v>D</v>
      </c>
      <c r="F845" s="2" t="str">
        <f t="shared" si="92"/>
        <v>P</v>
      </c>
      <c r="G845" s="2" t="str">
        <f t="shared" si="93"/>
        <v>R</v>
      </c>
      <c r="H845" s="2" t="str">
        <f t="shared" si="94"/>
        <v>S</v>
      </c>
      <c r="I845" s="2" t="str">
        <f t="shared" si="95"/>
        <v>R</v>
      </c>
      <c r="J845" s="2" t="str">
        <f t="shared" si="96"/>
        <v>S</v>
      </c>
      <c r="K845" s="2" t="str">
        <f t="shared" si="97"/>
        <v>R</v>
      </c>
      <c r="M845" t="s">
        <v>2176</v>
      </c>
      <c r="N845" t="s">
        <v>3178</v>
      </c>
      <c r="O845" t="s">
        <v>70</v>
      </c>
      <c r="P845" t="s">
        <v>3183</v>
      </c>
      <c r="R845" t="s">
        <v>2190</v>
      </c>
      <c r="S845" s="2" t="s">
        <v>3183</v>
      </c>
      <c r="U845" t="s">
        <v>1193</v>
      </c>
      <c r="V845" t="s">
        <v>3177</v>
      </c>
      <c r="X845" t="s">
        <v>1394</v>
      </c>
      <c r="Y845" t="s">
        <v>3177</v>
      </c>
      <c r="AA845" t="s">
        <v>1360</v>
      </c>
      <c r="AB845" t="s">
        <v>3183</v>
      </c>
      <c r="AD845" t="s">
        <v>2487</v>
      </c>
      <c r="AE845" t="s">
        <v>3174</v>
      </c>
    </row>
    <row r="846" spans="2:31" ht="18" x14ac:dyDescent="0.25">
      <c r="B846" t="s">
        <v>461</v>
      </c>
      <c r="C846">
        <v>224</v>
      </c>
      <c r="D846" t="s">
        <v>2507</v>
      </c>
      <c r="E846" s="2" t="str">
        <f t="shared" si="91"/>
        <v>D</v>
      </c>
      <c r="F846" s="2" t="str">
        <f t="shared" si="92"/>
        <v>P</v>
      </c>
      <c r="G846" s="2" t="str">
        <f t="shared" si="93"/>
        <v>S</v>
      </c>
      <c r="H846" s="2" t="str">
        <f t="shared" si="94"/>
        <v>S</v>
      </c>
      <c r="I846" s="2" t="str">
        <f t="shared" si="95"/>
        <v>R</v>
      </c>
      <c r="J846" s="2" t="str">
        <f t="shared" si="96"/>
        <v>S</v>
      </c>
      <c r="K846" s="2" t="str">
        <f t="shared" si="97"/>
        <v>K</v>
      </c>
      <c r="M846" t="s">
        <v>548</v>
      </c>
      <c r="N846" t="s">
        <v>3178</v>
      </c>
      <c r="O846" t="s">
        <v>70</v>
      </c>
      <c r="P846" t="s">
        <v>3183</v>
      </c>
      <c r="R846" t="s">
        <v>151</v>
      </c>
      <c r="S846" s="2" t="s">
        <v>3183</v>
      </c>
      <c r="U846" t="s">
        <v>2851</v>
      </c>
      <c r="V846" t="s">
        <v>3177</v>
      </c>
      <c r="X846" t="s">
        <v>1774</v>
      </c>
      <c r="Y846" t="s">
        <v>3177</v>
      </c>
      <c r="AA846" t="s">
        <v>2830</v>
      </c>
      <c r="AB846" t="s">
        <v>3183</v>
      </c>
      <c r="AD846" t="s">
        <v>144</v>
      </c>
      <c r="AE846" t="s">
        <v>3174</v>
      </c>
    </row>
    <row r="847" spans="2:31" ht="18" x14ac:dyDescent="0.25">
      <c r="B847" t="s">
        <v>1051</v>
      </c>
      <c r="C847">
        <v>97</v>
      </c>
      <c r="D847" t="s">
        <v>1052</v>
      </c>
      <c r="E847" s="2" t="str">
        <f t="shared" si="91"/>
        <v>P</v>
      </c>
      <c r="F847" s="2" t="str">
        <f t="shared" si="92"/>
        <v>P</v>
      </c>
      <c r="G847" s="2" t="str">
        <f t="shared" si="93"/>
        <v>R</v>
      </c>
      <c r="H847" s="2" t="str">
        <f t="shared" si="94"/>
        <v>K</v>
      </c>
      <c r="I847" s="2" t="str">
        <f t="shared" si="95"/>
        <v>R</v>
      </c>
      <c r="J847" s="2" t="str">
        <f t="shared" si="96"/>
        <v>S</v>
      </c>
      <c r="K847" s="2" t="str">
        <f t="shared" si="97"/>
        <v>K</v>
      </c>
      <c r="M847" t="s">
        <v>2239</v>
      </c>
      <c r="N847" t="s">
        <v>3178</v>
      </c>
      <c r="O847" t="s">
        <v>153</v>
      </c>
      <c r="P847" t="s">
        <v>3183</v>
      </c>
      <c r="R847" t="s">
        <v>31</v>
      </c>
      <c r="S847" s="2" t="s">
        <v>3183</v>
      </c>
      <c r="U847" t="s">
        <v>862</v>
      </c>
      <c r="V847" t="s">
        <v>3177</v>
      </c>
      <c r="X847" t="s">
        <v>2553</v>
      </c>
      <c r="Y847" t="s">
        <v>3177</v>
      </c>
      <c r="AA847" t="s">
        <v>2494</v>
      </c>
      <c r="AB847" t="s">
        <v>3183</v>
      </c>
      <c r="AD847" t="s">
        <v>1585</v>
      </c>
      <c r="AE847" t="s">
        <v>3174</v>
      </c>
    </row>
    <row r="848" spans="2:31" ht="18" x14ac:dyDescent="0.25">
      <c r="B848" t="s">
        <v>828</v>
      </c>
      <c r="C848">
        <v>79</v>
      </c>
      <c r="D848" t="s">
        <v>829</v>
      </c>
      <c r="E848" s="2" t="str">
        <f t="shared" si="91"/>
        <v>P</v>
      </c>
      <c r="F848" s="2" t="str">
        <f t="shared" si="92"/>
        <v>D</v>
      </c>
      <c r="G848" s="2" t="str">
        <f t="shared" si="93"/>
        <v>I</v>
      </c>
      <c r="H848" s="2" t="str">
        <f t="shared" si="94"/>
        <v>A</v>
      </c>
      <c r="I848" s="2" t="str">
        <f t="shared" si="95"/>
        <v>R</v>
      </c>
      <c r="J848" s="2" t="str">
        <f t="shared" si="96"/>
        <v>K</v>
      </c>
      <c r="K848" s="2" t="str">
        <f t="shared" si="97"/>
        <v>R</v>
      </c>
      <c r="M848" t="s">
        <v>2320</v>
      </c>
      <c r="N848" t="s">
        <v>3178</v>
      </c>
      <c r="O848" t="s">
        <v>330</v>
      </c>
      <c r="P848" t="s">
        <v>3183</v>
      </c>
      <c r="R848" t="s">
        <v>31</v>
      </c>
      <c r="S848" s="2" t="s">
        <v>3183</v>
      </c>
      <c r="U848" t="s">
        <v>2263</v>
      </c>
      <c r="V848" t="s">
        <v>3177</v>
      </c>
      <c r="X848" t="s">
        <v>1969</v>
      </c>
      <c r="Y848" t="s">
        <v>3177</v>
      </c>
      <c r="AA848" t="s">
        <v>63</v>
      </c>
      <c r="AB848" t="s">
        <v>3183</v>
      </c>
      <c r="AD848" t="s">
        <v>1585</v>
      </c>
      <c r="AE848" t="s">
        <v>3174</v>
      </c>
    </row>
    <row r="849" spans="2:31" ht="18" x14ac:dyDescent="0.25">
      <c r="B849" t="s">
        <v>1057</v>
      </c>
      <c r="C849">
        <v>270</v>
      </c>
      <c r="D849" t="s">
        <v>1058</v>
      </c>
      <c r="E849" s="2" t="str">
        <f t="shared" si="91"/>
        <v>E</v>
      </c>
      <c r="F849" s="2" t="str">
        <f t="shared" si="92"/>
        <v>Q</v>
      </c>
      <c r="G849" s="2" t="str">
        <f t="shared" si="93"/>
        <v>R</v>
      </c>
      <c r="H849" s="2" t="str">
        <f t="shared" si="94"/>
        <v>R</v>
      </c>
      <c r="I849" s="2" t="str">
        <f t="shared" si="95"/>
        <v>R</v>
      </c>
      <c r="J849" s="2" t="str">
        <f t="shared" si="96"/>
        <v>V</v>
      </c>
      <c r="K849" s="2" t="str">
        <f t="shared" si="97"/>
        <v>R</v>
      </c>
      <c r="M849" t="s">
        <v>2374</v>
      </c>
      <c r="N849" t="s">
        <v>3178</v>
      </c>
      <c r="O849" t="s">
        <v>330</v>
      </c>
      <c r="P849" t="s">
        <v>3183</v>
      </c>
      <c r="R849" t="s">
        <v>31</v>
      </c>
      <c r="S849" s="2" t="s">
        <v>3183</v>
      </c>
      <c r="U849" t="s">
        <v>2739</v>
      </c>
      <c r="V849" t="s">
        <v>3177</v>
      </c>
      <c r="X849" t="s">
        <v>3078</v>
      </c>
      <c r="Y849" t="s">
        <v>3177</v>
      </c>
      <c r="AA849" t="s">
        <v>2061</v>
      </c>
      <c r="AB849" t="s">
        <v>3183</v>
      </c>
      <c r="AD849" t="s">
        <v>1954</v>
      </c>
      <c r="AE849" t="s">
        <v>3174</v>
      </c>
    </row>
    <row r="850" spans="2:31" ht="18" x14ac:dyDescent="0.25">
      <c r="B850" t="s">
        <v>898</v>
      </c>
      <c r="C850">
        <v>67</v>
      </c>
      <c r="D850" t="s">
        <v>899</v>
      </c>
      <c r="E850" s="2" t="str">
        <f t="shared" si="91"/>
        <v>E</v>
      </c>
      <c r="F850" s="2" t="str">
        <f t="shared" si="92"/>
        <v>I</v>
      </c>
      <c r="G850" s="2" t="str">
        <f t="shared" si="93"/>
        <v>D</v>
      </c>
      <c r="H850" s="2" t="str">
        <f t="shared" si="94"/>
        <v>R</v>
      </c>
      <c r="I850" s="2" t="str">
        <f t="shared" si="95"/>
        <v>R</v>
      </c>
      <c r="J850" s="2" t="str">
        <f t="shared" si="96"/>
        <v>K</v>
      </c>
      <c r="K850" s="2" t="str">
        <f t="shared" si="97"/>
        <v>R</v>
      </c>
      <c r="M850" t="s">
        <v>28</v>
      </c>
      <c r="N850" t="s">
        <v>3178</v>
      </c>
      <c r="O850" t="s">
        <v>1115</v>
      </c>
      <c r="P850" t="s">
        <v>3183</v>
      </c>
      <c r="R850" t="s">
        <v>31</v>
      </c>
      <c r="S850" s="2" t="s">
        <v>3183</v>
      </c>
      <c r="U850" t="s">
        <v>2583</v>
      </c>
      <c r="V850" t="s">
        <v>3177</v>
      </c>
      <c r="X850" t="s">
        <v>501</v>
      </c>
      <c r="Y850" t="s">
        <v>3177</v>
      </c>
      <c r="AA850" t="s">
        <v>781</v>
      </c>
      <c r="AB850" t="s">
        <v>3183</v>
      </c>
      <c r="AD850" t="s">
        <v>1593</v>
      </c>
      <c r="AE850" t="s">
        <v>3174</v>
      </c>
    </row>
    <row r="851" spans="2:31" ht="18" x14ac:dyDescent="0.25">
      <c r="B851" t="s">
        <v>3084</v>
      </c>
      <c r="C851">
        <v>405</v>
      </c>
      <c r="D851" t="s">
        <v>3085</v>
      </c>
      <c r="E851" s="2" t="str">
        <f t="shared" si="91"/>
        <v>R</v>
      </c>
      <c r="F851" s="2" t="str">
        <f t="shared" si="92"/>
        <v>E</v>
      </c>
      <c r="G851" s="2" t="str">
        <f t="shared" si="93"/>
        <v>R</v>
      </c>
      <c r="H851" s="2" t="str">
        <f t="shared" si="94"/>
        <v>T</v>
      </c>
      <c r="I851" s="2" t="str">
        <f t="shared" si="95"/>
        <v>R</v>
      </c>
      <c r="J851" s="2" t="str">
        <f t="shared" si="96"/>
        <v>R</v>
      </c>
      <c r="K851" s="2" t="str">
        <f t="shared" si="97"/>
        <v>R</v>
      </c>
      <c r="M851" t="s">
        <v>28</v>
      </c>
      <c r="N851" t="s">
        <v>3178</v>
      </c>
      <c r="O851" t="s">
        <v>1363</v>
      </c>
      <c r="P851" t="s">
        <v>3183</v>
      </c>
      <c r="R851" t="s">
        <v>31</v>
      </c>
      <c r="S851" s="2" t="s">
        <v>3183</v>
      </c>
      <c r="U851" t="s">
        <v>713</v>
      </c>
      <c r="V851" t="s">
        <v>3177</v>
      </c>
      <c r="X851" t="s">
        <v>501</v>
      </c>
      <c r="Y851" t="s">
        <v>3177</v>
      </c>
      <c r="AA851" t="s">
        <v>3050</v>
      </c>
      <c r="AB851" t="s">
        <v>3183</v>
      </c>
      <c r="AD851" t="s">
        <v>2084</v>
      </c>
      <c r="AE851" t="s">
        <v>3174</v>
      </c>
    </row>
    <row r="852" spans="2:31" ht="18" x14ac:dyDescent="0.25">
      <c r="B852" t="s">
        <v>1942</v>
      </c>
      <c r="C852">
        <v>240</v>
      </c>
      <c r="D852" t="s">
        <v>1943</v>
      </c>
      <c r="E852" s="2" t="str">
        <f t="shared" si="91"/>
        <v>V</v>
      </c>
      <c r="F852" s="2" t="str">
        <f t="shared" si="92"/>
        <v>G</v>
      </c>
      <c r="G852" s="2" t="str">
        <f t="shared" si="93"/>
        <v>R</v>
      </c>
      <c r="H852" s="2" t="str">
        <f t="shared" si="94"/>
        <v>R</v>
      </c>
      <c r="I852" s="2" t="str">
        <f t="shared" si="95"/>
        <v>R</v>
      </c>
      <c r="J852" s="2" t="str">
        <f t="shared" si="96"/>
        <v>L</v>
      </c>
      <c r="K852" s="2" t="str">
        <f t="shared" si="97"/>
        <v>R</v>
      </c>
      <c r="M852" t="s">
        <v>350</v>
      </c>
      <c r="N852" t="s">
        <v>3178</v>
      </c>
      <c r="O852" t="s">
        <v>2125</v>
      </c>
      <c r="P852" t="s">
        <v>3183</v>
      </c>
      <c r="R852" t="s">
        <v>153</v>
      </c>
      <c r="S852" s="2" t="s">
        <v>3183</v>
      </c>
      <c r="U852" t="s">
        <v>1647</v>
      </c>
      <c r="V852" t="s">
        <v>3177</v>
      </c>
      <c r="X852" t="s">
        <v>316</v>
      </c>
      <c r="Y852" t="s">
        <v>3177</v>
      </c>
      <c r="AA852" t="s">
        <v>1405</v>
      </c>
      <c r="AB852" t="s">
        <v>3183</v>
      </c>
      <c r="AD852" t="s">
        <v>2102</v>
      </c>
      <c r="AE852" t="s">
        <v>3174</v>
      </c>
    </row>
    <row r="853" spans="2:31" ht="18" x14ac:dyDescent="0.25">
      <c r="B853" t="s">
        <v>2004</v>
      </c>
      <c r="C853">
        <v>639</v>
      </c>
      <c r="D853" t="s">
        <v>2005</v>
      </c>
      <c r="E853" s="2" t="str">
        <f t="shared" si="91"/>
        <v>C</v>
      </c>
      <c r="F853" s="2" t="str">
        <f t="shared" si="92"/>
        <v>S</v>
      </c>
      <c r="G853" s="2" t="str">
        <f t="shared" si="93"/>
        <v>K</v>
      </c>
      <c r="H853" s="2" t="str">
        <f t="shared" si="94"/>
        <v>R</v>
      </c>
      <c r="I853" s="2" t="str">
        <f t="shared" si="95"/>
        <v>R</v>
      </c>
      <c r="J853" s="2" t="str">
        <f t="shared" si="96"/>
        <v>R</v>
      </c>
      <c r="K853" s="2" t="str">
        <f t="shared" si="97"/>
        <v>K</v>
      </c>
      <c r="M853" t="s">
        <v>1761</v>
      </c>
      <c r="N853" t="s">
        <v>3178</v>
      </c>
      <c r="O853" t="s">
        <v>2125</v>
      </c>
      <c r="P853" t="s">
        <v>3183</v>
      </c>
      <c r="R853" t="s">
        <v>1785</v>
      </c>
      <c r="S853" s="2" t="s">
        <v>3183</v>
      </c>
      <c r="U853" t="s">
        <v>1442</v>
      </c>
      <c r="V853" t="s">
        <v>3177</v>
      </c>
      <c r="X853" t="s">
        <v>316</v>
      </c>
      <c r="Y853" t="s">
        <v>3177</v>
      </c>
      <c r="AA853" t="s">
        <v>2826</v>
      </c>
      <c r="AB853" t="s">
        <v>3183</v>
      </c>
      <c r="AD853" t="s">
        <v>1409</v>
      </c>
      <c r="AE853" t="s">
        <v>3174</v>
      </c>
    </row>
    <row r="854" spans="2:31" ht="18" x14ac:dyDescent="0.25">
      <c r="B854" t="s">
        <v>2162</v>
      </c>
      <c r="C854">
        <v>640</v>
      </c>
      <c r="D854" t="s">
        <v>2005</v>
      </c>
      <c r="E854" s="2" t="str">
        <f t="shared" si="91"/>
        <v>C</v>
      </c>
      <c r="F854" s="2" t="str">
        <f t="shared" si="92"/>
        <v>S</v>
      </c>
      <c r="G854" s="2" t="str">
        <f t="shared" si="93"/>
        <v>K</v>
      </c>
      <c r="H854" s="2" t="str">
        <f t="shared" si="94"/>
        <v>R</v>
      </c>
      <c r="I854" s="2" t="str">
        <f t="shared" si="95"/>
        <v>R</v>
      </c>
      <c r="J854" s="2" t="str">
        <f t="shared" si="96"/>
        <v>R</v>
      </c>
      <c r="K854" s="2" t="str">
        <f t="shared" si="97"/>
        <v>K</v>
      </c>
      <c r="M854" t="s">
        <v>2109</v>
      </c>
      <c r="N854" t="s">
        <v>3178</v>
      </c>
      <c r="O854" t="s">
        <v>1332</v>
      </c>
      <c r="P854" t="s">
        <v>3183</v>
      </c>
      <c r="R854" t="s">
        <v>552</v>
      </c>
      <c r="S854" s="2" t="s">
        <v>3183</v>
      </c>
      <c r="U854" t="s">
        <v>1442</v>
      </c>
      <c r="V854" t="s">
        <v>3177</v>
      </c>
      <c r="X854" t="s">
        <v>316</v>
      </c>
      <c r="Y854" t="s">
        <v>3177</v>
      </c>
      <c r="AA854" t="s">
        <v>2826</v>
      </c>
      <c r="AB854" t="s">
        <v>3183</v>
      </c>
      <c r="AD854" t="s">
        <v>578</v>
      </c>
      <c r="AE854" t="s">
        <v>3174</v>
      </c>
    </row>
    <row r="855" spans="2:31" ht="18" x14ac:dyDescent="0.25">
      <c r="B855" t="s">
        <v>2168</v>
      </c>
      <c r="C855">
        <v>640</v>
      </c>
      <c r="D855" t="s">
        <v>2005</v>
      </c>
      <c r="E855" s="2" t="str">
        <f t="shared" si="91"/>
        <v>C</v>
      </c>
      <c r="F855" s="2" t="str">
        <f t="shared" si="92"/>
        <v>S</v>
      </c>
      <c r="G855" s="2" t="str">
        <f t="shared" si="93"/>
        <v>K</v>
      </c>
      <c r="H855" s="2" t="str">
        <f t="shared" si="94"/>
        <v>R</v>
      </c>
      <c r="I855" s="2" t="str">
        <f t="shared" si="95"/>
        <v>R</v>
      </c>
      <c r="J855" s="2" t="str">
        <f t="shared" si="96"/>
        <v>R</v>
      </c>
      <c r="K855" s="2" t="str">
        <f t="shared" si="97"/>
        <v>K</v>
      </c>
      <c r="M855" t="s">
        <v>1779</v>
      </c>
      <c r="N855" t="s">
        <v>3178</v>
      </c>
      <c r="O855" t="s">
        <v>2412</v>
      </c>
      <c r="P855" t="s">
        <v>3183</v>
      </c>
      <c r="R855" t="s">
        <v>1188</v>
      </c>
      <c r="S855" s="2" t="s">
        <v>3183</v>
      </c>
      <c r="U855" t="s">
        <v>2334</v>
      </c>
      <c r="V855" t="s">
        <v>3177</v>
      </c>
      <c r="X855" t="s">
        <v>316</v>
      </c>
      <c r="Y855" t="s">
        <v>3177</v>
      </c>
      <c r="AA855" t="s">
        <v>1446</v>
      </c>
      <c r="AB855" t="s">
        <v>3183</v>
      </c>
      <c r="AD855" t="s">
        <v>578</v>
      </c>
      <c r="AE855" t="s">
        <v>3174</v>
      </c>
    </row>
    <row r="856" spans="2:31" ht="18" x14ac:dyDescent="0.25">
      <c r="B856" t="s">
        <v>2000</v>
      </c>
      <c r="C856">
        <v>640</v>
      </c>
      <c r="D856" t="s">
        <v>2001</v>
      </c>
      <c r="E856" s="2" t="str">
        <f t="shared" si="91"/>
        <v>C</v>
      </c>
      <c r="F856" s="2" t="str">
        <f t="shared" si="92"/>
        <v>S</v>
      </c>
      <c r="G856" s="2" t="str">
        <f t="shared" si="93"/>
        <v>K</v>
      </c>
      <c r="H856" s="2" t="str">
        <f t="shared" si="94"/>
        <v>R</v>
      </c>
      <c r="I856" s="2" t="str">
        <f t="shared" si="95"/>
        <v>R</v>
      </c>
      <c r="J856" s="2" t="str">
        <f t="shared" si="96"/>
        <v>R</v>
      </c>
      <c r="K856" s="2" t="str">
        <f t="shared" si="97"/>
        <v>K</v>
      </c>
      <c r="M856" t="s">
        <v>2338</v>
      </c>
      <c r="N856" t="s">
        <v>3178</v>
      </c>
      <c r="O856" t="s">
        <v>2409</v>
      </c>
      <c r="P856" t="s">
        <v>3183</v>
      </c>
      <c r="R856" t="s">
        <v>1188</v>
      </c>
      <c r="S856" s="2" t="s">
        <v>3183</v>
      </c>
      <c r="U856" t="s">
        <v>2877</v>
      </c>
      <c r="V856" t="s">
        <v>3177</v>
      </c>
      <c r="X856" t="s">
        <v>640</v>
      </c>
      <c r="Y856" t="s">
        <v>3177</v>
      </c>
      <c r="AA856" t="s">
        <v>3129</v>
      </c>
      <c r="AB856" t="s">
        <v>3183</v>
      </c>
      <c r="AD856" t="s">
        <v>1304</v>
      </c>
      <c r="AE856" t="s">
        <v>3174</v>
      </c>
    </row>
    <row r="857" spans="2:31" ht="18" x14ac:dyDescent="0.25">
      <c r="B857" t="s">
        <v>2686</v>
      </c>
      <c r="C857">
        <v>18</v>
      </c>
      <c r="D857" t="s">
        <v>2687</v>
      </c>
      <c r="E857" s="2" t="str">
        <f t="shared" si="91"/>
        <v>R</v>
      </c>
      <c r="F857" s="2" t="str">
        <f t="shared" si="92"/>
        <v>V</v>
      </c>
      <c r="G857" s="2" t="str">
        <f t="shared" si="93"/>
        <v>R</v>
      </c>
      <c r="H857" s="2" t="str">
        <f t="shared" si="94"/>
        <v>P</v>
      </c>
      <c r="I857" s="2" t="str">
        <f t="shared" si="95"/>
        <v>K</v>
      </c>
      <c r="J857" s="2" t="str">
        <f t="shared" si="96"/>
        <v>R</v>
      </c>
      <c r="K857" s="2" t="str">
        <f t="shared" si="97"/>
        <v>R</v>
      </c>
      <c r="M857" t="s">
        <v>1641</v>
      </c>
      <c r="N857" t="s">
        <v>3178</v>
      </c>
      <c r="O857" t="s">
        <v>2409</v>
      </c>
      <c r="P857" t="s">
        <v>3183</v>
      </c>
      <c r="R857" t="s">
        <v>1195</v>
      </c>
      <c r="S857" s="2" t="s">
        <v>3183</v>
      </c>
      <c r="U857" t="s">
        <v>2874</v>
      </c>
      <c r="V857" t="s">
        <v>3177</v>
      </c>
      <c r="X857" t="s">
        <v>640</v>
      </c>
      <c r="Y857" t="s">
        <v>3177</v>
      </c>
      <c r="AA857" t="s">
        <v>106</v>
      </c>
      <c r="AB857" t="s">
        <v>3183</v>
      </c>
      <c r="AD857" t="s">
        <v>1308</v>
      </c>
      <c r="AE857" t="s">
        <v>3174</v>
      </c>
    </row>
    <row r="858" spans="2:31" ht="18" x14ac:dyDescent="0.25">
      <c r="B858" t="s">
        <v>1912</v>
      </c>
      <c r="C858">
        <v>64</v>
      </c>
      <c r="D858" t="s">
        <v>1913</v>
      </c>
      <c r="E858" s="2" t="str">
        <f t="shared" si="91"/>
        <v>L</v>
      </c>
      <c r="F858" s="2" t="str">
        <f t="shared" si="92"/>
        <v>T</v>
      </c>
      <c r="G858" s="2" t="str">
        <f t="shared" si="93"/>
        <v>R</v>
      </c>
      <c r="H858" s="2" t="str">
        <f t="shared" si="94"/>
        <v>K</v>
      </c>
      <c r="I858" s="2" t="str">
        <f t="shared" si="95"/>
        <v>R</v>
      </c>
      <c r="J858" s="2" t="str">
        <f t="shared" si="96"/>
        <v>Q</v>
      </c>
      <c r="K858" s="2" t="str">
        <f t="shared" si="97"/>
        <v>K</v>
      </c>
      <c r="M858" t="s">
        <v>2032</v>
      </c>
      <c r="N858" t="s">
        <v>3178</v>
      </c>
      <c r="O858" t="s">
        <v>2851</v>
      </c>
      <c r="P858" t="s">
        <v>3183</v>
      </c>
      <c r="R858" t="s">
        <v>2409</v>
      </c>
      <c r="S858" s="2" t="s">
        <v>3183</v>
      </c>
      <c r="U858" t="s">
        <v>718</v>
      </c>
      <c r="V858" t="s">
        <v>3177</v>
      </c>
      <c r="X858" t="s">
        <v>392</v>
      </c>
      <c r="Y858" t="s">
        <v>3177</v>
      </c>
      <c r="AA858" t="s">
        <v>89</v>
      </c>
      <c r="AB858" t="s">
        <v>3183</v>
      </c>
      <c r="AD858" t="s">
        <v>1879</v>
      </c>
      <c r="AE858" t="s">
        <v>3174</v>
      </c>
    </row>
    <row r="859" spans="2:31" ht="18" x14ac:dyDescent="0.25">
      <c r="B859" t="s">
        <v>1097</v>
      </c>
      <c r="C859">
        <v>368</v>
      </c>
      <c r="D859" t="s">
        <v>1098</v>
      </c>
      <c r="E859" s="2" t="str">
        <f t="shared" si="91"/>
        <v>Q</v>
      </c>
      <c r="F859" s="2" t="str">
        <f t="shared" si="92"/>
        <v>K</v>
      </c>
      <c r="G859" s="2" t="str">
        <f t="shared" si="93"/>
        <v>R</v>
      </c>
      <c r="H859" s="2" t="str">
        <f t="shared" si="94"/>
        <v>T</v>
      </c>
      <c r="I859" s="2" t="str">
        <f t="shared" si="95"/>
        <v>R</v>
      </c>
      <c r="J859" s="2" t="str">
        <f t="shared" si="96"/>
        <v>R</v>
      </c>
      <c r="K859" s="2" t="str">
        <f t="shared" si="97"/>
        <v>R</v>
      </c>
      <c r="M859" t="s">
        <v>2494</v>
      </c>
      <c r="N859" t="s">
        <v>3178</v>
      </c>
      <c r="O859" t="s">
        <v>789</v>
      </c>
      <c r="P859" t="s">
        <v>3183</v>
      </c>
      <c r="R859" t="s">
        <v>2409</v>
      </c>
      <c r="S859" s="2" t="s">
        <v>3183</v>
      </c>
      <c r="U859" t="s">
        <v>1655</v>
      </c>
      <c r="V859" t="s">
        <v>3177</v>
      </c>
      <c r="X859" t="s">
        <v>1248</v>
      </c>
      <c r="Y859" t="s">
        <v>3177</v>
      </c>
      <c r="AA859" t="s">
        <v>122</v>
      </c>
      <c r="AB859" t="s">
        <v>3183</v>
      </c>
      <c r="AD859" t="s">
        <v>503</v>
      </c>
      <c r="AE859" t="s">
        <v>3174</v>
      </c>
    </row>
    <row r="860" spans="2:31" ht="18" x14ac:dyDescent="0.25">
      <c r="B860" t="s">
        <v>1651</v>
      </c>
      <c r="C860">
        <v>918</v>
      </c>
      <c r="D860" t="s">
        <v>1652</v>
      </c>
      <c r="E860" s="2" t="str">
        <f t="shared" si="91"/>
        <v>T</v>
      </c>
      <c r="F860" s="2" t="str">
        <f t="shared" si="92"/>
        <v>R</v>
      </c>
      <c r="G860" s="2" t="str">
        <f t="shared" si="93"/>
        <v>R</v>
      </c>
      <c r="H860" s="2" t="str">
        <f t="shared" si="94"/>
        <v>S</v>
      </c>
      <c r="I860" s="2" t="str">
        <f t="shared" si="95"/>
        <v>R</v>
      </c>
      <c r="J860" s="2" t="str">
        <f t="shared" si="96"/>
        <v>S</v>
      </c>
      <c r="K860" s="2" t="str">
        <f t="shared" si="97"/>
        <v>R</v>
      </c>
      <c r="M860" t="s">
        <v>1077</v>
      </c>
      <c r="N860" t="s">
        <v>3178</v>
      </c>
      <c r="O860" t="s">
        <v>1655</v>
      </c>
      <c r="P860" t="s">
        <v>3183</v>
      </c>
      <c r="R860" t="s">
        <v>2071</v>
      </c>
      <c r="S860" s="2" t="s">
        <v>3183</v>
      </c>
      <c r="U860" t="s">
        <v>2859</v>
      </c>
      <c r="V860" t="s">
        <v>3177</v>
      </c>
      <c r="X860" t="s">
        <v>1142</v>
      </c>
      <c r="Y860" t="s">
        <v>3177</v>
      </c>
      <c r="AA860" t="s">
        <v>122</v>
      </c>
      <c r="AB860" t="s">
        <v>3183</v>
      </c>
      <c r="AD860" t="s">
        <v>503</v>
      </c>
      <c r="AE860" t="s">
        <v>3174</v>
      </c>
    </row>
    <row r="861" spans="2:31" ht="18" x14ac:dyDescent="0.25">
      <c r="B861" t="s">
        <v>461</v>
      </c>
      <c r="C861">
        <v>224</v>
      </c>
      <c r="D861" t="s">
        <v>468</v>
      </c>
      <c r="E861" s="2" t="str">
        <f t="shared" si="91"/>
        <v>D</v>
      </c>
      <c r="F861" s="2" t="str">
        <f t="shared" si="92"/>
        <v>P</v>
      </c>
      <c r="G861" s="2" t="str">
        <f t="shared" si="93"/>
        <v>R</v>
      </c>
      <c r="H861" s="2" t="str">
        <f t="shared" si="94"/>
        <v>S</v>
      </c>
      <c r="I861" s="2" t="str">
        <f t="shared" si="95"/>
        <v>R</v>
      </c>
      <c r="J861" s="2" t="str">
        <f t="shared" si="96"/>
        <v>S</v>
      </c>
      <c r="K861" s="2" t="str">
        <f t="shared" si="97"/>
        <v>R</v>
      </c>
      <c r="M861" t="s">
        <v>1765</v>
      </c>
      <c r="N861" t="s">
        <v>3178</v>
      </c>
      <c r="O861" t="s">
        <v>2859</v>
      </c>
      <c r="P861" t="s">
        <v>3183</v>
      </c>
      <c r="R861" t="s">
        <v>789</v>
      </c>
      <c r="S861" s="2" t="s">
        <v>3183</v>
      </c>
      <c r="U861" t="s">
        <v>1875</v>
      </c>
      <c r="V861" t="s">
        <v>3177</v>
      </c>
      <c r="X861" t="s">
        <v>1810</v>
      </c>
      <c r="Y861" t="s">
        <v>3177</v>
      </c>
      <c r="AA861" t="s">
        <v>122</v>
      </c>
      <c r="AB861" t="s">
        <v>3183</v>
      </c>
      <c r="AD861" t="s">
        <v>2840</v>
      </c>
      <c r="AE861" t="s">
        <v>3174</v>
      </c>
    </row>
    <row r="862" spans="2:31" ht="18" x14ac:dyDescent="0.25">
      <c r="B862" t="s">
        <v>792</v>
      </c>
      <c r="C862">
        <v>35</v>
      </c>
      <c r="D862" t="s">
        <v>793</v>
      </c>
      <c r="E862" s="2" t="str">
        <f t="shared" si="91"/>
        <v>T</v>
      </c>
      <c r="F862" s="2" t="str">
        <f t="shared" si="92"/>
        <v>T</v>
      </c>
      <c r="G862" s="2" t="str">
        <f t="shared" si="93"/>
        <v>G</v>
      </c>
      <c r="H862" s="2" t="str">
        <f t="shared" si="94"/>
        <v>R</v>
      </c>
      <c r="I862" s="2" t="str">
        <f t="shared" si="95"/>
        <v>R</v>
      </c>
      <c r="J862" s="2" t="str">
        <f t="shared" si="96"/>
        <v>R</v>
      </c>
      <c r="K862" s="2" t="str">
        <f t="shared" si="97"/>
        <v>R</v>
      </c>
      <c r="M862" t="s">
        <v>2907</v>
      </c>
      <c r="N862" t="s">
        <v>3178</v>
      </c>
      <c r="O862" t="s">
        <v>2111</v>
      </c>
      <c r="P862" t="s">
        <v>3183</v>
      </c>
      <c r="R862" t="s">
        <v>2334</v>
      </c>
      <c r="S862" s="2" t="s">
        <v>3183</v>
      </c>
      <c r="U862" t="s">
        <v>1742</v>
      </c>
      <c r="V862" t="s">
        <v>3177</v>
      </c>
      <c r="X862" t="s">
        <v>2146</v>
      </c>
      <c r="Y862" t="s">
        <v>3177</v>
      </c>
      <c r="AA862" t="s">
        <v>1115</v>
      </c>
      <c r="AB862" t="s">
        <v>3183</v>
      </c>
      <c r="AD862" t="s">
        <v>466</v>
      </c>
      <c r="AE862" t="s">
        <v>3174</v>
      </c>
    </row>
    <row r="863" spans="2:31" ht="18" x14ac:dyDescent="0.25">
      <c r="B863" t="s">
        <v>15</v>
      </c>
      <c r="C863">
        <v>84</v>
      </c>
      <c r="D863" t="s">
        <v>16</v>
      </c>
      <c r="E863" s="2" t="str">
        <f t="shared" si="91"/>
        <v>T</v>
      </c>
      <c r="F863" s="2" t="str">
        <f t="shared" si="92"/>
        <v>S</v>
      </c>
      <c r="G863" s="2" t="str">
        <f t="shared" si="93"/>
        <v>G</v>
      </c>
      <c r="H863" s="2" t="str">
        <f t="shared" si="94"/>
        <v>T</v>
      </c>
      <c r="I863" s="2" t="str">
        <f t="shared" si="95"/>
        <v>R</v>
      </c>
      <c r="J863" s="2" t="str">
        <f t="shared" si="96"/>
        <v>K</v>
      </c>
      <c r="K863" s="2" t="str">
        <f t="shared" si="97"/>
        <v>K</v>
      </c>
      <c r="M863" t="s">
        <v>1838</v>
      </c>
      <c r="N863" t="s">
        <v>3178</v>
      </c>
      <c r="O863" t="s">
        <v>1913</v>
      </c>
      <c r="P863" t="s">
        <v>3183</v>
      </c>
      <c r="R863" t="s">
        <v>1655</v>
      </c>
      <c r="S863" s="2" t="s">
        <v>3183</v>
      </c>
      <c r="U863" t="s">
        <v>2432</v>
      </c>
      <c r="V863" t="s">
        <v>3177</v>
      </c>
      <c r="X863" t="s">
        <v>2357</v>
      </c>
      <c r="Y863" t="s">
        <v>3177</v>
      </c>
      <c r="AA863" t="s">
        <v>51</v>
      </c>
      <c r="AB863" t="s">
        <v>3183</v>
      </c>
      <c r="AD863" t="s">
        <v>829</v>
      </c>
      <c r="AE863" t="s">
        <v>3174</v>
      </c>
    </row>
    <row r="864" spans="2:31" ht="18" x14ac:dyDescent="0.25">
      <c r="B864" t="s">
        <v>2074</v>
      </c>
      <c r="C864">
        <v>327</v>
      </c>
      <c r="D864" t="s">
        <v>2075</v>
      </c>
      <c r="E864" s="2" t="str">
        <f t="shared" si="91"/>
        <v>A</v>
      </c>
      <c r="F864" s="2" t="str">
        <f t="shared" si="92"/>
        <v>V</v>
      </c>
      <c r="G864" s="2" t="str">
        <f t="shared" si="93"/>
        <v>S</v>
      </c>
      <c r="H864" s="2" t="str">
        <f t="shared" si="94"/>
        <v>G</v>
      </c>
      <c r="I864" s="2" t="str">
        <f t="shared" si="95"/>
        <v>S</v>
      </c>
      <c r="J864" s="2" t="str">
        <f t="shared" si="96"/>
        <v>T</v>
      </c>
      <c r="K864" s="2" t="str">
        <f t="shared" si="97"/>
        <v>R</v>
      </c>
      <c r="M864" t="s">
        <v>1838</v>
      </c>
      <c r="N864" t="s">
        <v>3178</v>
      </c>
      <c r="O864" t="s">
        <v>793</v>
      </c>
      <c r="P864" t="s">
        <v>3183</v>
      </c>
      <c r="R864" t="s">
        <v>2859</v>
      </c>
      <c r="S864" s="2" t="s">
        <v>3183</v>
      </c>
      <c r="U864" t="s">
        <v>2432</v>
      </c>
      <c r="V864" t="s">
        <v>3177</v>
      </c>
      <c r="X864" t="s">
        <v>996</v>
      </c>
      <c r="Y864" t="s">
        <v>3177</v>
      </c>
      <c r="AA864" t="s">
        <v>2695</v>
      </c>
      <c r="AB864" t="s">
        <v>3183</v>
      </c>
      <c r="AD864" t="s">
        <v>1058</v>
      </c>
      <c r="AE864" t="s">
        <v>3174</v>
      </c>
    </row>
    <row r="865" spans="2:31" ht="18" x14ac:dyDescent="0.25">
      <c r="B865" t="s">
        <v>2132</v>
      </c>
      <c r="C865">
        <v>51</v>
      </c>
      <c r="D865" t="s">
        <v>2133</v>
      </c>
      <c r="E865" s="2" t="str">
        <f t="shared" si="91"/>
        <v>L</v>
      </c>
      <c r="F865" s="2" t="str">
        <f t="shared" si="92"/>
        <v>S</v>
      </c>
      <c r="G865" s="2" t="str">
        <f t="shared" si="93"/>
        <v>G</v>
      </c>
      <c r="H865" s="2" t="str">
        <f t="shared" si="94"/>
        <v>G</v>
      </c>
      <c r="I865" s="2" t="str">
        <f t="shared" si="95"/>
        <v>R</v>
      </c>
      <c r="J865" s="2" t="str">
        <f t="shared" si="96"/>
        <v>L</v>
      </c>
      <c r="K865" s="2" t="str">
        <f t="shared" si="97"/>
        <v>R</v>
      </c>
      <c r="M865" t="s">
        <v>106</v>
      </c>
      <c r="N865" t="s">
        <v>3178</v>
      </c>
      <c r="O865" t="s">
        <v>1449</v>
      </c>
      <c r="P865" t="s">
        <v>3178</v>
      </c>
      <c r="R865" t="s">
        <v>1916</v>
      </c>
      <c r="S865" s="2" t="s">
        <v>3183</v>
      </c>
      <c r="U865" t="s">
        <v>2435</v>
      </c>
      <c r="V865" t="s">
        <v>3177</v>
      </c>
      <c r="X865" t="s">
        <v>2830</v>
      </c>
      <c r="Y865" t="s">
        <v>3177</v>
      </c>
      <c r="AA865" t="s">
        <v>45</v>
      </c>
      <c r="AB865" t="s">
        <v>3183</v>
      </c>
      <c r="AD865" t="s">
        <v>899</v>
      </c>
      <c r="AE865" t="s">
        <v>3174</v>
      </c>
    </row>
    <row r="866" spans="2:31" ht="18" x14ac:dyDescent="0.25">
      <c r="B866" t="s">
        <v>2018</v>
      </c>
      <c r="C866">
        <v>51</v>
      </c>
      <c r="D866" t="s">
        <v>2136</v>
      </c>
      <c r="E866" s="2" t="str">
        <f t="shared" si="91"/>
        <v>L</v>
      </c>
      <c r="F866" s="2" t="str">
        <f t="shared" si="92"/>
        <v>S</v>
      </c>
      <c r="G866" s="2" t="str">
        <f t="shared" si="93"/>
        <v>S</v>
      </c>
      <c r="H866" s="2" t="str">
        <f t="shared" si="94"/>
        <v>G</v>
      </c>
      <c r="I866" s="2" t="str">
        <f t="shared" si="95"/>
        <v>R</v>
      </c>
      <c r="J866" s="2" t="str">
        <f t="shared" si="96"/>
        <v>L</v>
      </c>
      <c r="K866" s="2" t="str">
        <f t="shared" si="97"/>
        <v>R</v>
      </c>
      <c r="M866" t="s">
        <v>89</v>
      </c>
      <c r="N866" t="s">
        <v>3178</v>
      </c>
      <c r="O866" t="s">
        <v>989</v>
      </c>
      <c r="P866" t="s">
        <v>3178</v>
      </c>
      <c r="R866" t="s">
        <v>445</v>
      </c>
      <c r="S866" s="2" t="s">
        <v>3183</v>
      </c>
      <c r="U866" t="s">
        <v>466</v>
      </c>
      <c r="V866" t="s">
        <v>3177</v>
      </c>
      <c r="X866" t="s">
        <v>2634</v>
      </c>
      <c r="Y866" t="s">
        <v>3177</v>
      </c>
      <c r="AA866" t="s">
        <v>92</v>
      </c>
      <c r="AB866" t="s">
        <v>3183</v>
      </c>
      <c r="AD866" t="s">
        <v>3085</v>
      </c>
      <c r="AE866" t="s">
        <v>3174</v>
      </c>
    </row>
    <row r="867" spans="2:31" ht="18" x14ac:dyDescent="0.25">
      <c r="B867" t="s">
        <v>1662</v>
      </c>
      <c r="C867">
        <v>31</v>
      </c>
      <c r="D867" t="s">
        <v>1663</v>
      </c>
      <c r="E867" s="2" t="str">
        <f t="shared" si="91"/>
        <v>P</v>
      </c>
      <c r="F867" s="2" t="str">
        <f t="shared" si="92"/>
        <v>R</v>
      </c>
      <c r="G867" s="2" t="str">
        <f t="shared" si="93"/>
        <v>Q</v>
      </c>
      <c r="H867" s="2" t="str">
        <f t="shared" si="94"/>
        <v>R</v>
      </c>
      <c r="I867" s="2" t="str">
        <f t="shared" si="95"/>
        <v>R</v>
      </c>
      <c r="J867" s="2" t="str">
        <f t="shared" si="96"/>
        <v>R</v>
      </c>
      <c r="K867" s="2" t="str">
        <f t="shared" si="97"/>
        <v>R</v>
      </c>
      <c r="M867" t="s">
        <v>1115</v>
      </c>
      <c r="N867" t="s">
        <v>3178</v>
      </c>
      <c r="O867" t="s">
        <v>586</v>
      </c>
      <c r="P867" t="s">
        <v>3178</v>
      </c>
      <c r="R867" t="s">
        <v>442</v>
      </c>
      <c r="S867" s="2" t="s">
        <v>3183</v>
      </c>
      <c r="U867" t="s">
        <v>2507</v>
      </c>
      <c r="V867" t="s">
        <v>3177</v>
      </c>
      <c r="X867" t="s">
        <v>2494</v>
      </c>
      <c r="Y867" t="s">
        <v>3177</v>
      </c>
      <c r="AA867" t="s">
        <v>53</v>
      </c>
      <c r="AB867" t="s">
        <v>3183</v>
      </c>
      <c r="AD867" t="s">
        <v>1943</v>
      </c>
      <c r="AE867" t="s">
        <v>3174</v>
      </c>
    </row>
    <row r="868" spans="2:31" ht="18" x14ac:dyDescent="0.25">
      <c r="B868" t="s">
        <v>1665</v>
      </c>
      <c r="C868">
        <v>31</v>
      </c>
      <c r="D868" t="s">
        <v>1666</v>
      </c>
      <c r="E868" s="2" t="str">
        <f t="shared" si="91"/>
        <v>P</v>
      </c>
      <c r="F868" s="2" t="str">
        <f t="shared" si="92"/>
        <v>R</v>
      </c>
      <c r="G868" s="2" t="str">
        <f t="shared" si="93"/>
        <v>Q</v>
      </c>
      <c r="H868" s="2" t="str">
        <f t="shared" si="94"/>
        <v>R</v>
      </c>
      <c r="I868" s="2" t="str">
        <f t="shared" si="95"/>
        <v>R</v>
      </c>
      <c r="J868" s="2" t="str">
        <f t="shared" si="96"/>
        <v>R</v>
      </c>
      <c r="K868" s="2" t="str">
        <f t="shared" si="97"/>
        <v>R</v>
      </c>
      <c r="M868" t="s">
        <v>1363</v>
      </c>
      <c r="N868" t="s">
        <v>3178</v>
      </c>
      <c r="O868" t="s">
        <v>1134</v>
      </c>
      <c r="P868" t="s">
        <v>3178</v>
      </c>
      <c r="R868" t="s">
        <v>258</v>
      </c>
      <c r="S868" s="2" t="s">
        <v>3183</v>
      </c>
      <c r="U868" t="s">
        <v>1652</v>
      </c>
      <c r="V868" t="s">
        <v>3177</v>
      </c>
      <c r="X868" t="s">
        <v>2061</v>
      </c>
      <c r="Y868" t="s">
        <v>3177</v>
      </c>
      <c r="AA868" t="s">
        <v>47</v>
      </c>
      <c r="AB868" t="s">
        <v>3183</v>
      </c>
      <c r="AD868" t="s">
        <v>2687</v>
      </c>
      <c r="AE868" t="s">
        <v>3174</v>
      </c>
    </row>
    <row r="869" spans="2:31" ht="18" x14ac:dyDescent="0.25">
      <c r="B869" t="s">
        <v>1665</v>
      </c>
      <c r="C869">
        <v>31</v>
      </c>
      <c r="D869" t="s">
        <v>1666</v>
      </c>
      <c r="E869" s="2" t="str">
        <f t="shared" si="91"/>
        <v>P</v>
      </c>
      <c r="F869" s="2" t="str">
        <f t="shared" si="92"/>
        <v>R</v>
      </c>
      <c r="G869" s="2" t="str">
        <f t="shared" si="93"/>
        <v>Q</v>
      </c>
      <c r="H869" s="2" t="str">
        <f t="shared" si="94"/>
        <v>R</v>
      </c>
      <c r="I869" s="2" t="str">
        <f t="shared" si="95"/>
        <v>R</v>
      </c>
      <c r="J869" s="2" t="str">
        <f t="shared" si="96"/>
        <v>R</v>
      </c>
      <c r="K869" s="2" t="str">
        <f t="shared" si="97"/>
        <v>R</v>
      </c>
      <c r="M869" t="s">
        <v>200</v>
      </c>
      <c r="N869" t="s">
        <v>3178</v>
      </c>
      <c r="O869" t="s">
        <v>2467</v>
      </c>
      <c r="P869" t="s">
        <v>3178</v>
      </c>
      <c r="R869" t="s">
        <v>258</v>
      </c>
      <c r="S869" s="2" t="s">
        <v>3183</v>
      </c>
      <c r="U869" t="s">
        <v>468</v>
      </c>
      <c r="V869" t="s">
        <v>3177</v>
      </c>
      <c r="X869" t="s">
        <v>3050</v>
      </c>
      <c r="Y869" t="s">
        <v>3177</v>
      </c>
      <c r="AA869" t="s">
        <v>47</v>
      </c>
      <c r="AB869" t="s">
        <v>3183</v>
      </c>
      <c r="AD869" t="s">
        <v>1098</v>
      </c>
      <c r="AE869" t="s">
        <v>3174</v>
      </c>
    </row>
    <row r="870" spans="2:31" ht="18" x14ac:dyDescent="0.25">
      <c r="B870" t="s">
        <v>1665</v>
      </c>
      <c r="C870">
        <v>31</v>
      </c>
      <c r="D870" t="s">
        <v>1673</v>
      </c>
      <c r="E870" s="2" t="str">
        <f t="shared" si="91"/>
        <v>P</v>
      </c>
      <c r="F870" s="2" t="str">
        <f t="shared" si="92"/>
        <v>R</v>
      </c>
      <c r="G870" s="2" t="str">
        <f t="shared" si="93"/>
        <v>Q</v>
      </c>
      <c r="H870" s="2" t="str">
        <f t="shared" si="94"/>
        <v>R</v>
      </c>
      <c r="I870" s="2" t="str">
        <f t="shared" si="95"/>
        <v>R</v>
      </c>
      <c r="J870" s="2" t="str">
        <f t="shared" si="96"/>
        <v>R</v>
      </c>
      <c r="K870" s="2" t="str">
        <f t="shared" si="97"/>
        <v>R</v>
      </c>
      <c r="M870" t="s">
        <v>2292</v>
      </c>
      <c r="N870" t="s">
        <v>3178</v>
      </c>
      <c r="O870" t="s">
        <v>999</v>
      </c>
      <c r="P870" t="s">
        <v>3178</v>
      </c>
      <c r="R870" t="s">
        <v>258</v>
      </c>
      <c r="S870" s="2" t="s">
        <v>3183</v>
      </c>
      <c r="U870" t="s">
        <v>3029</v>
      </c>
      <c r="V870" t="s">
        <v>3177</v>
      </c>
      <c r="X870" t="s">
        <v>1603</v>
      </c>
      <c r="Y870" t="s">
        <v>3177</v>
      </c>
      <c r="AA870" t="s">
        <v>47</v>
      </c>
      <c r="AB870" t="s">
        <v>3183</v>
      </c>
      <c r="AD870" t="s">
        <v>1652</v>
      </c>
      <c r="AE870" t="s">
        <v>3174</v>
      </c>
    </row>
    <row r="871" spans="2:31" ht="18" x14ac:dyDescent="0.25">
      <c r="B871" t="s">
        <v>2345</v>
      </c>
      <c r="C871">
        <v>15</v>
      </c>
      <c r="D871" t="s">
        <v>2346</v>
      </c>
      <c r="E871" s="2" t="str">
        <f t="shared" si="91"/>
        <v>H</v>
      </c>
      <c r="F871" s="2" t="str">
        <f t="shared" si="92"/>
        <v>D</v>
      </c>
      <c r="G871" s="2" t="str">
        <f t="shared" si="93"/>
        <v>D</v>
      </c>
      <c r="H871" s="2" t="str">
        <f t="shared" si="94"/>
        <v>L</v>
      </c>
      <c r="I871" s="2" t="str">
        <f t="shared" si="95"/>
        <v>R</v>
      </c>
      <c r="J871" s="2" t="str">
        <f t="shared" si="96"/>
        <v>T</v>
      </c>
      <c r="K871" s="2" t="str">
        <f t="shared" si="97"/>
        <v>R</v>
      </c>
      <c r="M871" t="s">
        <v>1954</v>
      </c>
      <c r="N871" t="s">
        <v>3178</v>
      </c>
      <c r="O871" t="s">
        <v>338</v>
      </c>
      <c r="P871" t="s">
        <v>3178</v>
      </c>
      <c r="R871" t="s">
        <v>347</v>
      </c>
      <c r="S871" s="2" t="s">
        <v>3178</v>
      </c>
      <c r="U871" t="s">
        <v>649</v>
      </c>
      <c r="V871" t="s">
        <v>3177</v>
      </c>
      <c r="X871" t="s">
        <v>1103</v>
      </c>
      <c r="Y871" t="s">
        <v>3177</v>
      </c>
      <c r="AA871" t="s">
        <v>2125</v>
      </c>
      <c r="AB871" t="s">
        <v>3183</v>
      </c>
      <c r="AD871" t="s">
        <v>468</v>
      </c>
      <c r="AE871" t="s">
        <v>3174</v>
      </c>
    </row>
    <row r="872" spans="2:31" ht="18" x14ac:dyDescent="0.25">
      <c r="B872" t="s">
        <v>2337</v>
      </c>
      <c r="C872">
        <v>1467</v>
      </c>
      <c r="D872" t="s">
        <v>2414</v>
      </c>
      <c r="E872" s="2" t="str">
        <f t="shared" si="91"/>
        <v>T</v>
      </c>
      <c r="F872" s="2" t="str">
        <f t="shared" si="92"/>
        <v>R</v>
      </c>
      <c r="G872" s="2" t="str">
        <f t="shared" si="93"/>
        <v>L</v>
      </c>
      <c r="H872" s="2" t="str">
        <f t="shared" si="94"/>
        <v>G</v>
      </c>
      <c r="I872" s="2" t="str">
        <f t="shared" si="95"/>
        <v>R</v>
      </c>
      <c r="J872" s="2" t="str">
        <f t="shared" si="96"/>
        <v>V</v>
      </c>
      <c r="K872" s="2" t="str">
        <f t="shared" si="97"/>
        <v>R</v>
      </c>
      <c r="M872" t="s">
        <v>1304</v>
      </c>
      <c r="N872" t="s">
        <v>3178</v>
      </c>
      <c r="O872" t="s">
        <v>338</v>
      </c>
      <c r="P872" t="s">
        <v>3178</v>
      </c>
      <c r="R872" t="s">
        <v>1920</v>
      </c>
      <c r="S872" s="2" t="s">
        <v>3178</v>
      </c>
      <c r="U872" t="s">
        <v>2512</v>
      </c>
      <c r="V872" t="s">
        <v>3177</v>
      </c>
      <c r="X872" t="s">
        <v>2591</v>
      </c>
      <c r="Y872" t="s">
        <v>3177</v>
      </c>
      <c r="AA872" t="s">
        <v>2125</v>
      </c>
      <c r="AB872" t="s">
        <v>3183</v>
      </c>
      <c r="AD872" t="s">
        <v>793</v>
      </c>
      <c r="AE872" t="s">
        <v>3174</v>
      </c>
    </row>
    <row r="873" spans="2:31" ht="18" x14ac:dyDescent="0.25">
      <c r="B873" t="s">
        <v>1041</v>
      </c>
      <c r="C873">
        <v>276</v>
      </c>
      <c r="D873" t="s">
        <v>1042</v>
      </c>
      <c r="E873" s="2" t="str">
        <f t="shared" si="91"/>
        <v>R</v>
      </c>
      <c r="F873" s="2" t="str">
        <f t="shared" si="92"/>
        <v>L</v>
      </c>
      <c r="G873" s="2" t="str">
        <f t="shared" si="93"/>
        <v>L</v>
      </c>
      <c r="H873" s="2" t="str">
        <f t="shared" si="94"/>
        <v>A</v>
      </c>
      <c r="I873" s="2" t="str">
        <f t="shared" si="95"/>
        <v>R</v>
      </c>
      <c r="J873" s="2" t="str">
        <f t="shared" si="96"/>
        <v>K</v>
      </c>
      <c r="K873" s="2" t="str">
        <f t="shared" si="97"/>
        <v>K</v>
      </c>
      <c r="M873" t="s">
        <v>1308</v>
      </c>
      <c r="N873" t="s">
        <v>3178</v>
      </c>
      <c r="O873" t="s">
        <v>338</v>
      </c>
      <c r="P873" t="s">
        <v>3178</v>
      </c>
      <c r="R873" t="s">
        <v>710</v>
      </c>
      <c r="S873" s="2" t="s">
        <v>3178</v>
      </c>
      <c r="U873" t="s">
        <v>985</v>
      </c>
      <c r="V873" t="s">
        <v>3177</v>
      </c>
      <c r="X873" t="s">
        <v>2504</v>
      </c>
      <c r="Y873" t="s">
        <v>3177</v>
      </c>
      <c r="AA873" t="s">
        <v>2731</v>
      </c>
      <c r="AB873" t="s">
        <v>3183</v>
      </c>
      <c r="AD873" t="s">
        <v>2075</v>
      </c>
      <c r="AE873" t="s">
        <v>3174</v>
      </c>
    </row>
    <row r="874" spans="2:31" ht="18" x14ac:dyDescent="0.25">
      <c r="B874" t="s">
        <v>2098</v>
      </c>
      <c r="C874">
        <v>188</v>
      </c>
      <c r="D874" t="s">
        <v>2099</v>
      </c>
      <c r="E874" s="2" t="str">
        <f t="shared" si="91"/>
        <v>L</v>
      </c>
      <c r="F874" s="2" t="str">
        <f t="shared" si="92"/>
        <v>L</v>
      </c>
      <c r="G874" s="2" t="str">
        <f t="shared" si="93"/>
        <v>R</v>
      </c>
      <c r="H874" s="2" t="str">
        <f t="shared" si="94"/>
        <v>R</v>
      </c>
      <c r="I874" s="2" t="str">
        <f t="shared" si="95"/>
        <v>R</v>
      </c>
      <c r="J874" s="2" t="str">
        <f t="shared" si="96"/>
        <v>K</v>
      </c>
      <c r="K874" s="2" t="str">
        <f t="shared" si="97"/>
        <v>R</v>
      </c>
      <c r="M874" t="s">
        <v>1943</v>
      </c>
      <c r="N874" t="s">
        <v>3178</v>
      </c>
      <c r="O874" t="s">
        <v>2366</v>
      </c>
      <c r="P874" t="s">
        <v>3178</v>
      </c>
      <c r="R874" t="s">
        <v>589</v>
      </c>
      <c r="S874" s="2" t="s">
        <v>3178</v>
      </c>
      <c r="U874" t="s">
        <v>1747</v>
      </c>
      <c r="V874" t="s">
        <v>3177</v>
      </c>
      <c r="X874" t="s">
        <v>1252</v>
      </c>
      <c r="Y874" t="s">
        <v>3177</v>
      </c>
      <c r="AA874" t="s">
        <v>1738</v>
      </c>
      <c r="AB874" t="s">
        <v>3183</v>
      </c>
      <c r="AD874" t="s">
        <v>2133</v>
      </c>
      <c r="AE874" t="s">
        <v>3174</v>
      </c>
    </row>
    <row r="875" spans="2:31" ht="18" x14ac:dyDescent="0.25">
      <c r="B875" t="s">
        <v>3028</v>
      </c>
      <c r="C875">
        <v>198</v>
      </c>
      <c r="D875" t="s">
        <v>3029</v>
      </c>
      <c r="E875" s="2" t="str">
        <f t="shared" si="91"/>
        <v>H</v>
      </c>
      <c r="F875" s="2" t="str">
        <f t="shared" si="92"/>
        <v>R</v>
      </c>
      <c r="G875" s="2" t="str">
        <f t="shared" si="93"/>
        <v>D</v>
      </c>
      <c r="H875" s="2" t="str">
        <f t="shared" si="94"/>
        <v>S</v>
      </c>
      <c r="I875" s="2" t="str">
        <f t="shared" si="95"/>
        <v>G</v>
      </c>
      <c r="J875" s="2" t="str">
        <f t="shared" si="96"/>
        <v>R</v>
      </c>
      <c r="K875" s="2" t="str">
        <f t="shared" si="97"/>
        <v>K</v>
      </c>
      <c r="M875" t="s">
        <v>1138</v>
      </c>
      <c r="N875" t="s">
        <v>3178</v>
      </c>
      <c r="O875" t="s">
        <v>559</v>
      </c>
      <c r="P875" t="s">
        <v>3178</v>
      </c>
      <c r="R875" t="s">
        <v>1826</v>
      </c>
      <c r="S875" s="2" t="s">
        <v>3178</v>
      </c>
      <c r="U875" t="s">
        <v>2890</v>
      </c>
      <c r="V875" t="s">
        <v>3183</v>
      </c>
      <c r="X875" t="s">
        <v>1252</v>
      </c>
      <c r="Y875" t="s">
        <v>3177</v>
      </c>
      <c r="AA875" t="s">
        <v>1327</v>
      </c>
      <c r="AB875" t="s">
        <v>3183</v>
      </c>
      <c r="AD875" t="s">
        <v>2136</v>
      </c>
      <c r="AE875" t="s">
        <v>3174</v>
      </c>
    </row>
    <row r="876" spans="2:31" ht="18" x14ac:dyDescent="0.25">
      <c r="B876" t="s">
        <v>1137</v>
      </c>
      <c r="C876">
        <v>191</v>
      </c>
      <c r="D876" t="s">
        <v>1138</v>
      </c>
      <c r="E876" s="2" t="str">
        <f t="shared" si="91"/>
        <v>V</v>
      </c>
      <c r="F876" s="2" t="str">
        <f t="shared" si="92"/>
        <v>L</v>
      </c>
      <c r="G876" s="2" t="str">
        <f t="shared" si="93"/>
        <v>R</v>
      </c>
      <c r="H876" s="2" t="str">
        <f t="shared" si="94"/>
        <v>R</v>
      </c>
      <c r="I876" s="2" t="str">
        <f t="shared" si="95"/>
        <v>R</v>
      </c>
      <c r="J876" s="2" t="str">
        <f t="shared" si="96"/>
        <v>R</v>
      </c>
      <c r="K876" s="2" t="str">
        <f t="shared" si="97"/>
        <v>R</v>
      </c>
      <c r="M876" t="s">
        <v>2156</v>
      </c>
      <c r="N876" t="s">
        <v>3178</v>
      </c>
      <c r="O876" t="s">
        <v>536</v>
      </c>
      <c r="P876" t="s">
        <v>3178</v>
      </c>
      <c r="R876" t="s">
        <v>1285</v>
      </c>
      <c r="S876" s="2" t="s">
        <v>3178</v>
      </c>
      <c r="U876" t="s">
        <v>3082</v>
      </c>
      <c r="V876" t="s">
        <v>3183</v>
      </c>
      <c r="X876" t="s">
        <v>3129</v>
      </c>
      <c r="Y876" t="s">
        <v>3177</v>
      </c>
      <c r="AA876" t="s">
        <v>1327</v>
      </c>
      <c r="AB876" t="s">
        <v>3183</v>
      </c>
      <c r="AD876" t="s">
        <v>1663</v>
      </c>
      <c r="AE876" t="s">
        <v>3174</v>
      </c>
    </row>
    <row r="877" spans="2:31" ht="18" x14ac:dyDescent="0.25">
      <c r="B877" t="s">
        <v>1915</v>
      </c>
      <c r="C877">
        <v>189</v>
      </c>
      <c r="D877" t="s">
        <v>1916</v>
      </c>
      <c r="E877" s="2" t="str">
        <f t="shared" si="91"/>
        <v>R</v>
      </c>
      <c r="F877" s="2" t="str">
        <f t="shared" si="92"/>
        <v>V</v>
      </c>
      <c r="G877" s="2" t="str">
        <f t="shared" si="93"/>
        <v>T</v>
      </c>
      <c r="H877" s="2" t="str">
        <f t="shared" si="94"/>
        <v>R</v>
      </c>
      <c r="I877" s="2" t="str">
        <f t="shared" si="95"/>
        <v>R</v>
      </c>
      <c r="J877" s="2" t="str">
        <f t="shared" si="96"/>
        <v>R</v>
      </c>
      <c r="K877" s="2" t="str">
        <f t="shared" si="97"/>
        <v>R</v>
      </c>
      <c r="M877" t="s">
        <v>1747</v>
      </c>
      <c r="N877" t="s">
        <v>3178</v>
      </c>
      <c r="O877" t="s">
        <v>2096</v>
      </c>
      <c r="P877" t="s">
        <v>3178</v>
      </c>
      <c r="R877" t="s">
        <v>2616</v>
      </c>
      <c r="S877" s="2" t="s">
        <v>3178</v>
      </c>
      <c r="U877" t="s">
        <v>2758</v>
      </c>
      <c r="V877" t="s">
        <v>3183</v>
      </c>
      <c r="X877" t="s">
        <v>327</v>
      </c>
      <c r="Y877" t="s">
        <v>3177</v>
      </c>
      <c r="AA877" t="s">
        <v>3074</v>
      </c>
      <c r="AB877" t="s">
        <v>3183</v>
      </c>
      <c r="AD877" t="s">
        <v>1666</v>
      </c>
      <c r="AE877" t="s">
        <v>3174</v>
      </c>
    </row>
    <row r="878" spans="2:31" ht="18" x14ac:dyDescent="0.25">
      <c r="B878" t="s">
        <v>754</v>
      </c>
      <c r="C878">
        <v>74</v>
      </c>
      <c r="D878" t="s">
        <v>755</v>
      </c>
      <c r="E878" s="2" t="str">
        <f t="shared" si="91"/>
        <v>E</v>
      </c>
      <c r="F878" s="2" t="str">
        <f t="shared" si="92"/>
        <v>R</v>
      </c>
      <c r="G878" s="2" t="str">
        <f t="shared" si="93"/>
        <v>R</v>
      </c>
      <c r="H878" s="2" t="str">
        <f t="shared" si="94"/>
        <v>R</v>
      </c>
      <c r="I878" s="2" t="str">
        <f t="shared" si="95"/>
        <v>R</v>
      </c>
      <c r="J878" s="2" t="str">
        <f t="shared" si="96"/>
        <v>R</v>
      </c>
      <c r="K878" s="2" t="str">
        <f t="shared" si="97"/>
        <v>R</v>
      </c>
      <c r="M878" t="s">
        <v>1920</v>
      </c>
      <c r="N878" t="s">
        <v>3188</v>
      </c>
      <c r="O878" t="s">
        <v>2046</v>
      </c>
      <c r="P878" t="s">
        <v>3178</v>
      </c>
      <c r="R878" t="s">
        <v>1209</v>
      </c>
      <c r="S878" s="2" t="s">
        <v>3178</v>
      </c>
      <c r="U878" t="s">
        <v>1422</v>
      </c>
      <c r="V878" t="s">
        <v>3183</v>
      </c>
      <c r="X878" t="s">
        <v>1325</v>
      </c>
      <c r="Y878" t="s">
        <v>3177</v>
      </c>
      <c r="AA878" t="s">
        <v>789</v>
      </c>
      <c r="AB878" t="s">
        <v>3183</v>
      </c>
      <c r="AD878" t="s">
        <v>1666</v>
      </c>
      <c r="AE878" t="s">
        <v>3174</v>
      </c>
    </row>
    <row r="879" spans="2:31" ht="18" x14ac:dyDescent="0.25">
      <c r="B879" t="s">
        <v>648</v>
      </c>
      <c r="C879">
        <v>115</v>
      </c>
      <c r="D879" t="s">
        <v>649</v>
      </c>
      <c r="E879" s="2" t="str">
        <f t="shared" si="91"/>
        <v>S</v>
      </c>
      <c r="F879" s="2" t="str">
        <f t="shared" si="92"/>
        <v>F</v>
      </c>
      <c r="G879" s="2" t="str">
        <f t="shared" si="93"/>
        <v>A</v>
      </c>
      <c r="H879" s="2" t="str">
        <f t="shared" si="94"/>
        <v>S</v>
      </c>
      <c r="I879" s="2" t="str">
        <f t="shared" si="95"/>
        <v>R</v>
      </c>
      <c r="J879" s="2" t="str">
        <f t="shared" si="96"/>
        <v>R</v>
      </c>
      <c r="K879" s="2" t="str">
        <f t="shared" si="97"/>
        <v>R</v>
      </c>
      <c r="M879" t="s">
        <v>1861</v>
      </c>
      <c r="N879" t="s">
        <v>3188</v>
      </c>
      <c r="O879" t="s">
        <v>970</v>
      </c>
      <c r="P879" t="s">
        <v>3178</v>
      </c>
      <c r="R879" t="s">
        <v>2257</v>
      </c>
      <c r="S879" s="2" t="s">
        <v>3178</v>
      </c>
      <c r="U879" t="s">
        <v>1561</v>
      </c>
      <c r="V879" t="s">
        <v>3183</v>
      </c>
      <c r="X879" t="s">
        <v>424</v>
      </c>
      <c r="Y879" t="s">
        <v>3177</v>
      </c>
      <c r="AA879" t="s">
        <v>1442</v>
      </c>
      <c r="AB879" t="s">
        <v>3183</v>
      </c>
      <c r="AD879" t="s">
        <v>1673</v>
      </c>
      <c r="AE879" t="s">
        <v>3174</v>
      </c>
    </row>
    <row r="880" spans="2:31" ht="18" x14ac:dyDescent="0.25">
      <c r="B880" t="s">
        <v>1242</v>
      </c>
      <c r="C880">
        <v>95</v>
      </c>
      <c r="D880" t="s">
        <v>1243</v>
      </c>
      <c r="E880" s="2" t="str">
        <f t="shared" si="91"/>
        <v>L</v>
      </c>
      <c r="F880" s="2" t="str">
        <f t="shared" si="92"/>
        <v>E</v>
      </c>
      <c r="G880" s="2" t="str">
        <f t="shared" si="93"/>
        <v>E</v>
      </c>
      <c r="H880" s="2" t="str">
        <f t="shared" si="94"/>
        <v>R</v>
      </c>
      <c r="I880" s="2" t="str">
        <f t="shared" si="95"/>
        <v>R</v>
      </c>
      <c r="J880" s="2" t="str">
        <f t="shared" si="96"/>
        <v>L</v>
      </c>
      <c r="K880" s="2" t="str">
        <f t="shared" si="97"/>
        <v>R</v>
      </c>
      <c r="M880" t="s">
        <v>2105</v>
      </c>
      <c r="N880" t="s">
        <v>3188</v>
      </c>
      <c r="O880" t="s">
        <v>288</v>
      </c>
      <c r="P880" t="s">
        <v>3178</v>
      </c>
      <c r="R880" t="s">
        <v>866</v>
      </c>
      <c r="S880" s="2" t="s">
        <v>3178</v>
      </c>
      <c r="U880" t="s">
        <v>1795</v>
      </c>
      <c r="V880" t="s">
        <v>3183</v>
      </c>
      <c r="X880" t="s">
        <v>330</v>
      </c>
      <c r="Y880" t="s">
        <v>3177</v>
      </c>
      <c r="AA880" t="s">
        <v>1442</v>
      </c>
      <c r="AB880" t="s">
        <v>3183</v>
      </c>
      <c r="AD880" t="s">
        <v>2346</v>
      </c>
      <c r="AE880" t="s">
        <v>3174</v>
      </c>
    </row>
    <row r="881" spans="2:31" ht="18" x14ac:dyDescent="0.25">
      <c r="B881" t="s">
        <v>555</v>
      </c>
      <c r="C881">
        <v>377</v>
      </c>
      <c r="D881" t="s">
        <v>556</v>
      </c>
      <c r="E881" s="2" t="str">
        <f t="shared" si="91"/>
        <v>P</v>
      </c>
      <c r="F881" s="2" t="str">
        <f t="shared" si="92"/>
        <v>R</v>
      </c>
      <c r="G881" s="2" t="str">
        <f t="shared" si="93"/>
        <v>A</v>
      </c>
      <c r="H881" s="2" t="str">
        <f t="shared" si="94"/>
        <v>A</v>
      </c>
      <c r="I881" s="2" t="str">
        <f t="shared" si="95"/>
        <v>R</v>
      </c>
      <c r="J881" s="2" t="str">
        <f t="shared" si="96"/>
        <v>S</v>
      </c>
      <c r="K881" s="2" t="str">
        <f t="shared" si="97"/>
        <v>R</v>
      </c>
      <c r="M881" t="s">
        <v>2677</v>
      </c>
      <c r="N881" t="s">
        <v>3188</v>
      </c>
      <c r="O881" t="s">
        <v>634</v>
      </c>
      <c r="P881" t="s">
        <v>3178</v>
      </c>
      <c r="R881" t="s">
        <v>866</v>
      </c>
      <c r="S881" s="2" t="s">
        <v>3178</v>
      </c>
      <c r="U881" t="s">
        <v>1373</v>
      </c>
      <c r="V881" t="s">
        <v>3183</v>
      </c>
      <c r="X881" t="s">
        <v>330</v>
      </c>
      <c r="Y881" t="s">
        <v>3177</v>
      </c>
      <c r="AA881" t="s">
        <v>2334</v>
      </c>
      <c r="AB881" t="s">
        <v>3183</v>
      </c>
      <c r="AD881" t="s">
        <v>2414</v>
      </c>
      <c r="AE881" t="s">
        <v>3174</v>
      </c>
    </row>
    <row r="882" spans="2:31" ht="18" x14ac:dyDescent="0.25">
      <c r="B882" t="s">
        <v>2155</v>
      </c>
      <c r="C882">
        <v>25</v>
      </c>
      <c r="D882" t="s">
        <v>2156</v>
      </c>
      <c r="E882" s="2" t="str">
        <f t="shared" si="91"/>
        <v>V</v>
      </c>
      <c r="F882" s="2" t="str">
        <f t="shared" si="92"/>
        <v>Q</v>
      </c>
      <c r="G882" s="2" t="str">
        <f t="shared" si="93"/>
        <v>D</v>
      </c>
      <c r="H882" s="2" t="str">
        <f t="shared" si="94"/>
        <v>G</v>
      </c>
      <c r="I882" s="2" t="str">
        <f t="shared" si="95"/>
        <v>K</v>
      </c>
      <c r="J882" s="2" t="str">
        <f t="shared" si="96"/>
        <v>T</v>
      </c>
      <c r="K882" s="2" t="str">
        <f t="shared" si="97"/>
        <v>R</v>
      </c>
      <c r="M882" t="s">
        <v>2681</v>
      </c>
      <c r="N882" t="s">
        <v>3188</v>
      </c>
      <c r="O882" t="s">
        <v>2494</v>
      </c>
      <c r="P882" t="s">
        <v>3178</v>
      </c>
      <c r="R882" t="s">
        <v>866</v>
      </c>
      <c r="S882" s="2" t="s">
        <v>3178</v>
      </c>
      <c r="U882" t="s">
        <v>1377</v>
      </c>
      <c r="V882" t="s">
        <v>3183</v>
      </c>
      <c r="X882" t="s">
        <v>1321</v>
      </c>
      <c r="Y882" t="s">
        <v>3177</v>
      </c>
      <c r="AA882" t="s">
        <v>2877</v>
      </c>
      <c r="AB882" t="s">
        <v>3183</v>
      </c>
      <c r="AD882" t="s">
        <v>2099</v>
      </c>
      <c r="AE882" t="s">
        <v>3174</v>
      </c>
    </row>
    <row r="883" spans="2:31" ht="18" x14ac:dyDescent="0.25">
      <c r="B883" t="s">
        <v>2734</v>
      </c>
      <c r="C883">
        <v>239</v>
      </c>
      <c r="D883" t="s">
        <v>2735</v>
      </c>
      <c r="E883" s="2" t="str">
        <f t="shared" si="91"/>
        <v>D</v>
      </c>
      <c r="F883" s="2" t="str">
        <f t="shared" si="92"/>
        <v>H</v>
      </c>
      <c r="G883" s="2" t="str">
        <f t="shared" si="93"/>
        <v>S</v>
      </c>
      <c r="H883" s="2" t="str">
        <f t="shared" si="94"/>
        <v>G</v>
      </c>
      <c r="I883" s="2" t="str">
        <f t="shared" si="95"/>
        <v>S</v>
      </c>
      <c r="J883" s="2" t="str">
        <f t="shared" si="96"/>
        <v>R</v>
      </c>
      <c r="K883" s="2" t="str">
        <f t="shared" si="97"/>
        <v>R</v>
      </c>
      <c r="M883" t="s">
        <v>2886</v>
      </c>
      <c r="N883" t="s">
        <v>3188</v>
      </c>
      <c r="O883" t="s">
        <v>2903</v>
      </c>
      <c r="P883" t="s">
        <v>3178</v>
      </c>
      <c r="R883" t="s">
        <v>1199</v>
      </c>
      <c r="S883" s="2" t="s">
        <v>3178</v>
      </c>
      <c r="U883" t="s">
        <v>1435</v>
      </c>
      <c r="V883" t="s">
        <v>3183</v>
      </c>
      <c r="X883" t="s">
        <v>519</v>
      </c>
      <c r="Y883" t="s">
        <v>3177</v>
      </c>
      <c r="AA883" t="s">
        <v>2874</v>
      </c>
      <c r="AB883" t="s">
        <v>3183</v>
      </c>
      <c r="AD883" t="s">
        <v>1138</v>
      </c>
      <c r="AE883" t="s">
        <v>3174</v>
      </c>
    </row>
    <row r="884" spans="2:31" ht="18" x14ac:dyDescent="0.25">
      <c r="B884" t="s">
        <v>2989</v>
      </c>
      <c r="C884">
        <v>264</v>
      </c>
      <c r="D884" t="s">
        <v>2990</v>
      </c>
      <c r="E884" s="2" t="str">
        <f t="shared" si="91"/>
        <v>M</v>
      </c>
      <c r="F884" s="2" t="str">
        <f t="shared" si="92"/>
        <v>K</v>
      </c>
      <c r="G884" s="2" t="str">
        <f t="shared" si="93"/>
        <v>G</v>
      </c>
      <c r="H884" s="2" t="str">
        <f t="shared" si="94"/>
        <v>G</v>
      </c>
      <c r="I884" s="2" t="str">
        <f t="shared" si="95"/>
        <v>R</v>
      </c>
      <c r="J884" s="2" t="str">
        <f t="shared" si="96"/>
        <v>I</v>
      </c>
      <c r="K884" s="2" t="str">
        <f t="shared" si="97"/>
        <v>K</v>
      </c>
      <c r="M884" t="s">
        <v>176</v>
      </c>
      <c r="N884" t="s">
        <v>3188</v>
      </c>
      <c r="O884" t="s">
        <v>1997</v>
      </c>
      <c r="P884" t="s">
        <v>3178</v>
      </c>
      <c r="R884" t="s">
        <v>2068</v>
      </c>
      <c r="S884" s="2" t="s">
        <v>3178</v>
      </c>
      <c r="U884" t="s">
        <v>2754</v>
      </c>
      <c r="V884" t="s">
        <v>3183</v>
      </c>
      <c r="X884" t="s">
        <v>522</v>
      </c>
      <c r="Y884" t="s">
        <v>3177</v>
      </c>
      <c r="AA884" t="s">
        <v>2008</v>
      </c>
      <c r="AB884" t="s">
        <v>3183</v>
      </c>
      <c r="AD884" t="s">
        <v>1916</v>
      </c>
      <c r="AE884" t="s">
        <v>3174</v>
      </c>
    </row>
    <row r="885" spans="2:31" ht="18" x14ac:dyDescent="0.25">
      <c r="B885" t="s">
        <v>3125</v>
      </c>
      <c r="C885">
        <v>264</v>
      </c>
      <c r="D885" t="s">
        <v>3126</v>
      </c>
      <c r="E885" s="2" t="str">
        <f t="shared" si="91"/>
        <v>M</v>
      </c>
      <c r="F885" s="2" t="str">
        <f t="shared" si="92"/>
        <v>E</v>
      </c>
      <c r="G885" s="2" t="str">
        <f t="shared" si="93"/>
        <v>G</v>
      </c>
      <c r="H885" s="2" t="str">
        <f t="shared" si="94"/>
        <v>G</v>
      </c>
      <c r="I885" s="2" t="str">
        <f t="shared" si="95"/>
        <v>R</v>
      </c>
      <c r="J885" s="2" t="str">
        <f t="shared" si="96"/>
        <v>I</v>
      </c>
      <c r="K885" s="2" t="str">
        <f t="shared" si="97"/>
        <v>K</v>
      </c>
      <c r="M885" t="s">
        <v>2497</v>
      </c>
      <c r="N885" t="s">
        <v>3188</v>
      </c>
      <c r="O885" t="s">
        <v>251</v>
      </c>
      <c r="P885" t="s">
        <v>3178</v>
      </c>
      <c r="R885" t="s">
        <v>1332</v>
      </c>
      <c r="S885" s="2" t="s">
        <v>3178</v>
      </c>
      <c r="U885" t="s">
        <v>1095</v>
      </c>
      <c r="V885" t="s">
        <v>3183</v>
      </c>
      <c r="X885" t="s">
        <v>2543</v>
      </c>
      <c r="Y885" t="s">
        <v>3177</v>
      </c>
      <c r="AA885" t="s">
        <v>1343</v>
      </c>
      <c r="AB885" t="s">
        <v>3183</v>
      </c>
      <c r="AD885" t="s">
        <v>755</v>
      </c>
      <c r="AE885" t="s">
        <v>3174</v>
      </c>
    </row>
    <row r="886" spans="2:31" ht="18" x14ac:dyDescent="0.25">
      <c r="B886" t="s">
        <v>2802</v>
      </c>
      <c r="C886">
        <v>268</v>
      </c>
      <c r="D886" t="s">
        <v>2803</v>
      </c>
      <c r="E886" s="2" t="str">
        <f t="shared" si="91"/>
        <v>M</v>
      </c>
      <c r="F886" s="2" t="str">
        <f t="shared" si="92"/>
        <v>Q</v>
      </c>
      <c r="G886" s="2" t="str">
        <f t="shared" si="93"/>
        <v>G</v>
      </c>
      <c r="H886" s="2" t="str">
        <f t="shared" si="94"/>
        <v>G</v>
      </c>
      <c r="I886" s="2" t="str">
        <f t="shared" si="95"/>
        <v>R</v>
      </c>
      <c r="J886" s="2" t="str">
        <f t="shared" si="96"/>
        <v>I</v>
      </c>
      <c r="K886" s="2" t="str">
        <f t="shared" si="97"/>
        <v>K</v>
      </c>
      <c r="M886" t="s">
        <v>1742</v>
      </c>
      <c r="N886" t="s">
        <v>3188</v>
      </c>
      <c r="O886" t="s">
        <v>2687</v>
      </c>
      <c r="P886" t="s">
        <v>3178</v>
      </c>
      <c r="R886" t="s">
        <v>1175</v>
      </c>
      <c r="S886" s="2" t="s">
        <v>3178</v>
      </c>
      <c r="U886" t="s">
        <v>2979</v>
      </c>
      <c r="V886" t="s">
        <v>3183</v>
      </c>
      <c r="X886" t="s">
        <v>2695</v>
      </c>
      <c r="Y886" t="s">
        <v>3177</v>
      </c>
      <c r="AA886" t="s">
        <v>2418</v>
      </c>
      <c r="AB886" t="s">
        <v>3183</v>
      </c>
      <c r="AD886" t="s">
        <v>649</v>
      </c>
      <c r="AE886" t="s">
        <v>3174</v>
      </c>
    </row>
    <row r="887" spans="2:31" ht="18" x14ac:dyDescent="0.25">
      <c r="B887" t="s">
        <v>808</v>
      </c>
      <c r="C887">
        <v>268</v>
      </c>
      <c r="D887" t="s">
        <v>809</v>
      </c>
      <c r="E887" s="2" t="str">
        <f t="shared" si="91"/>
        <v>M</v>
      </c>
      <c r="F887" s="2" t="str">
        <f t="shared" si="92"/>
        <v>Q</v>
      </c>
      <c r="G887" s="2" t="str">
        <f t="shared" si="93"/>
        <v>G</v>
      </c>
      <c r="H887" s="2" t="str">
        <f t="shared" si="94"/>
        <v>G</v>
      </c>
      <c r="I887" s="2" t="str">
        <f t="shared" si="95"/>
        <v>R</v>
      </c>
      <c r="J887" s="2" t="str">
        <f t="shared" si="96"/>
        <v>S</v>
      </c>
      <c r="K887" s="2" t="str">
        <f t="shared" si="97"/>
        <v>K</v>
      </c>
      <c r="M887" t="s">
        <v>2862</v>
      </c>
      <c r="N887" t="s">
        <v>3188</v>
      </c>
      <c r="O887" t="s">
        <v>2075</v>
      </c>
      <c r="P887" t="s">
        <v>3178</v>
      </c>
      <c r="R887" t="s">
        <v>1193</v>
      </c>
      <c r="S887" s="2" t="s">
        <v>3178</v>
      </c>
      <c r="U887" t="s">
        <v>377</v>
      </c>
      <c r="V887" t="s">
        <v>3183</v>
      </c>
      <c r="X887" t="s">
        <v>982</v>
      </c>
      <c r="Y887" t="s">
        <v>3177</v>
      </c>
      <c r="AA887" t="s">
        <v>1100</v>
      </c>
      <c r="AB887" t="s">
        <v>3183</v>
      </c>
      <c r="AD887" t="s">
        <v>1243</v>
      </c>
      <c r="AE887" t="s">
        <v>3174</v>
      </c>
    </row>
    <row r="888" spans="2:31" ht="18" x14ac:dyDescent="0.25">
      <c r="B888" t="s">
        <v>2923</v>
      </c>
      <c r="C888">
        <v>268</v>
      </c>
      <c r="D888" t="s">
        <v>2924</v>
      </c>
      <c r="E888" s="2" t="str">
        <f t="shared" si="91"/>
        <v>M</v>
      </c>
      <c r="F888" s="2" t="str">
        <f t="shared" si="92"/>
        <v>Q</v>
      </c>
      <c r="G888" s="2" t="str">
        <f t="shared" si="93"/>
        <v>G</v>
      </c>
      <c r="H888" s="2" t="str">
        <f t="shared" si="94"/>
        <v>R</v>
      </c>
      <c r="I888" s="2" t="str">
        <f t="shared" si="95"/>
        <v>R</v>
      </c>
      <c r="J888" s="2" t="str">
        <f t="shared" si="96"/>
        <v>I</v>
      </c>
      <c r="K888" s="2" t="str">
        <f t="shared" si="97"/>
        <v>K</v>
      </c>
      <c r="M888" t="s">
        <v>611</v>
      </c>
      <c r="N888" t="s">
        <v>3188</v>
      </c>
      <c r="O888" t="s">
        <v>1916</v>
      </c>
      <c r="P888" t="s">
        <v>3178</v>
      </c>
      <c r="R888" t="s">
        <v>2292</v>
      </c>
      <c r="S888" s="2" t="s">
        <v>3178</v>
      </c>
      <c r="U888" t="s">
        <v>2453</v>
      </c>
      <c r="V888" t="s">
        <v>3183</v>
      </c>
      <c r="X888" t="s">
        <v>978</v>
      </c>
      <c r="Y888" t="s">
        <v>3177</v>
      </c>
      <c r="AA888" t="s">
        <v>1690</v>
      </c>
      <c r="AB888" t="s">
        <v>3183</v>
      </c>
      <c r="AD888" t="s">
        <v>556</v>
      </c>
      <c r="AE888" t="s">
        <v>3174</v>
      </c>
    </row>
    <row r="889" spans="2:31" ht="18" x14ac:dyDescent="0.25">
      <c r="B889" t="s">
        <v>2511</v>
      </c>
      <c r="C889">
        <v>75</v>
      </c>
      <c r="D889" t="s">
        <v>2512</v>
      </c>
      <c r="E889" s="2" t="str">
        <f t="shared" si="91"/>
        <v>D</v>
      </c>
      <c r="F889" s="2" t="str">
        <f t="shared" si="92"/>
        <v>R</v>
      </c>
      <c r="G889" s="2" t="str">
        <f t="shared" si="93"/>
        <v>R</v>
      </c>
      <c r="H889" s="2" t="str">
        <f t="shared" si="94"/>
        <v>S</v>
      </c>
      <c r="I889" s="2" t="str">
        <f t="shared" si="95"/>
        <v>R</v>
      </c>
      <c r="J889" s="2" t="str">
        <f t="shared" si="96"/>
        <v>Q</v>
      </c>
      <c r="K889" s="2" t="str">
        <f t="shared" si="97"/>
        <v>R</v>
      </c>
      <c r="M889" t="s">
        <v>1879</v>
      </c>
      <c r="N889" t="s">
        <v>3188</v>
      </c>
      <c r="O889" t="s">
        <v>2500</v>
      </c>
      <c r="P889" t="s">
        <v>3188</v>
      </c>
      <c r="R889" t="s">
        <v>1747</v>
      </c>
      <c r="S889" s="2" t="s">
        <v>3178</v>
      </c>
      <c r="U889" t="s">
        <v>2677</v>
      </c>
      <c r="V889" t="s">
        <v>3183</v>
      </c>
      <c r="X889" t="s">
        <v>1232</v>
      </c>
      <c r="Y889" t="s">
        <v>3177</v>
      </c>
      <c r="AA889" t="s">
        <v>1690</v>
      </c>
      <c r="AB889" t="s">
        <v>3183</v>
      </c>
      <c r="AD889" t="s">
        <v>2156</v>
      </c>
      <c r="AE889" t="s">
        <v>3174</v>
      </c>
    </row>
    <row r="890" spans="2:31" ht="18" x14ac:dyDescent="0.25">
      <c r="B890" t="s">
        <v>1484</v>
      </c>
      <c r="C890">
        <v>451</v>
      </c>
      <c r="D890" t="s">
        <v>1485</v>
      </c>
      <c r="E890" s="2" t="str">
        <f t="shared" si="91"/>
        <v>M</v>
      </c>
      <c r="F890" s="2" t="str">
        <f t="shared" si="92"/>
        <v>Q</v>
      </c>
      <c r="G890" s="2" t="str">
        <f t="shared" si="93"/>
        <v>L</v>
      </c>
      <c r="H890" s="2" t="str">
        <f t="shared" si="94"/>
        <v>T</v>
      </c>
      <c r="I890" s="2" t="str">
        <f t="shared" si="95"/>
        <v>R</v>
      </c>
      <c r="J890" s="2" t="str">
        <f t="shared" si="96"/>
        <v>L</v>
      </c>
      <c r="K890" s="2" t="str">
        <f t="shared" si="97"/>
        <v>R</v>
      </c>
      <c r="M890" t="s">
        <v>1384</v>
      </c>
      <c r="N890" t="s">
        <v>3184</v>
      </c>
      <c r="O890" t="s">
        <v>292</v>
      </c>
      <c r="P890" t="s">
        <v>3188</v>
      </c>
      <c r="R890" t="s">
        <v>1259</v>
      </c>
      <c r="S890" s="2" t="s">
        <v>3178</v>
      </c>
      <c r="U890" t="s">
        <v>2681</v>
      </c>
      <c r="V890" t="s">
        <v>3183</v>
      </c>
      <c r="X890" t="s">
        <v>1272</v>
      </c>
      <c r="Y890" t="s">
        <v>3177</v>
      </c>
      <c r="AA890" t="s">
        <v>2075</v>
      </c>
      <c r="AB890" t="s">
        <v>3183</v>
      </c>
      <c r="AD890" t="s">
        <v>2735</v>
      </c>
      <c r="AE890" t="s">
        <v>3174</v>
      </c>
    </row>
    <row r="891" spans="2:31" ht="18" x14ac:dyDescent="0.25">
      <c r="B891" t="s">
        <v>984</v>
      </c>
      <c r="C891">
        <v>102</v>
      </c>
      <c r="D891" t="s">
        <v>985</v>
      </c>
      <c r="E891" s="2" t="str">
        <f t="shared" si="91"/>
        <v>Y</v>
      </c>
      <c r="F891" s="2" t="str">
        <f t="shared" si="92"/>
        <v>I</v>
      </c>
      <c r="G891" s="2" t="str">
        <f t="shared" si="93"/>
        <v>I</v>
      </c>
      <c r="H891" s="2" t="str">
        <f t="shared" si="94"/>
        <v>S</v>
      </c>
      <c r="I891" s="2" t="str">
        <f t="shared" si="95"/>
        <v>K</v>
      </c>
      <c r="J891" s="2" t="str">
        <f t="shared" si="96"/>
        <v>R</v>
      </c>
      <c r="K891" s="2" t="str">
        <f t="shared" si="97"/>
        <v>K</v>
      </c>
      <c r="M891" t="s">
        <v>1388</v>
      </c>
      <c r="N891" t="s">
        <v>3184</v>
      </c>
      <c r="O891" t="s">
        <v>2289</v>
      </c>
      <c r="P891" t="s">
        <v>3188</v>
      </c>
      <c r="R891" t="s">
        <v>1896</v>
      </c>
      <c r="S891" s="2" t="s">
        <v>3188</v>
      </c>
      <c r="U891" t="s">
        <v>575</v>
      </c>
      <c r="V891" t="s">
        <v>3183</v>
      </c>
      <c r="X891" t="s">
        <v>2619</v>
      </c>
      <c r="Y891" t="s">
        <v>3177</v>
      </c>
      <c r="AA891" t="s">
        <v>2346</v>
      </c>
      <c r="AB891" t="s">
        <v>3183</v>
      </c>
      <c r="AD891" t="s">
        <v>2512</v>
      </c>
      <c r="AE891" t="s">
        <v>3174</v>
      </c>
    </row>
    <row r="892" spans="2:31" ht="18" x14ac:dyDescent="0.25">
      <c r="B892" t="s">
        <v>3024</v>
      </c>
      <c r="C892">
        <v>141</v>
      </c>
      <c r="D892" t="s">
        <v>3025</v>
      </c>
      <c r="E892" s="2" t="str">
        <f t="shared" si="91"/>
        <v>T</v>
      </c>
      <c r="F892" s="2" t="str">
        <f t="shared" si="92"/>
        <v>S</v>
      </c>
      <c r="G892" s="2" t="str">
        <f t="shared" si="93"/>
        <v>N</v>
      </c>
      <c r="H892" s="2" t="str">
        <f t="shared" si="94"/>
        <v>R</v>
      </c>
      <c r="I892" s="2" t="str">
        <f t="shared" si="95"/>
        <v>R</v>
      </c>
      <c r="J892" s="2" t="str">
        <f t="shared" si="96"/>
        <v>I</v>
      </c>
      <c r="K892" s="2" t="str">
        <f t="shared" si="97"/>
        <v>R</v>
      </c>
      <c r="M892" t="s">
        <v>586</v>
      </c>
      <c r="N892" t="s">
        <v>3184</v>
      </c>
      <c r="O892" t="s">
        <v>1696</v>
      </c>
      <c r="P892" t="s">
        <v>3188</v>
      </c>
      <c r="R892" t="s">
        <v>2403</v>
      </c>
      <c r="S892" s="2" t="s">
        <v>3188</v>
      </c>
      <c r="U892" t="s">
        <v>1589</v>
      </c>
      <c r="V892" t="s">
        <v>3183</v>
      </c>
      <c r="X892" t="s">
        <v>2071</v>
      </c>
      <c r="Y892" t="s">
        <v>3177</v>
      </c>
      <c r="AA892" t="s">
        <v>2156</v>
      </c>
      <c r="AB892" t="s">
        <v>3183</v>
      </c>
      <c r="AD892" t="s">
        <v>1485</v>
      </c>
      <c r="AE892" t="s">
        <v>3174</v>
      </c>
    </row>
    <row r="893" spans="2:31" ht="18" x14ac:dyDescent="0.25">
      <c r="B893" t="s">
        <v>524</v>
      </c>
      <c r="C893">
        <v>136</v>
      </c>
      <c r="D893" t="s">
        <v>525</v>
      </c>
      <c r="E893" s="2" t="str">
        <f t="shared" si="91"/>
        <v>N</v>
      </c>
      <c r="F893" s="2" t="str">
        <f t="shared" si="92"/>
        <v>Q</v>
      </c>
      <c r="G893" s="2" t="str">
        <f t="shared" si="93"/>
        <v>K</v>
      </c>
      <c r="H893" s="2" t="str">
        <f t="shared" si="94"/>
        <v>P</v>
      </c>
      <c r="I893" s="2" t="str">
        <f t="shared" si="95"/>
        <v>S</v>
      </c>
      <c r="J893" s="2" t="str">
        <f t="shared" si="96"/>
        <v>K</v>
      </c>
      <c r="K893" s="2" t="str">
        <f t="shared" si="97"/>
        <v>R</v>
      </c>
      <c r="M893" t="s">
        <v>1928</v>
      </c>
      <c r="N893" t="s">
        <v>3184</v>
      </c>
      <c r="O893" t="s">
        <v>1965</v>
      </c>
      <c r="P893" t="s">
        <v>3188</v>
      </c>
      <c r="R893" t="s">
        <v>2012</v>
      </c>
      <c r="S893" s="2" t="s">
        <v>3188</v>
      </c>
      <c r="U893" t="s">
        <v>781</v>
      </c>
      <c r="V893" t="s">
        <v>3183</v>
      </c>
      <c r="X893" t="s">
        <v>1463</v>
      </c>
      <c r="Y893" t="s">
        <v>3177</v>
      </c>
      <c r="AA893" t="s">
        <v>3003</v>
      </c>
      <c r="AB893" t="s">
        <v>3178</v>
      </c>
      <c r="AD893" t="s">
        <v>3025</v>
      </c>
      <c r="AE893" t="s">
        <v>3174</v>
      </c>
    </row>
    <row r="894" spans="2:31" ht="18" x14ac:dyDescent="0.25">
      <c r="B894" t="s">
        <v>1746</v>
      </c>
      <c r="C894">
        <v>368</v>
      </c>
      <c r="D894" t="s">
        <v>1747</v>
      </c>
      <c r="E894" s="2" t="str">
        <f t="shared" si="91"/>
        <v>V</v>
      </c>
      <c r="F894" s="2" t="str">
        <f t="shared" si="92"/>
        <v>D</v>
      </c>
      <c r="G894" s="2" t="str">
        <f t="shared" si="93"/>
        <v>V</v>
      </c>
      <c r="H894" s="2" t="str">
        <f t="shared" si="94"/>
        <v>S</v>
      </c>
      <c r="I894" s="2" t="str">
        <f t="shared" si="95"/>
        <v>K</v>
      </c>
      <c r="J894" s="2" t="str">
        <f t="shared" si="96"/>
        <v>Q</v>
      </c>
      <c r="K894" s="2" t="str">
        <f t="shared" si="97"/>
        <v>K</v>
      </c>
      <c r="M894" t="s">
        <v>172</v>
      </c>
      <c r="N894" t="s">
        <v>3184</v>
      </c>
      <c r="O894" t="s">
        <v>3021</v>
      </c>
      <c r="P894" t="s">
        <v>3188</v>
      </c>
      <c r="R894" t="s">
        <v>2944</v>
      </c>
      <c r="S894" s="2" t="s">
        <v>3188</v>
      </c>
      <c r="U894" t="s">
        <v>2591</v>
      </c>
      <c r="V894" t="s">
        <v>3183</v>
      </c>
      <c r="X894" t="s">
        <v>2334</v>
      </c>
      <c r="Y894" t="s">
        <v>3177</v>
      </c>
      <c r="AA894" t="s">
        <v>1561</v>
      </c>
      <c r="AB894" t="s">
        <v>3178</v>
      </c>
      <c r="AD894" t="s">
        <v>525</v>
      </c>
      <c r="AE894" t="s">
        <v>3174</v>
      </c>
    </row>
    <row r="895" spans="2:31" ht="18" x14ac:dyDescent="0.25">
      <c r="B895" t="s">
        <v>2538</v>
      </c>
      <c r="C895">
        <v>77</v>
      </c>
      <c r="D895" t="s">
        <v>2539</v>
      </c>
      <c r="E895" s="2" t="str">
        <f t="shared" si="91"/>
        <v>E</v>
      </c>
      <c r="F895" s="2" t="str">
        <f t="shared" si="92"/>
        <v>L</v>
      </c>
      <c r="G895" s="2" t="str">
        <f t="shared" si="93"/>
        <v>D</v>
      </c>
      <c r="H895" s="2" t="str">
        <f t="shared" si="94"/>
        <v>G</v>
      </c>
      <c r="I895" s="2" t="str">
        <f t="shared" si="95"/>
        <v>R</v>
      </c>
      <c r="J895" s="2" t="str">
        <f t="shared" si="96"/>
        <v>S</v>
      </c>
      <c r="K895" s="2" t="str">
        <f t="shared" si="97"/>
        <v>R</v>
      </c>
      <c r="M895" t="s">
        <v>367</v>
      </c>
      <c r="N895" t="s">
        <v>3184</v>
      </c>
      <c r="O895" t="s">
        <v>1459</v>
      </c>
      <c r="P895" t="s">
        <v>3188</v>
      </c>
      <c r="R895" t="s">
        <v>2767</v>
      </c>
      <c r="S895" s="2" t="s">
        <v>3188</v>
      </c>
      <c r="U895" t="s">
        <v>1765</v>
      </c>
      <c r="V895" t="s">
        <v>3183</v>
      </c>
      <c r="X895" t="s">
        <v>422</v>
      </c>
      <c r="Y895" t="s">
        <v>3177</v>
      </c>
      <c r="AA895" t="s">
        <v>2953</v>
      </c>
      <c r="AB895" t="s">
        <v>3178</v>
      </c>
      <c r="AD895" t="s">
        <v>2539</v>
      </c>
      <c r="AE895" t="s">
        <v>3174</v>
      </c>
    </row>
    <row r="896" spans="2:31" ht="18" x14ac:dyDescent="0.25">
      <c r="B896" t="s">
        <v>257</v>
      </c>
      <c r="C896">
        <v>864</v>
      </c>
      <c r="D896" t="s">
        <v>1767</v>
      </c>
      <c r="E896" s="2" t="str">
        <f t="shared" si="91"/>
        <v>I</v>
      </c>
      <c r="F896" s="2" t="str">
        <f t="shared" si="92"/>
        <v>N</v>
      </c>
      <c r="G896" s="2" t="str">
        <f t="shared" si="93"/>
        <v>A</v>
      </c>
      <c r="H896" s="2" t="str">
        <f t="shared" si="94"/>
        <v>P</v>
      </c>
      <c r="I896" s="2" t="str">
        <f t="shared" si="95"/>
        <v>R</v>
      </c>
      <c r="J896" s="2" t="str">
        <f t="shared" si="96"/>
        <v>R</v>
      </c>
      <c r="K896" s="2" t="str">
        <f t="shared" si="97"/>
        <v>R</v>
      </c>
      <c r="M896" t="s">
        <v>367</v>
      </c>
      <c r="N896" t="s">
        <v>3184</v>
      </c>
      <c r="O896" t="s">
        <v>1170</v>
      </c>
      <c r="P896" t="s">
        <v>3184</v>
      </c>
      <c r="R896" t="s">
        <v>2767</v>
      </c>
      <c r="S896" s="2" t="s">
        <v>3188</v>
      </c>
      <c r="U896" t="s">
        <v>1252</v>
      </c>
      <c r="V896" t="s">
        <v>3183</v>
      </c>
      <c r="X896" t="s">
        <v>329</v>
      </c>
      <c r="Y896" t="s">
        <v>3177</v>
      </c>
      <c r="AA896" t="s">
        <v>1727</v>
      </c>
      <c r="AB896" t="s">
        <v>3178</v>
      </c>
      <c r="AD896" t="s">
        <v>1767</v>
      </c>
      <c r="AE896" t="s">
        <v>3174</v>
      </c>
    </row>
    <row r="897" spans="2:31" ht="18" x14ac:dyDescent="0.25">
      <c r="B897" t="s">
        <v>257</v>
      </c>
      <c r="C897">
        <v>846</v>
      </c>
      <c r="D897" t="s">
        <v>1623</v>
      </c>
      <c r="E897" s="2" t="str">
        <f t="shared" si="91"/>
        <v>S</v>
      </c>
      <c r="F897" s="2" t="str">
        <f t="shared" si="92"/>
        <v>N</v>
      </c>
      <c r="G897" s="2" t="str">
        <f t="shared" si="93"/>
        <v>A</v>
      </c>
      <c r="H897" s="2" t="str">
        <f t="shared" si="94"/>
        <v>P</v>
      </c>
      <c r="I897" s="2" t="str">
        <f t="shared" si="95"/>
        <v>R</v>
      </c>
      <c r="J897" s="2" t="str">
        <f t="shared" si="96"/>
        <v>R</v>
      </c>
      <c r="K897" s="2" t="str">
        <f t="shared" si="97"/>
        <v>R</v>
      </c>
      <c r="M897" t="s">
        <v>117</v>
      </c>
      <c r="N897" t="s">
        <v>3184</v>
      </c>
      <c r="O897" t="s">
        <v>3163</v>
      </c>
      <c r="P897" t="s">
        <v>3184</v>
      </c>
      <c r="R897" t="s">
        <v>2750</v>
      </c>
      <c r="S897" s="2" t="s">
        <v>3188</v>
      </c>
      <c r="U897" t="s">
        <v>1252</v>
      </c>
      <c r="V897" t="s">
        <v>3183</v>
      </c>
      <c r="X897" t="s">
        <v>329</v>
      </c>
      <c r="Y897" t="s">
        <v>3177</v>
      </c>
      <c r="AA897" t="s">
        <v>2019</v>
      </c>
      <c r="AB897" t="s">
        <v>3178</v>
      </c>
      <c r="AD897" t="s">
        <v>1623</v>
      </c>
      <c r="AE897" t="s">
        <v>3174</v>
      </c>
    </row>
    <row r="898" spans="2:31" ht="18" x14ac:dyDescent="0.25">
      <c r="B898" t="s">
        <v>257</v>
      </c>
      <c r="C898">
        <v>860</v>
      </c>
      <c r="D898" t="s">
        <v>1350</v>
      </c>
      <c r="E898" s="2" t="str">
        <f t="shared" si="91"/>
        <v>S</v>
      </c>
      <c r="F898" s="2" t="str">
        <f t="shared" si="92"/>
        <v>N</v>
      </c>
      <c r="G898" s="2" t="str">
        <f t="shared" si="93"/>
        <v>A</v>
      </c>
      <c r="H898" s="2" t="str">
        <f t="shared" si="94"/>
        <v>P</v>
      </c>
      <c r="I898" s="2" t="str">
        <f t="shared" si="95"/>
        <v>R</v>
      </c>
      <c r="J898" s="2" t="str">
        <f t="shared" si="96"/>
        <v>R</v>
      </c>
      <c r="K898" s="2" t="str">
        <f t="shared" si="97"/>
        <v>R</v>
      </c>
      <c r="M898" t="s">
        <v>842</v>
      </c>
      <c r="N898" t="s">
        <v>3184</v>
      </c>
      <c r="O898" t="s">
        <v>1366</v>
      </c>
      <c r="P898" t="s">
        <v>3184</v>
      </c>
      <c r="R898" t="s">
        <v>2750</v>
      </c>
      <c r="S898" s="2" t="s">
        <v>3188</v>
      </c>
      <c r="U898" t="s">
        <v>2894</v>
      </c>
      <c r="V898" t="s">
        <v>3183</v>
      </c>
      <c r="X898" t="s">
        <v>426</v>
      </c>
      <c r="Y898" t="s">
        <v>3177</v>
      </c>
      <c r="AA898" t="s">
        <v>2019</v>
      </c>
      <c r="AB898" t="s">
        <v>3178</v>
      </c>
      <c r="AD898" t="s">
        <v>1350</v>
      </c>
      <c r="AE898" t="s">
        <v>3174</v>
      </c>
    </row>
    <row r="899" spans="2:31" ht="18" x14ac:dyDescent="0.25">
      <c r="B899" t="s">
        <v>257</v>
      </c>
      <c r="C899">
        <v>859</v>
      </c>
      <c r="D899" t="s">
        <v>1350</v>
      </c>
      <c r="E899" s="2" t="str">
        <f t="shared" ref="E899:E962" si="98">MID($D899&amp;"",4,1)</f>
        <v>S</v>
      </c>
      <c r="F899" s="2" t="str">
        <f t="shared" ref="F899:F962" si="99">MID($D899&amp;"",6,1)</f>
        <v>N</v>
      </c>
      <c r="G899" s="2" t="str">
        <f t="shared" ref="G899:G962" si="100">MID($D899&amp;"",8,1)</f>
        <v>A</v>
      </c>
      <c r="H899" s="2" t="str">
        <f t="shared" ref="H899:H962" si="101">MID($D899&amp;"",9,1)</f>
        <v>P</v>
      </c>
      <c r="I899" s="2" t="str">
        <f t="shared" ref="I899:I962" si="102">MID($D899&amp;"",10,1)</f>
        <v>R</v>
      </c>
      <c r="J899" s="2" t="str">
        <f t="shared" ref="J899:J962" si="103">MID($D899&amp;"",12,1)</f>
        <v>R</v>
      </c>
      <c r="K899" s="2" t="str">
        <f t="shared" ref="K899:K962" si="104">MID($D899&amp;"",13,1)</f>
        <v>R</v>
      </c>
      <c r="M899" t="s">
        <v>1510</v>
      </c>
      <c r="N899" t="s">
        <v>3184</v>
      </c>
      <c r="O899" t="s">
        <v>1366</v>
      </c>
      <c r="P899" t="s">
        <v>3184</v>
      </c>
      <c r="R899" t="s">
        <v>548</v>
      </c>
      <c r="S899" s="2" t="s">
        <v>3188</v>
      </c>
      <c r="U899" t="s">
        <v>2068</v>
      </c>
      <c r="V899" t="s">
        <v>3183</v>
      </c>
      <c r="X899" t="s">
        <v>1304</v>
      </c>
      <c r="Y899" t="s">
        <v>3177</v>
      </c>
      <c r="AA899" t="s">
        <v>2708</v>
      </c>
      <c r="AB899" t="s">
        <v>3178</v>
      </c>
      <c r="AD899" t="s">
        <v>1350</v>
      </c>
      <c r="AE899" t="s">
        <v>3174</v>
      </c>
    </row>
    <row r="900" spans="2:31" ht="18" x14ac:dyDescent="0.25">
      <c r="B900" t="s">
        <v>257</v>
      </c>
      <c r="C900">
        <v>861</v>
      </c>
      <c r="D900" t="s">
        <v>445</v>
      </c>
      <c r="E900" s="2" t="str">
        <f t="shared" si="98"/>
        <v>S</v>
      </c>
      <c r="F900" s="2" t="str">
        <f t="shared" si="99"/>
        <v>N</v>
      </c>
      <c r="G900" s="2" t="str">
        <f t="shared" si="100"/>
        <v>T</v>
      </c>
      <c r="H900" s="2" t="str">
        <f t="shared" si="101"/>
        <v>P</v>
      </c>
      <c r="I900" s="2" t="str">
        <f t="shared" si="102"/>
        <v>R</v>
      </c>
      <c r="J900" s="2" t="str">
        <f t="shared" si="103"/>
        <v>R</v>
      </c>
      <c r="K900" s="2" t="str">
        <f t="shared" si="104"/>
        <v>R</v>
      </c>
      <c r="M900" t="s">
        <v>1506</v>
      </c>
      <c r="N900" t="s">
        <v>3184</v>
      </c>
      <c r="O900" t="s">
        <v>1366</v>
      </c>
      <c r="P900" t="s">
        <v>3184</v>
      </c>
      <c r="R900" t="s">
        <v>2572</v>
      </c>
      <c r="S900" s="2" t="s">
        <v>3188</v>
      </c>
      <c r="U900" t="s">
        <v>2746</v>
      </c>
      <c r="V900" t="s">
        <v>3183</v>
      </c>
      <c r="X900" t="s">
        <v>1308</v>
      </c>
      <c r="Y900" t="s">
        <v>3177</v>
      </c>
      <c r="AA900" t="s">
        <v>2150</v>
      </c>
      <c r="AB900" t="s">
        <v>3178</v>
      </c>
      <c r="AD900" t="s">
        <v>445</v>
      </c>
      <c r="AE900" t="s">
        <v>3174</v>
      </c>
    </row>
    <row r="901" spans="2:31" ht="18" x14ac:dyDescent="0.25">
      <c r="B901" t="s">
        <v>257</v>
      </c>
      <c r="C901">
        <v>854</v>
      </c>
      <c r="D901" t="s">
        <v>803</v>
      </c>
      <c r="E901" s="2" t="str">
        <f t="shared" si="98"/>
        <v>S</v>
      </c>
      <c r="F901" s="2" t="str">
        <f t="shared" si="99"/>
        <v>N</v>
      </c>
      <c r="G901" s="2" t="str">
        <f t="shared" si="100"/>
        <v>A</v>
      </c>
      <c r="H901" s="2" t="str">
        <f t="shared" si="101"/>
        <v>P</v>
      </c>
      <c r="I901" s="2" t="str">
        <f t="shared" si="102"/>
        <v>R</v>
      </c>
      <c r="J901" s="2" t="str">
        <f t="shared" si="103"/>
        <v>R</v>
      </c>
      <c r="K901" s="2" t="str">
        <f t="shared" si="104"/>
        <v>R</v>
      </c>
      <c r="M901" t="s">
        <v>1455</v>
      </c>
      <c r="N901" t="s">
        <v>3184</v>
      </c>
      <c r="O901" t="s">
        <v>1951</v>
      </c>
      <c r="P901" t="s">
        <v>3184</v>
      </c>
      <c r="R901" t="s">
        <v>1834</v>
      </c>
      <c r="S901" s="2" t="s">
        <v>3188</v>
      </c>
      <c r="U901" t="s">
        <v>334</v>
      </c>
      <c r="V901" t="s">
        <v>3183</v>
      </c>
      <c r="X901" t="s">
        <v>318</v>
      </c>
      <c r="Y901" t="s">
        <v>3177</v>
      </c>
      <c r="AA901" t="s">
        <v>2616</v>
      </c>
      <c r="AB901" t="s">
        <v>3178</v>
      </c>
      <c r="AD901" t="s">
        <v>803</v>
      </c>
      <c r="AE901" t="s">
        <v>3174</v>
      </c>
    </row>
    <row r="902" spans="2:31" ht="18" x14ac:dyDescent="0.25">
      <c r="B902" t="s">
        <v>805</v>
      </c>
      <c r="C902">
        <v>935</v>
      </c>
      <c r="D902" t="s">
        <v>803</v>
      </c>
      <c r="E902" s="2" t="str">
        <f t="shared" si="98"/>
        <v>S</v>
      </c>
      <c r="F902" s="2" t="str">
        <f t="shared" si="99"/>
        <v>N</v>
      </c>
      <c r="G902" s="2" t="str">
        <f t="shared" si="100"/>
        <v>A</v>
      </c>
      <c r="H902" s="2" t="str">
        <f t="shared" si="101"/>
        <v>P</v>
      </c>
      <c r="I902" s="2" t="str">
        <f t="shared" si="102"/>
        <v>R</v>
      </c>
      <c r="J902" s="2" t="str">
        <f t="shared" si="103"/>
        <v>R</v>
      </c>
      <c r="K902" s="2" t="str">
        <f t="shared" si="104"/>
        <v>R</v>
      </c>
      <c r="M902" t="s">
        <v>1455</v>
      </c>
      <c r="N902" t="s">
        <v>3184</v>
      </c>
      <c r="O902" t="s">
        <v>1435</v>
      </c>
      <c r="P902" t="s">
        <v>3184</v>
      </c>
      <c r="R902" t="s">
        <v>1336</v>
      </c>
      <c r="S902" s="2" t="s">
        <v>3184</v>
      </c>
      <c r="U902" t="s">
        <v>622</v>
      </c>
      <c r="V902" t="s">
        <v>3183</v>
      </c>
      <c r="X902" t="s">
        <v>318</v>
      </c>
      <c r="Y902" t="s">
        <v>3177</v>
      </c>
      <c r="AA902" t="s">
        <v>2807</v>
      </c>
      <c r="AB902" t="s">
        <v>3178</v>
      </c>
      <c r="AD902" t="s">
        <v>803</v>
      </c>
      <c r="AE902" t="s">
        <v>3174</v>
      </c>
    </row>
    <row r="903" spans="2:31" ht="18" x14ac:dyDescent="0.25">
      <c r="B903" t="s">
        <v>257</v>
      </c>
      <c r="C903">
        <v>863</v>
      </c>
      <c r="D903" t="s">
        <v>803</v>
      </c>
      <c r="E903" s="2" t="str">
        <f t="shared" si="98"/>
        <v>S</v>
      </c>
      <c r="F903" s="2" t="str">
        <f t="shared" si="99"/>
        <v>N</v>
      </c>
      <c r="G903" s="2" t="str">
        <f t="shared" si="100"/>
        <v>A</v>
      </c>
      <c r="H903" s="2" t="str">
        <f t="shared" si="101"/>
        <v>P</v>
      </c>
      <c r="I903" s="2" t="str">
        <f t="shared" si="102"/>
        <v>R</v>
      </c>
      <c r="J903" s="2" t="str">
        <f t="shared" si="103"/>
        <v>R</v>
      </c>
      <c r="K903" s="2" t="str">
        <f t="shared" si="104"/>
        <v>R</v>
      </c>
      <c r="M903" t="s">
        <v>2591</v>
      </c>
      <c r="N903" t="s">
        <v>3184</v>
      </c>
      <c r="O903" t="s">
        <v>1838</v>
      </c>
      <c r="P903" t="s">
        <v>3184</v>
      </c>
      <c r="R903" t="s">
        <v>110</v>
      </c>
      <c r="S903" s="2" t="s">
        <v>3184</v>
      </c>
      <c r="U903" t="s">
        <v>1100</v>
      </c>
      <c r="V903" t="s">
        <v>3183</v>
      </c>
      <c r="X903" t="s">
        <v>503</v>
      </c>
      <c r="Y903" t="s">
        <v>3177</v>
      </c>
      <c r="AA903" t="s">
        <v>1146</v>
      </c>
      <c r="AB903" t="s">
        <v>3178</v>
      </c>
      <c r="AD903" t="s">
        <v>803</v>
      </c>
      <c r="AE903" t="s">
        <v>3174</v>
      </c>
    </row>
    <row r="904" spans="2:31" ht="18" x14ac:dyDescent="0.25">
      <c r="B904" t="s">
        <v>36</v>
      </c>
      <c r="C904">
        <v>842</v>
      </c>
      <c r="D904" t="s">
        <v>803</v>
      </c>
      <c r="E904" s="2" t="str">
        <f t="shared" si="98"/>
        <v>S</v>
      </c>
      <c r="F904" s="2" t="str">
        <f t="shared" si="99"/>
        <v>N</v>
      </c>
      <c r="G904" s="2" t="str">
        <f t="shared" si="100"/>
        <v>A</v>
      </c>
      <c r="H904" s="2" t="str">
        <f t="shared" si="101"/>
        <v>P</v>
      </c>
      <c r="I904" s="2" t="str">
        <f t="shared" si="102"/>
        <v>R</v>
      </c>
      <c r="J904" s="2" t="str">
        <f t="shared" si="103"/>
        <v>R</v>
      </c>
      <c r="K904" s="2" t="str">
        <f t="shared" si="104"/>
        <v>R</v>
      </c>
      <c r="M904" t="s">
        <v>455</v>
      </c>
      <c r="N904" t="s">
        <v>3184</v>
      </c>
      <c r="O904" t="s">
        <v>1838</v>
      </c>
      <c r="P904" t="s">
        <v>3184</v>
      </c>
      <c r="R904" t="s">
        <v>2712</v>
      </c>
      <c r="S904" s="2" t="s">
        <v>3184</v>
      </c>
      <c r="U904" t="s">
        <v>2862</v>
      </c>
      <c r="V904" t="s">
        <v>3183</v>
      </c>
      <c r="X904" t="s">
        <v>503</v>
      </c>
      <c r="Y904" t="s">
        <v>3177</v>
      </c>
      <c r="AA904" t="s">
        <v>1993</v>
      </c>
      <c r="AB904" t="s">
        <v>3178</v>
      </c>
      <c r="AD904" t="s">
        <v>803</v>
      </c>
      <c r="AE904" t="s">
        <v>3174</v>
      </c>
    </row>
    <row r="905" spans="2:31" ht="18" x14ac:dyDescent="0.25">
      <c r="B905" t="s">
        <v>257</v>
      </c>
      <c r="C905">
        <v>862</v>
      </c>
      <c r="D905" t="s">
        <v>442</v>
      </c>
      <c r="E905" s="2" t="str">
        <f t="shared" si="98"/>
        <v>S</v>
      </c>
      <c r="F905" s="2" t="str">
        <f t="shared" si="99"/>
        <v>N</v>
      </c>
      <c r="G905" s="2" t="str">
        <f t="shared" si="100"/>
        <v>T</v>
      </c>
      <c r="H905" s="2" t="str">
        <f t="shared" si="101"/>
        <v>P</v>
      </c>
      <c r="I905" s="2" t="str">
        <f t="shared" si="102"/>
        <v>R</v>
      </c>
      <c r="J905" s="2" t="str">
        <f t="shared" si="103"/>
        <v>R</v>
      </c>
      <c r="K905" s="2" t="str">
        <f t="shared" si="104"/>
        <v>R</v>
      </c>
      <c r="M905" t="s">
        <v>1770</v>
      </c>
      <c r="N905" t="s">
        <v>3184</v>
      </c>
      <c r="O905" t="s">
        <v>1380</v>
      </c>
      <c r="P905" t="s">
        <v>3184</v>
      </c>
      <c r="R905" t="s">
        <v>1142</v>
      </c>
      <c r="S905" s="2" t="s">
        <v>3184</v>
      </c>
      <c r="U905" t="s">
        <v>611</v>
      </c>
      <c r="V905" t="s">
        <v>3183</v>
      </c>
      <c r="X905" t="s">
        <v>3097</v>
      </c>
      <c r="Y905" t="s">
        <v>3177</v>
      </c>
      <c r="AA905" t="s">
        <v>1997</v>
      </c>
      <c r="AB905" t="s">
        <v>3178</v>
      </c>
      <c r="AD905" t="s">
        <v>442</v>
      </c>
      <c r="AE905" t="s">
        <v>3174</v>
      </c>
    </row>
    <row r="906" spans="2:31" ht="18" x14ac:dyDescent="0.25">
      <c r="B906" t="s">
        <v>257</v>
      </c>
      <c r="C906">
        <v>846</v>
      </c>
      <c r="D906" t="s">
        <v>258</v>
      </c>
      <c r="E906" s="2" t="str">
        <f t="shared" si="98"/>
        <v>T</v>
      </c>
      <c r="F906" s="2" t="str">
        <f t="shared" si="99"/>
        <v>N</v>
      </c>
      <c r="G906" s="2" t="str">
        <f t="shared" si="100"/>
        <v>T</v>
      </c>
      <c r="H906" s="2" t="str">
        <f t="shared" si="101"/>
        <v>P</v>
      </c>
      <c r="I906" s="2" t="str">
        <f t="shared" si="102"/>
        <v>R</v>
      </c>
      <c r="J906" s="2" t="str">
        <f t="shared" si="103"/>
        <v>R</v>
      </c>
      <c r="K906" s="2" t="str">
        <f t="shared" si="104"/>
        <v>R</v>
      </c>
      <c r="M906" t="s">
        <v>2487</v>
      </c>
      <c r="N906" t="s">
        <v>3184</v>
      </c>
      <c r="O906" t="s">
        <v>2166</v>
      </c>
      <c r="P906" t="s">
        <v>3184</v>
      </c>
      <c r="R906" t="s">
        <v>2647</v>
      </c>
      <c r="S906" s="2" t="s">
        <v>3184</v>
      </c>
      <c r="U906" t="s">
        <v>3085</v>
      </c>
      <c r="V906" t="s">
        <v>3183</v>
      </c>
      <c r="X906" t="s">
        <v>2075</v>
      </c>
      <c r="Y906" t="s">
        <v>3177</v>
      </c>
      <c r="AA906" t="s">
        <v>2282</v>
      </c>
      <c r="AB906" t="s">
        <v>3178</v>
      </c>
      <c r="AD906" t="s">
        <v>258</v>
      </c>
      <c r="AE906" t="s">
        <v>3174</v>
      </c>
    </row>
    <row r="907" spans="2:31" ht="18" x14ac:dyDescent="0.25">
      <c r="B907" t="s">
        <v>257</v>
      </c>
      <c r="C907">
        <v>859</v>
      </c>
      <c r="D907" t="s">
        <v>258</v>
      </c>
      <c r="E907" s="2" t="str">
        <f t="shared" si="98"/>
        <v>T</v>
      </c>
      <c r="F907" s="2" t="str">
        <f t="shared" si="99"/>
        <v>N</v>
      </c>
      <c r="G907" s="2" t="str">
        <f t="shared" si="100"/>
        <v>T</v>
      </c>
      <c r="H907" s="2" t="str">
        <f t="shared" si="101"/>
        <v>P</v>
      </c>
      <c r="I907" s="2" t="str">
        <f t="shared" si="102"/>
        <v>R</v>
      </c>
      <c r="J907" s="2" t="str">
        <f t="shared" si="103"/>
        <v>R</v>
      </c>
      <c r="K907" s="2" t="str">
        <f t="shared" si="104"/>
        <v>R</v>
      </c>
      <c r="M907" t="s">
        <v>144</v>
      </c>
      <c r="N907" t="s">
        <v>3184</v>
      </c>
      <c r="O907" t="s">
        <v>2166</v>
      </c>
      <c r="P907" t="s">
        <v>3184</v>
      </c>
      <c r="R907" t="s">
        <v>3159</v>
      </c>
      <c r="S907" s="2" t="s">
        <v>3184</v>
      </c>
      <c r="U907" t="s">
        <v>1098</v>
      </c>
      <c r="V907" t="s">
        <v>3183</v>
      </c>
      <c r="X907" t="s">
        <v>2735</v>
      </c>
      <c r="Y907" t="s">
        <v>3177</v>
      </c>
      <c r="AA907" t="s">
        <v>2859</v>
      </c>
      <c r="AB907" t="s">
        <v>3178</v>
      </c>
      <c r="AD907" t="s">
        <v>258</v>
      </c>
      <c r="AE907" t="s">
        <v>3174</v>
      </c>
    </row>
    <row r="908" spans="2:31" ht="18" x14ac:dyDescent="0.25">
      <c r="B908" t="s">
        <v>257</v>
      </c>
      <c r="C908">
        <v>863</v>
      </c>
      <c r="D908" t="s">
        <v>258</v>
      </c>
      <c r="E908" s="2" t="str">
        <f t="shared" si="98"/>
        <v>T</v>
      </c>
      <c r="F908" s="2" t="str">
        <f t="shared" si="99"/>
        <v>N</v>
      </c>
      <c r="G908" s="2" t="str">
        <f t="shared" si="100"/>
        <v>T</v>
      </c>
      <c r="H908" s="2" t="str">
        <f t="shared" si="101"/>
        <v>P</v>
      </c>
      <c r="I908" s="2" t="str">
        <f t="shared" si="102"/>
        <v>R</v>
      </c>
      <c r="J908" s="2" t="str">
        <f t="shared" si="103"/>
        <v>R</v>
      </c>
      <c r="K908" s="2" t="str">
        <f t="shared" si="104"/>
        <v>R</v>
      </c>
      <c r="M908" t="s">
        <v>1593</v>
      </c>
      <c r="N908" t="s">
        <v>3184</v>
      </c>
      <c r="O908" t="s">
        <v>1947</v>
      </c>
      <c r="P908" t="s">
        <v>3184</v>
      </c>
      <c r="R908" t="s">
        <v>2746</v>
      </c>
      <c r="S908" s="2" t="s">
        <v>3184</v>
      </c>
      <c r="U908" t="s">
        <v>16</v>
      </c>
      <c r="V908" t="s">
        <v>3183</v>
      </c>
      <c r="X908" t="s">
        <v>525</v>
      </c>
      <c r="Y908" t="s">
        <v>3177</v>
      </c>
      <c r="AA908" t="s">
        <v>1058</v>
      </c>
      <c r="AB908" t="s">
        <v>3178</v>
      </c>
      <c r="AD908" t="s">
        <v>258</v>
      </c>
      <c r="AE908" t="s">
        <v>3174</v>
      </c>
    </row>
    <row r="909" spans="2:31" ht="18" x14ac:dyDescent="0.25">
      <c r="B909" t="s">
        <v>805</v>
      </c>
      <c r="C909">
        <v>951</v>
      </c>
      <c r="D909" t="s">
        <v>1259</v>
      </c>
      <c r="E909" s="2" t="str">
        <f t="shared" si="98"/>
        <v>S</v>
      </c>
      <c r="F909" s="2" t="str">
        <f t="shared" si="99"/>
        <v>N</v>
      </c>
      <c r="G909" s="2" t="str">
        <f t="shared" si="100"/>
        <v>V</v>
      </c>
      <c r="H909" s="2" t="str">
        <f t="shared" si="101"/>
        <v>P</v>
      </c>
      <c r="I909" s="2" t="str">
        <f t="shared" si="102"/>
        <v>R</v>
      </c>
      <c r="J909" s="2" t="str">
        <f t="shared" si="103"/>
        <v>R</v>
      </c>
      <c r="K909" s="2" t="str">
        <f t="shared" si="104"/>
        <v>R</v>
      </c>
      <c r="M909" t="s">
        <v>985</v>
      </c>
      <c r="N909" t="s">
        <v>3184</v>
      </c>
      <c r="O909" t="s">
        <v>2425</v>
      </c>
      <c r="P909" t="s">
        <v>3184</v>
      </c>
      <c r="R909" t="s">
        <v>1954</v>
      </c>
      <c r="S909" s="2" t="s">
        <v>3184</v>
      </c>
      <c r="U909" t="s">
        <v>1485</v>
      </c>
      <c r="V909" t="s">
        <v>3183</v>
      </c>
      <c r="X909" t="s">
        <v>2230</v>
      </c>
      <c r="Y909" t="s">
        <v>3183</v>
      </c>
      <c r="AA909" t="s">
        <v>2414</v>
      </c>
      <c r="AB909" t="s">
        <v>3178</v>
      </c>
      <c r="AD909" t="s">
        <v>1259</v>
      </c>
      <c r="AE909" t="s">
        <v>3174</v>
      </c>
    </row>
    <row r="910" spans="2:31" ht="18" x14ac:dyDescent="0.25">
      <c r="B910" t="s">
        <v>133</v>
      </c>
      <c r="C910">
        <v>11</v>
      </c>
      <c r="D910" t="e">
        <v>#NAME?</v>
      </c>
      <c r="E910" s="2" t="e">
        <f t="shared" si="98"/>
        <v>#NAME?</v>
      </c>
      <c r="F910" s="2" t="e">
        <f t="shared" si="99"/>
        <v>#NAME?</v>
      </c>
      <c r="G910" s="2" t="e">
        <f t="shared" si="100"/>
        <v>#NAME?</v>
      </c>
      <c r="H910" s="2" t="e">
        <f t="shared" si="101"/>
        <v>#NAME?</v>
      </c>
      <c r="I910" s="2" t="e">
        <f t="shared" si="102"/>
        <v>#NAME?</v>
      </c>
      <c r="J910" s="2" t="e">
        <f t="shared" si="103"/>
        <v>#NAME?</v>
      </c>
      <c r="K910" s="2" t="e">
        <f t="shared" si="104"/>
        <v>#NAME?</v>
      </c>
      <c r="M910" t="e">
        <v>#NAME?</v>
      </c>
      <c r="N910" t="e">
        <v>#NAME?</v>
      </c>
      <c r="O910" t="e">
        <v>#NAME?</v>
      </c>
      <c r="P910" t="e">
        <v>#NAME?</v>
      </c>
      <c r="R910" t="e">
        <v>#NAME?</v>
      </c>
      <c r="S910" s="2" t="e">
        <v>#NAME?</v>
      </c>
      <c r="U910" t="e">
        <v>#NAME?</v>
      </c>
      <c r="V910" t="e">
        <v>#NAME?</v>
      </c>
      <c r="X910" t="e">
        <v>#NAME?</v>
      </c>
      <c r="Y910" t="e">
        <v>#NAME?</v>
      </c>
      <c r="AA910" t="e">
        <v>#NAME?</v>
      </c>
      <c r="AB910" t="e">
        <v>#NAME?</v>
      </c>
      <c r="AD910" t="e">
        <v>#NAME?</v>
      </c>
      <c r="AE910" t="e">
        <v>#NAME?</v>
      </c>
    </row>
    <row r="911" spans="2:31" ht="18" x14ac:dyDescent="0.25">
      <c r="B911" t="s">
        <v>157</v>
      </c>
      <c r="C911">
        <v>8</v>
      </c>
      <c r="D911" t="e">
        <v>#NAME?</v>
      </c>
      <c r="E911" s="2" t="e">
        <f t="shared" si="98"/>
        <v>#NAME?</v>
      </c>
      <c r="F911" s="2" t="e">
        <f t="shared" si="99"/>
        <v>#NAME?</v>
      </c>
      <c r="G911" s="2" t="e">
        <f t="shared" si="100"/>
        <v>#NAME?</v>
      </c>
      <c r="H911" s="2" t="e">
        <f t="shared" si="101"/>
        <v>#NAME?</v>
      </c>
      <c r="I911" s="2" t="e">
        <f t="shared" si="102"/>
        <v>#NAME?</v>
      </c>
      <c r="J911" s="2" t="e">
        <f t="shared" si="103"/>
        <v>#NAME?</v>
      </c>
      <c r="K911" s="2" t="e">
        <f t="shared" si="104"/>
        <v>#NAME?</v>
      </c>
      <c r="M911" t="e">
        <v>#NAME?</v>
      </c>
      <c r="N911" t="e">
        <v>#NAME?</v>
      </c>
      <c r="O911" t="e">
        <v>#NAME?</v>
      </c>
      <c r="P911" t="e">
        <v>#NAME?</v>
      </c>
      <c r="R911" t="e">
        <v>#NAME?</v>
      </c>
      <c r="S911" s="2" t="e">
        <v>#NAME?</v>
      </c>
      <c r="U911" t="e">
        <v>#NAME?</v>
      </c>
      <c r="V911" t="e">
        <v>#NAME?</v>
      </c>
      <c r="X911" t="e">
        <v>#NAME?</v>
      </c>
      <c r="Y911" t="e">
        <v>#NAME?</v>
      </c>
      <c r="AA911" t="e">
        <v>#NAME?</v>
      </c>
      <c r="AB911" t="e">
        <v>#NAME?</v>
      </c>
      <c r="AD911" t="e">
        <v>#NAME?</v>
      </c>
      <c r="AE911" t="e">
        <v>#NAME?</v>
      </c>
    </row>
    <row r="912" spans="2:31" ht="18" x14ac:dyDescent="0.25">
      <c r="B912" t="s">
        <v>239</v>
      </c>
      <c r="C912">
        <v>8</v>
      </c>
      <c r="D912" t="e">
        <v>#NAME?</v>
      </c>
      <c r="E912" s="2" t="e">
        <f t="shared" si="98"/>
        <v>#NAME?</v>
      </c>
      <c r="F912" s="2" t="e">
        <f t="shared" si="99"/>
        <v>#NAME?</v>
      </c>
      <c r="G912" s="2" t="e">
        <f t="shared" si="100"/>
        <v>#NAME?</v>
      </c>
      <c r="H912" s="2" t="e">
        <f t="shared" si="101"/>
        <v>#NAME?</v>
      </c>
      <c r="I912" s="2" t="e">
        <f t="shared" si="102"/>
        <v>#NAME?</v>
      </c>
      <c r="J912" s="2" t="e">
        <f t="shared" si="103"/>
        <v>#NAME?</v>
      </c>
      <c r="K912" s="2" t="e">
        <f t="shared" si="104"/>
        <v>#NAME?</v>
      </c>
      <c r="M912" t="e">
        <v>#NAME?</v>
      </c>
      <c r="N912" t="e">
        <v>#NAME?</v>
      </c>
      <c r="O912" t="e">
        <v>#NAME?</v>
      </c>
      <c r="P912" t="e">
        <v>#NAME?</v>
      </c>
      <c r="R912" t="e">
        <v>#NAME?</v>
      </c>
      <c r="S912" s="2" t="e">
        <v>#NAME?</v>
      </c>
      <c r="U912" t="e">
        <v>#NAME?</v>
      </c>
      <c r="V912" t="e">
        <v>#NAME?</v>
      </c>
      <c r="X912" t="e">
        <v>#NAME?</v>
      </c>
      <c r="Y912" t="e">
        <v>#NAME?</v>
      </c>
      <c r="AA912" t="e">
        <v>#NAME?</v>
      </c>
      <c r="AB912" t="e">
        <v>#NAME?</v>
      </c>
      <c r="AD912" t="e">
        <v>#NAME?</v>
      </c>
      <c r="AE912" t="e">
        <v>#NAME?</v>
      </c>
    </row>
    <row r="913" spans="2:31" ht="18" x14ac:dyDescent="0.25">
      <c r="B913" t="s">
        <v>275</v>
      </c>
      <c r="C913">
        <v>8</v>
      </c>
      <c r="D913" t="e">
        <v>#NAME?</v>
      </c>
      <c r="E913" s="2" t="e">
        <f t="shared" si="98"/>
        <v>#NAME?</v>
      </c>
      <c r="F913" s="2" t="e">
        <f t="shared" si="99"/>
        <v>#NAME?</v>
      </c>
      <c r="G913" s="2" t="e">
        <f t="shared" si="100"/>
        <v>#NAME?</v>
      </c>
      <c r="H913" s="2" t="e">
        <f t="shared" si="101"/>
        <v>#NAME?</v>
      </c>
      <c r="I913" s="2" t="e">
        <f t="shared" si="102"/>
        <v>#NAME?</v>
      </c>
      <c r="J913" s="2" t="e">
        <f t="shared" si="103"/>
        <v>#NAME?</v>
      </c>
      <c r="K913" s="2" t="e">
        <f t="shared" si="104"/>
        <v>#NAME?</v>
      </c>
      <c r="M913" t="e">
        <v>#NAME?</v>
      </c>
      <c r="N913" t="e">
        <v>#NAME?</v>
      </c>
      <c r="O913" t="e">
        <v>#NAME?</v>
      </c>
      <c r="P913" t="e">
        <v>#NAME?</v>
      </c>
      <c r="R913" t="e">
        <v>#NAME?</v>
      </c>
      <c r="S913" s="2" t="e">
        <v>#NAME?</v>
      </c>
      <c r="U913" t="e">
        <v>#NAME?</v>
      </c>
      <c r="V913" t="e">
        <v>#NAME?</v>
      </c>
      <c r="X913" t="e">
        <v>#NAME?</v>
      </c>
      <c r="Y913" t="e">
        <v>#NAME?</v>
      </c>
      <c r="AA913" t="e">
        <v>#NAME?</v>
      </c>
      <c r="AB913" t="e">
        <v>#NAME?</v>
      </c>
      <c r="AD913" t="e">
        <v>#NAME?</v>
      </c>
      <c r="AE913" t="e">
        <v>#NAME?</v>
      </c>
    </row>
    <row r="914" spans="2:31" ht="18" x14ac:dyDescent="0.25">
      <c r="B914" t="s">
        <v>278</v>
      </c>
      <c r="C914">
        <v>8</v>
      </c>
      <c r="D914" t="e">
        <v>#NAME?</v>
      </c>
      <c r="E914" s="2" t="e">
        <f t="shared" si="98"/>
        <v>#NAME?</v>
      </c>
      <c r="F914" s="2" t="e">
        <f t="shared" si="99"/>
        <v>#NAME?</v>
      </c>
      <c r="G914" s="2" t="e">
        <f t="shared" si="100"/>
        <v>#NAME?</v>
      </c>
      <c r="H914" s="2" t="e">
        <f t="shared" si="101"/>
        <v>#NAME?</v>
      </c>
      <c r="I914" s="2" t="e">
        <f t="shared" si="102"/>
        <v>#NAME?</v>
      </c>
      <c r="J914" s="2" t="e">
        <f t="shared" si="103"/>
        <v>#NAME?</v>
      </c>
      <c r="K914" s="2" t="e">
        <f t="shared" si="104"/>
        <v>#NAME?</v>
      </c>
      <c r="M914" t="e">
        <v>#NAME?</v>
      </c>
      <c r="N914" t="e">
        <v>#NAME?</v>
      </c>
      <c r="O914" t="e">
        <v>#NAME?</v>
      </c>
      <c r="P914" t="e">
        <v>#NAME?</v>
      </c>
      <c r="R914" t="e">
        <v>#NAME?</v>
      </c>
      <c r="S914" s="2" t="e">
        <v>#NAME?</v>
      </c>
      <c r="U914" t="e">
        <v>#NAME?</v>
      </c>
      <c r="V914" t="e">
        <v>#NAME?</v>
      </c>
      <c r="X914" t="e">
        <v>#NAME?</v>
      </c>
      <c r="Y914" t="e">
        <v>#NAME?</v>
      </c>
      <c r="AA914" t="e">
        <v>#NAME?</v>
      </c>
      <c r="AB914" t="e">
        <v>#NAME?</v>
      </c>
      <c r="AD914" t="e">
        <v>#NAME?</v>
      </c>
      <c r="AE914" t="e">
        <v>#NAME?</v>
      </c>
    </row>
    <row r="915" spans="2:31" ht="18" x14ac:dyDescent="0.25">
      <c r="B915" t="s">
        <v>337</v>
      </c>
      <c r="C915">
        <v>8</v>
      </c>
      <c r="D915" t="e">
        <v>#NAME?</v>
      </c>
      <c r="E915" s="2" t="e">
        <f t="shared" si="98"/>
        <v>#NAME?</v>
      </c>
      <c r="F915" s="2" t="e">
        <f t="shared" si="99"/>
        <v>#NAME?</v>
      </c>
      <c r="G915" s="2" t="e">
        <f t="shared" si="100"/>
        <v>#NAME?</v>
      </c>
      <c r="H915" s="2" t="e">
        <f t="shared" si="101"/>
        <v>#NAME?</v>
      </c>
      <c r="I915" s="2" t="e">
        <f t="shared" si="102"/>
        <v>#NAME?</v>
      </c>
      <c r="J915" s="2" t="e">
        <f t="shared" si="103"/>
        <v>#NAME?</v>
      </c>
      <c r="K915" s="2" t="e">
        <f t="shared" si="104"/>
        <v>#NAME?</v>
      </c>
      <c r="M915" t="e">
        <v>#NAME?</v>
      </c>
      <c r="N915" t="e">
        <v>#NAME?</v>
      </c>
      <c r="O915" t="e">
        <v>#NAME?</v>
      </c>
      <c r="P915" t="e">
        <v>#NAME?</v>
      </c>
      <c r="R915" t="e">
        <v>#NAME?</v>
      </c>
      <c r="S915" s="2" t="e">
        <v>#NAME?</v>
      </c>
      <c r="U915" t="e">
        <v>#NAME?</v>
      </c>
      <c r="V915" t="e">
        <v>#NAME?</v>
      </c>
      <c r="X915" t="e">
        <v>#NAME?</v>
      </c>
      <c r="Y915" t="e">
        <v>#NAME?</v>
      </c>
      <c r="AA915" t="e">
        <v>#NAME?</v>
      </c>
      <c r="AB915" t="e">
        <v>#NAME?</v>
      </c>
      <c r="AD915" t="e">
        <v>#NAME?</v>
      </c>
      <c r="AE915" t="e">
        <v>#NAME?</v>
      </c>
    </row>
    <row r="916" spans="2:31" ht="18" x14ac:dyDescent="0.25">
      <c r="B916" t="s">
        <v>400</v>
      </c>
      <c r="C916">
        <v>12</v>
      </c>
      <c r="D916" t="e">
        <v>#NAME?</v>
      </c>
      <c r="E916" s="2" t="e">
        <f t="shared" si="98"/>
        <v>#NAME?</v>
      </c>
      <c r="F916" s="2" t="e">
        <f t="shared" si="99"/>
        <v>#NAME?</v>
      </c>
      <c r="G916" s="2" t="e">
        <f t="shared" si="100"/>
        <v>#NAME?</v>
      </c>
      <c r="H916" s="2" t="e">
        <f t="shared" si="101"/>
        <v>#NAME?</v>
      </c>
      <c r="I916" s="2" t="e">
        <f t="shared" si="102"/>
        <v>#NAME?</v>
      </c>
      <c r="J916" s="2" t="e">
        <f t="shared" si="103"/>
        <v>#NAME?</v>
      </c>
      <c r="K916" s="2" t="e">
        <f t="shared" si="104"/>
        <v>#NAME?</v>
      </c>
      <c r="M916" t="e">
        <v>#NAME?</v>
      </c>
      <c r="N916" t="e">
        <v>#NAME?</v>
      </c>
      <c r="O916" t="e">
        <v>#NAME?</v>
      </c>
      <c r="P916" t="e">
        <v>#NAME?</v>
      </c>
      <c r="R916" t="e">
        <v>#NAME?</v>
      </c>
      <c r="S916" s="2" t="e">
        <v>#NAME?</v>
      </c>
      <c r="U916" t="e">
        <v>#NAME?</v>
      </c>
      <c r="V916" t="e">
        <v>#NAME?</v>
      </c>
      <c r="X916" t="e">
        <v>#NAME?</v>
      </c>
      <c r="Y916" t="e">
        <v>#NAME?</v>
      </c>
      <c r="AA916" t="e">
        <v>#NAME?</v>
      </c>
      <c r="AB916" t="e">
        <v>#NAME?</v>
      </c>
      <c r="AD916" t="e">
        <v>#NAME?</v>
      </c>
      <c r="AE916" t="e">
        <v>#NAME?</v>
      </c>
    </row>
    <row r="917" spans="2:31" ht="18" x14ac:dyDescent="0.25">
      <c r="B917" t="s">
        <v>407</v>
      </c>
      <c r="C917">
        <v>9</v>
      </c>
      <c r="D917" t="e">
        <v>#NAME?</v>
      </c>
      <c r="E917" s="2" t="e">
        <f t="shared" si="98"/>
        <v>#NAME?</v>
      </c>
      <c r="F917" s="2" t="e">
        <f t="shared" si="99"/>
        <v>#NAME?</v>
      </c>
      <c r="G917" s="2" t="e">
        <f t="shared" si="100"/>
        <v>#NAME?</v>
      </c>
      <c r="H917" s="2" t="e">
        <f t="shared" si="101"/>
        <v>#NAME?</v>
      </c>
      <c r="I917" s="2" t="e">
        <f t="shared" si="102"/>
        <v>#NAME?</v>
      </c>
      <c r="J917" s="2" t="e">
        <f t="shared" si="103"/>
        <v>#NAME?</v>
      </c>
      <c r="K917" s="2" t="e">
        <f t="shared" si="104"/>
        <v>#NAME?</v>
      </c>
      <c r="M917" t="e">
        <v>#NAME?</v>
      </c>
      <c r="N917" t="e">
        <v>#NAME?</v>
      </c>
      <c r="O917" t="e">
        <v>#NAME?</v>
      </c>
      <c r="P917" t="e">
        <v>#NAME?</v>
      </c>
      <c r="R917" t="e">
        <v>#NAME?</v>
      </c>
      <c r="S917" s="2" t="e">
        <v>#NAME?</v>
      </c>
      <c r="U917" t="e">
        <v>#NAME?</v>
      </c>
      <c r="V917" t="e">
        <v>#NAME?</v>
      </c>
      <c r="X917" t="e">
        <v>#NAME?</v>
      </c>
      <c r="Y917" t="e">
        <v>#NAME?</v>
      </c>
      <c r="AA917" t="e">
        <v>#NAME?</v>
      </c>
      <c r="AB917" t="e">
        <v>#NAME?</v>
      </c>
      <c r="AD917" t="e">
        <v>#NAME?</v>
      </c>
      <c r="AE917" t="e">
        <v>#NAME?</v>
      </c>
    </row>
    <row r="918" spans="2:31" ht="18" x14ac:dyDescent="0.25">
      <c r="B918" t="s">
        <v>448</v>
      </c>
      <c r="C918">
        <v>8</v>
      </c>
      <c r="D918" t="e">
        <v>#NAME?</v>
      </c>
      <c r="E918" s="2" t="e">
        <f t="shared" si="98"/>
        <v>#NAME?</v>
      </c>
      <c r="F918" s="2" t="e">
        <f t="shared" si="99"/>
        <v>#NAME?</v>
      </c>
      <c r="G918" s="2" t="e">
        <f t="shared" si="100"/>
        <v>#NAME?</v>
      </c>
      <c r="H918" s="2" t="e">
        <f t="shared" si="101"/>
        <v>#NAME?</v>
      </c>
      <c r="I918" s="2" t="e">
        <f t="shared" si="102"/>
        <v>#NAME?</v>
      </c>
      <c r="J918" s="2" t="e">
        <f t="shared" si="103"/>
        <v>#NAME?</v>
      </c>
      <c r="K918" s="2" t="e">
        <f t="shared" si="104"/>
        <v>#NAME?</v>
      </c>
      <c r="M918" t="e">
        <v>#NAME?</v>
      </c>
      <c r="N918" t="e">
        <v>#NAME?</v>
      </c>
      <c r="O918" t="e">
        <v>#NAME?</v>
      </c>
      <c r="P918" t="e">
        <v>#NAME?</v>
      </c>
      <c r="R918" t="e">
        <v>#NAME?</v>
      </c>
      <c r="S918" s="2" t="e">
        <v>#NAME?</v>
      </c>
      <c r="U918" t="e">
        <v>#NAME?</v>
      </c>
      <c r="V918" t="e">
        <v>#NAME?</v>
      </c>
      <c r="X918" t="e">
        <v>#NAME?</v>
      </c>
      <c r="Y918" t="e">
        <v>#NAME?</v>
      </c>
      <c r="AA918" t="e">
        <v>#NAME?</v>
      </c>
      <c r="AB918" t="e">
        <v>#NAME?</v>
      </c>
      <c r="AD918" t="e">
        <v>#NAME?</v>
      </c>
      <c r="AE918" t="e">
        <v>#NAME?</v>
      </c>
    </row>
    <row r="919" spans="2:31" ht="18" x14ac:dyDescent="0.25">
      <c r="B919" t="s">
        <v>458</v>
      </c>
      <c r="C919">
        <v>7</v>
      </c>
      <c r="D919" t="e">
        <v>#NAME?</v>
      </c>
      <c r="E919" s="2" t="e">
        <f t="shared" si="98"/>
        <v>#NAME?</v>
      </c>
      <c r="F919" s="2" t="e">
        <f t="shared" si="99"/>
        <v>#NAME?</v>
      </c>
      <c r="G919" s="2" t="e">
        <f t="shared" si="100"/>
        <v>#NAME?</v>
      </c>
      <c r="H919" s="2" t="e">
        <f t="shared" si="101"/>
        <v>#NAME?</v>
      </c>
      <c r="I919" s="2" t="e">
        <f t="shared" si="102"/>
        <v>#NAME?</v>
      </c>
      <c r="J919" s="2" t="e">
        <f t="shared" si="103"/>
        <v>#NAME?</v>
      </c>
      <c r="K919" s="2" t="e">
        <f t="shared" si="104"/>
        <v>#NAME?</v>
      </c>
      <c r="M919" t="e">
        <v>#NAME?</v>
      </c>
      <c r="N919" t="e">
        <v>#NAME?</v>
      </c>
      <c r="O919" t="e">
        <v>#NAME?</v>
      </c>
      <c r="P919" t="e">
        <v>#NAME?</v>
      </c>
      <c r="R919" t="e">
        <v>#NAME?</v>
      </c>
      <c r="S919" s="2" t="e">
        <v>#NAME?</v>
      </c>
      <c r="U919" t="e">
        <v>#NAME?</v>
      </c>
      <c r="V919" t="e">
        <v>#NAME?</v>
      </c>
      <c r="X919" t="e">
        <v>#NAME?</v>
      </c>
      <c r="Y919" t="e">
        <v>#NAME?</v>
      </c>
      <c r="AA919" t="e">
        <v>#NAME?</v>
      </c>
      <c r="AB919" t="e">
        <v>#NAME?</v>
      </c>
      <c r="AD919" t="e">
        <v>#NAME?</v>
      </c>
      <c r="AE919" t="e">
        <v>#NAME?</v>
      </c>
    </row>
    <row r="920" spans="2:31" ht="18" x14ac:dyDescent="0.25">
      <c r="B920" t="s">
        <v>498</v>
      </c>
      <c r="C920">
        <v>8</v>
      </c>
      <c r="D920" t="e">
        <v>#NAME?</v>
      </c>
      <c r="E920" s="2" t="e">
        <f t="shared" si="98"/>
        <v>#NAME?</v>
      </c>
      <c r="F920" s="2" t="e">
        <f t="shared" si="99"/>
        <v>#NAME?</v>
      </c>
      <c r="G920" s="2" t="e">
        <f t="shared" si="100"/>
        <v>#NAME?</v>
      </c>
      <c r="H920" s="2" t="e">
        <f t="shared" si="101"/>
        <v>#NAME?</v>
      </c>
      <c r="I920" s="2" t="e">
        <f t="shared" si="102"/>
        <v>#NAME?</v>
      </c>
      <c r="J920" s="2" t="e">
        <f t="shared" si="103"/>
        <v>#NAME?</v>
      </c>
      <c r="K920" s="2" t="e">
        <f t="shared" si="104"/>
        <v>#NAME?</v>
      </c>
      <c r="M920" t="e">
        <v>#NAME?</v>
      </c>
      <c r="N920" t="e">
        <v>#NAME?</v>
      </c>
      <c r="O920" t="e">
        <v>#NAME?</v>
      </c>
      <c r="P920" t="e">
        <v>#NAME?</v>
      </c>
      <c r="R920" t="e">
        <v>#NAME?</v>
      </c>
      <c r="S920" s="2" t="e">
        <v>#NAME?</v>
      </c>
      <c r="U920" t="e">
        <v>#NAME?</v>
      </c>
      <c r="V920" t="e">
        <v>#NAME?</v>
      </c>
      <c r="X920" t="e">
        <v>#NAME?</v>
      </c>
      <c r="Y920" t="e">
        <v>#NAME?</v>
      </c>
      <c r="AA920" t="e">
        <v>#NAME?</v>
      </c>
      <c r="AB920" t="e">
        <v>#NAME?</v>
      </c>
      <c r="AD920" t="e">
        <v>#NAME?</v>
      </c>
      <c r="AE920" t="e">
        <v>#NAME?</v>
      </c>
    </row>
    <row r="921" spans="2:31" ht="18" x14ac:dyDescent="0.25">
      <c r="B921" t="s">
        <v>510</v>
      </c>
      <c r="C921">
        <v>9</v>
      </c>
      <c r="D921" t="e">
        <v>#NAME?</v>
      </c>
      <c r="E921" s="2" t="e">
        <f t="shared" si="98"/>
        <v>#NAME?</v>
      </c>
      <c r="F921" s="2" t="e">
        <f t="shared" si="99"/>
        <v>#NAME?</v>
      </c>
      <c r="G921" s="2" t="e">
        <f t="shared" si="100"/>
        <v>#NAME?</v>
      </c>
      <c r="H921" s="2" t="e">
        <f t="shared" si="101"/>
        <v>#NAME?</v>
      </c>
      <c r="I921" s="2" t="e">
        <f t="shared" si="102"/>
        <v>#NAME?</v>
      </c>
      <c r="J921" s="2" t="e">
        <f t="shared" si="103"/>
        <v>#NAME?</v>
      </c>
      <c r="K921" s="2" t="e">
        <f t="shared" si="104"/>
        <v>#NAME?</v>
      </c>
      <c r="M921" t="e">
        <v>#NAME?</v>
      </c>
      <c r="N921" t="e">
        <v>#NAME?</v>
      </c>
      <c r="O921" t="e">
        <v>#NAME?</v>
      </c>
      <c r="P921" t="e">
        <v>#NAME?</v>
      </c>
      <c r="R921" t="e">
        <v>#NAME?</v>
      </c>
      <c r="S921" s="2" t="e">
        <v>#NAME?</v>
      </c>
      <c r="U921" t="e">
        <v>#NAME?</v>
      </c>
      <c r="V921" t="e">
        <v>#NAME?</v>
      </c>
      <c r="X921" t="e">
        <v>#NAME?</v>
      </c>
      <c r="Y921" t="e">
        <v>#NAME?</v>
      </c>
      <c r="AA921" t="e">
        <v>#NAME?</v>
      </c>
      <c r="AB921" t="e">
        <v>#NAME?</v>
      </c>
      <c r="AD921" t="e">
        <v>#NAME?</v>
      </c>
      <c r="AE921" t="e">
        <v>#NAME?</v>
      </c>
    </row>
    <row r="922" spans="2:31" ht="18" x14ac:dyDescent="0.25">
      <c r="B922" t="s">
        <v>510</v>
      </c>
      <c r="C922">
        <v>7</v>
      </c>
      <c r="D922" t="e">
        <v>#NAME?</v>
      </c>
      <c r="E922" s="2" t="e">
        <f t="shared" si="98"/>
        <v>#NAME?</v>
      </c>
      <c r="F922" s="2" t="e">
        <f t="shared" si="99"/>
        <v>#NAME?</v>
      </c>
      <c r="G922" s="2" t="e">
        <f t="shared" si="100"/>
        <v>#NAME?</v>
      </c>
      <c r="H922" s="2" t="e">
        <f t="shared" si="101"/>
        <v>#NAME?</v>
      </c>
      <c r="I922" s="2" t="e">
        <f t="shared" si="102"/>
        <v>#NAME?</v>
      </c>
      <c r="J922" s="2" t="e">
        <f t="shared" si="103"/>
        <v>#NAME?</v>
      </c>
      <c r="K922" s="2" t="e">
        <f t="shared" si="104"/>
        <v>#NAME?</v>
      </c>
      <c r="M922" t="e">
        <v>#NAME?</v>
      </c>
      <c r="N922" t="e">
        <v>#NAME?</v>
      </c>
      <c r="O922" t="e">
        <v>#NAME?</v>
      </c>
      <c r="P922" t="e">
        <v>#NAME?</v>
      </c>
      <c r="R922" t="e">
        <v>#NAME?</v>
      </c>
      <c r="S922" s="2" t="e">
        <v>#NAME?</v>
      </c>
      <c r="U922" t="e">
        <v>#NAME?</v>
      </c>
      <c r="V922" t="e">
        <v>#NAME?</v>
      </c>
      <c r="X922" t="e">
        <v>#NAME?</v>
      </c>
      <c r="Y922" t="e">
        <v>#NAME?</v>
      </c>
      <c r="AA922" t="e">
        <v>#NAME?</v>
      </c>
      <c r="AB922" t="e">
        <v>#NAME?</v>
      </c>
      <c r="AD922" t="e">
        <v>#NAME?</v>
      </c>
      <c r="AE922" t="e">
        <v>#NAME?</v>
      </c>
    </row>
    <row r="923" spans="2:31" ht="18" x14ac:dyDescent="0.25">
      <c r="B923" t="s">
        <v>539</v>
      </c>
      <c r="C923">
        <v>7</v>
      </c>
      <c r="D923" t="e">
        <v>#NAME?</v>
      </c>
      <c r="E923" s="2" t="e">
        <f t="shared" si="98"/>
        <v>#NAME?</v>
      </c>
      <c r="F923" s="2" t="e">
        <f t="shared" si="99"/>
        <v>#NAME?</v>
      </c>
      <c r="G923" s="2" t="e">
        <f t="shared" si="100"/>
        <v>#NAME?</v>
      </c>
      <c r="H923" s="2" t="e">
        <f t="shared" si="101"/>
        <v>#NAME?</v>
      </c>
      <c r="I923" s="2" t="e">
        <f t="shared" si="102"/>
        <v>#NAME?</v>
      </c>
      <c r="J923" s="2" t="e">
        <f t="shared" si="103"/>
        <v>#NAME?</v>
      </c>
      <c r="K923" s="2" t="e">
        <f t="shared" si="104"/>
        <v>#NAME?</v>
      </c>
      <c r="M923" t="e">
        <v>#NAME?</v>
      </c>
      <c r="N923" t="e">
        <v>#NAME?</v>
      </c>
      <c r="O923" t="e">
        <v>#NAME?</v>
      </c>
      <c r="P923" t="e">
        <v>#NAME?</v>
      </c>
      <c r="R923" t="e">
        <v>#NAME?</v>
      </c>
      <c r="S923" s="2" t="e">
        <v>#NAME?</v>
      </c>
      <c r="U923" t="e">
        <v>#NAME?</v>
      </c>
      <c r="V923" t="e">
        <v>#NAME?</v>
      </c>
      <c r="X923" t="e">
        <v>#NAME?</v>
      </c>
      <c r="Y923" t="e">
        <v>#NAME?</v>
      </c>
      <c r="AA923" t="e">
        <v>#NAME?</v>
      </c>
      <c r="AB923" t="e">
        <v>#NAME?</v>
      </c>
      <c r="AD923" t="e">
        <v>#NAME?</v>
      </c>
      <c r="AE923" t="e">
        <v>#NAME?</v>
      </c>
    </row>
    <row r="924" spans="2:31" ht="18" x14ac:dyDescent="0.25">
      <c r="B924" t="s">
        <v>849</v>
      </c>
      <c r="C924">
        <v>7</v>
      </c>
      <c r="D924" t="e">
        <v>#NAME?</v>
      </c>
      <c r="E924" s="2" t="e">
        <f t="shared" si="98"/>
        <v>#NAME?</v>
      </c>
      <c r="F924" s="2" t="e">
        <f t="shared" si="99"/>
        <v>#NAME?</v>
      </c>
      <c r="G924" s="2" t="e">
        <f t="shared" si="100"/>
        <v>#NAME?</v>
      </c>
      <c r="H924" s="2" t="e">
        <f t="shared" si="101"/>
        <v>#NAME?</v>
      </c>
      <c r="I924" s="2" t="e">
        <f t="shared" si="102"/>
        <v>#NAME?</v>
      </c>
      <c r="J924" s="2" t="e">
        <f t="shared" si="103"/>
        <v>#NAME?</v>
      </c>
      <c r="K924" s="2" t="e">
        <f t="shared" si="104"/>
        <v>#NAME?</v>
      </c>
      <c r="M924" t="e">
        <v>#NAME?</v>
      </c>
      <c r="N924" t="e">
        <v>#NAME?</v>
      </c>
      <c r="O924" t="e">
        <v>#NAME?</v>
      </c>
      <c r="P924" t="e">
        <v>#NAME?</v>
      </c>
      <c r="R924" t="e">
        <v>#NAME?</v>
      </c>
      <c r="S924" s="2" t="e">
        <v>#NAME?</v>
      </c>
      <c r="U924" t="e">
        <v>#NAME?</v>
      </c>
      <c r="V924" t="e">
        <v>#NAME?</v>
      </c>
      <c r="X924" t="e">
        <v>#NAME?</v>
      </c>
      <c r="Y924" t="e">
        <v>#NAME?</v>
      </c>
      <c r="AA924" t="e">
        <v>#NAME?</v>
      </c>
      <c r="AB924" t="e">
        <v>#NAME?</v>
      </c>
      <c r="AD924" t="e">
        <v>#NAME?</v>
      </c>
      <c r="AE924" t="e">
        <v>#NAME?</v>
      </c>
    </row>
    <row r="925" spans="2:31" ht="18" x14ac:dyDescent="0.25">
      <c r="B925" t="s">
        <v>855</v>
      </c>
      <c r="C925">
        <v>12</v>
      </c>
      <c r="D925" t="e">
        <v>#NAME?</v>
      </c>
      <c r="E925" s="2" t="e">
        <f t="shared" si="98"/>
        <v>#NAME?</v>
      </c>
      <c r="F925" s="2" t="e">
        <f t="shared" si="99"/>
        <v>#NAME?</v>
      </c>
      <c r="G925" s="2" t="e">
        <f t="shared" si="100"/>
        <v>#NAME?</v>
      </c>
      <c r="H925" s="2" t="e">
        <f t="shared" si="101"/>
        <v>#NAME?</v>
      </c>
      <c r="I925" s="2" t="e">
        <f t="shared" si="102"/>
        <v>#NAME?</v>
      </c>
      <c r="J925" s="2" t="e">
        <f t="shared" si="103"/>
        <v>#NAME?</v>
      </c>
      <c r="K925" s="2" t="e">
        <f t="shared" si="104"/>
        <v>#NAME?</v>
      </c>
      <c r="M925" t="e">
        <v>#NAME?</v>
      </c>
      <c r="N925" t="e">
        <v>#NAME?</v>
      </c>
      <c r="O925" t="e">
        <v>#NAME?</v>
      </c>
      <c r="P925" t="e">
        <v>#NAME?</v>
      </c>
      <c r="R925" t="e">
        <v>#NAME?</v>
      </c>
      <c r="S925" s="2" t="e">
        <v>#NAME?</v>
      </c>
      <c r="U925" t="e">
        <v>#NAME?</v>
      </c>
      <c r="V925" t="e">
        <v>#NAME?</v>
      </c>
      <c r="X925" t="e">
        <v>#NAME?</v>
      </c>
      <c r="Y925" t="e">
        <v>#NAME?</v>
      </c>
      <c r="AA925" t="e">
        <v>#NAME?</v>
      </c>
      <c r="AB925" t="e">
        <v>#NAME?</v>
      </c>
      <c r="AD925" t="e">
        <v>#NAME?</v>
      </c>
      <c r="AE925" t="e">
        <v>#NAME?</v>
      </c>
    </row>
    <row r="926" spans="2:31" ht="18" x14ac:dyDescent="0.25">
      <c r="B926" t="s">
        <v>869</v>
      </c>
      <c r="C926">
        <v>13</v>
      </c>
      <c r="D926" t="e">
        <v>#NAME?</v>
      </c>
      <c r="E926" s="2" t="e">
        <f t="shared" si="98"/>
        <v>#NAME?</v>
      </c>
      <c r="F926" s="2" t="e">
        <f t="shared" si="99"/>
        <v>#NAME?</v>
      </c>
      <c r="G926" s="2" t="e">
        <f t="shared" si="100"/>
        <v>#NAME?</v>
      </c>
      <c r="H926" s="2" t="e">
        <f t="shared" si="101"/>
        <v>#NAME?</v>
      </c>
      <c r="I926" s="2" t="e">
        <f t="shared" si="102"/>
        <v>#NAME?</v>
      </c>
      <c r="J926" s="2" t="e">
        <f t="shared" si="103"/>
        <v>#NAME?</v>
      </c>
      <c r="K926" s="2" t="e">
        <f t="shared" si="104"/>
        <v>#NAME?</v>
      </c>
      <c r="M926" t="e">
        <v>#NAME?</v>
      </c>
      <c r="N926" t="e">
        <v>#NAME?</v>
      </c>
      <c r="O926" t="e">
        <v>#NAME?</v>
      </c>
      <c r="P926" t="e">
        <v>#NAME?</v>
      </c>
      <c r="R926" t="e">
        <v>#NAME?</v>
      </c>
      <c r="S926" s="2" t="e">
        <v>#NAME?</v>
      </c>
      <c r="U926" t="e">
        <v>#NAME?</v>
      </c>
      <c r="V926" t="e">
        <v>#NAME?</v>
      </c>
      <c r="X926" t="e">
        <v>#NAME?</v>
      </c>
      <c r="Y926" t="e">
        <v>#NAME?</v>
      </c>
      <c r="AA926" t="e">
        <v>#NAME?</v>
      </c>
      <c r="AB926" t="e">
        <v>#NAME?</v>
      </c>
      <c r="AD926" t="e">
        <v>#NAME?</v>
      </c>
      <c r="AE926" t="e">
        <v>#NAME?</v>
      </c>
    </row>
    <row r="927" spans="2:31" ht="18" x14ac:dyDescent="0.25">
      <c r="B927" t="s">
        <v>895</v>
      </c>
      <c r="C927">
        <v>13</v>
      </c>
      <c r="D927" t="e">
        <v>#NAME?</v>
      </c>
      <c r="E927" s="2" t="e">
        <f t="shared" si="98"/>
        <v>#NAME?</v>
      </c>
      <c r="F927" s="2" t="e">
        <f t="shared" si="99"/>
        <v>#NAME?</v>
      </c>
      <c r="G927" s="2" t="e">
        <f t="shared" si="100"/>
        <v>#NAME?</v>
      </c>
      <c r="H927" s="2" t="e">
        <f t="shared" si="101"/>
        <v>#NAME?</v>
      </c>
      <c r="I927" s="2" t="e">
        <f t="shared" si="102"/>
        <v>#NAME?</v>
      </c>
      <c r="J927" s="2" t="e">
        <f t="shared" si="103"/>
        <v>#NAME?</v>
      </c>
      <c r="K927" s="2" t="e">
        <f t="shared" si="104"/>
        <v>#NAME?</v>
      </c>
      <c r="M927" t="e">
        <v>#NAME?</v>
      </c>
      <c r="N927" t="e">
        <v>#NAME?</v>
      </c>
      <c r="O927" t="e">
        <v>#NAME?</v>
      </c>
      <c r="P927" t="e">
        <v>#NAME?</v>
      </c>
      <c r="R927" t="e">
        <v>#NAME?</v>
      </c>
      <c r="S927" s="2" t="e">
        <v>#NAME?</v>
      </c>
      <c r="U927" t="e">
        <v>#NAME?</v>
      </c>
      <c r="V927" t="e">
        <v>#NAME?</v>
      </c>
      <c r="X927" t="e">
        <v>#NAME?</v>
      </c>
      <c r="Y927" t="e">
        <v>#NAME?</v>
      </c>
      <c r="AA927" t="e">
        <v>#NAME?</v>
      </c>
      <c r="AB927" t="e">
        <v>#NAME?</v>
      </c>
      <c r="AD927" t="e">
        <v>#NAME?</v>
      </c>
      <c r="AE927" t="e">
        <v>#NAME?</v>
      </c>
    </row>
    <row r="928" spans="2:31" ht="18" x14ac:dyDescent="0.25">
      <c r="B928" t="s">
        <v>1034</v>
      </c>
      <c r="C928">
        <v>7</v>
      </c>
      <c r="D928" t="e">
        <v>#NAME?</v>
      </c>
      <c r="E928" s="2" t="e">
        <f t="shared" si="98"/>
        <v>#NAME?</v>
      </c>
      <c r="F928" s="2" t="e">
        <f t="shared" si="99"/>
        <v>#NAME?</v>
      </c>
      <c r="G928" s="2" t="e">
        <f t="shared" si="100"/>
        <v>#NAME?</v>
      </c>
      <c r="H928" s="2" t="e">
        <f t="shared" si="101"/>
        <v>#NAME?</v>
      </c>
      <c r="I928" s="2" t="e">
        <f t="shared" si="102"/>
        <v>#NAME?</v>
      </c>
      <c r="J928" s="2" t="e">
        <f t="shared" si="103"/>
        <v>#NAME?</v>
      </c>
      <c r="K928" s="2" t="e">
        <f t="shared" si="104"/>
        <v>#NAME?</v>
      </c>
      <c r="M928" t="e">
        <v>#NAME?</v>
      </c>
      <c r="N928" t="e">
        <v>#NAME?</v>
      </c>
      <c r="O928" t="e">
        <v>#NAME?</v>
      </c>
      <c r="P928" t="e">
        <v>#NAME?</v>
      </c>
      <c r="R928" t="e">
        <v>#NAME?</v>
      </c>
      <c r="S928" s="2" t="e">
        <v>#NAME?</v>
      </c>
      <c r="U928" t="e">
        <v>#NAME?</v>
      </c>
      <c r="V928" t="e">
        <v>#NAME?</v>
      </c>
      <c r="X928" t="e">
        <v>#NAME?</v>
      </c>
      <c r="Y928" t="e">
        <v>#NAME?</v>
      </c>
      <c r="AA928" t="e">
        <v>#NAME?</v>
      </c>
      <c r="AB928" t="e">
        <v>#NAME?</v>
      </c>
      <c r="AD928" t="e">
        <v>#NAME?</v>
      </c>
      <c r="AE928" t="e">
        <v>#NAME?</v>
      </c>
    </row>
    <row r="929" spans="2:31" ht="18" x14ac:dyDescent="0.25">
      <c r="B929" t="s">
        <v>157</v>
      </c>
      <c r="C929">
        <v>8</v>
      </c>
      <c r="D929" t="e">
        <v>#NAME?</v>
      </c>
      <c r="E929" s="2" t="e">
        <f t="shared" si="98"/>
        <v>#NAME?</v>
      </c>
      <c r="F929" s="2" t="e">
        <f t="shared" si="99"/>
        <v>#NAME?</v>
      </c>
      <c r="G929" s="2" t="e">
        <f t="shared" si="100"/>
        <v>#NAME?</v>
      </c>
      <c r="H929" s="2" t="e">
        <f t="shared" si="101"/>
        <v>#NAME?</v>
      </c>
      <c r="I929" s="2" t="e">
        <f t="shared" si="102"/>
        <v>#NAME?</v>
      </c>
      <c r="J929" s="2" t="e">
        <f t="shared" si="103"/>
        <v>#NAME?</v>
      </c>
      <c r="K929" s="2" t="e">
        <f t="shared" si="104"/>
        <v>#NAME?</v>
      </c>
      <c r="M929" t="e">
        <v>#NAME?</v>
      </c>
      <c r="N929" t="e">
        <v>#NAME?</v>
      </c>
      <c r="O929" t="e">
        <v>#NAME?</v>
      </c>
      <c r="P929" t="e">
        <v>#NAME?</v>
      </c>
      <c r="R929" t="e">
        <v>#NAME?</v>
      </c>
      <c r="S929" s="2" t="e">
        <v>#NAME?</v>
      </c>
      <c r="U929" t="e">
        <v>#NAME?</v>
      </c>
      <c r="V929" t="e">
        <v>#NAME?</v>
      </c>
      <c r="X929" t="e">
        <v>#NAME?</v>
      </c>
      <c r="Y929" t="e">
        <v>#NAME?</v>
      </c>
      <c r="AA929" t="e">
        <v>#NAME?</v>
      </c>
      <c r="AB929" t="e">
        <v>#NAME?</v>
      </c>
      <c r="AD929" t="e">
        <v>#NAME?</v>
      </c>
      <c r="AE929" t="e">
        <v>#NAME?</v>
      </c>
    </row>
    <row r="930" spans="2:31" ht="18" x14ac:dyDescent="0.25">
      <c r="B930" t="s">
        <v>1055</v>
      </c>
      <c r="C930">
        <v>13</v>
      </c>
      <c r="D930" t="e">
        <v>#NAME?</v>
      </c>
      <c r="E930" s="2" t="e">
        <f t="shared" si="98"/>
        <v>#NAME?</v>
      </c>
      <c r="F930" s="2" t="e">
        <f t="shared" si="99"/>
        <v>#NAME?</v>
      </c>
      <c r="G930" s="2" t="e">
        <f t="shared" si="100"/>
        <v>#NAME?</v>
      </c>
      <c r="H930" s="2" t="e">
        <f t="shared" si="101"/>
        <v>#NAME?</v>
      </c>
      <c r="I930" s="2" t="e">
        <f t="shared" si="102"/>
        <v>#NAME?</v>
      </c>
      <c r="J930" s="2" t="e">
        <f t="shared" si="103"/>
        <v>#NAME?</v>
      </c>
      <c r="K930" s="2" t="e">
        <f t="shared" si="104"/>
        <v>#NAME?</v>
      </c>
      <c r="M930" t="e">
        <v>#NAME?</v>
      </c>
      <c r="N930" t="e">
        <v>#NAME?</v>
      </c>
      <c r="O930" t="e">
        <v>#NAME?</v>
      </c>
      <c r="P930" t="e">
        <v>#NAME?</v>
      </c>
      <c r="R930" t="e">
        <v>#NAME?</v>
      </c>
      <c r="S930" s="2" t="e">
        <v>#NAME?</v>
      </c>
      <c r="U930" t="e">
        <v>#NAME?</v>
      </c>
      <c r="V930" t="e">
        <v>#NAME?</v>
      </c>
      <c r="X930" t="e">
        <v>#NAME?</v>
      </c>
      <c r="Y930" t="e">
        <v>#NAME?</v>
      </c>
      <c r="AA930" t="e">
        <v>#NAME?</v>
      </c>
      <c r="AB930" t="e">
        <v>#NAME?</v>
      </c>
      <c r="AD930" t="e">
        <v>#NAME?</v>
      </c>
      <c r="AE930" t="e">
        <v>#NAME?</v>
      </c>
    </row>
    <row r="931" spans="2:31" ht="18" x14ac:dyDescent="0.25">
      <c r="B931" t="s">
        <v>1118</v>
      </c>
      <c r="C931">
        <v>7</v>
      </c>
      <c r="D931" t="e">
        <v>#NAME?</v>
      </c>
      <c r="E931" s="2" t="e">
        <f t="shared" si="98"/>
        <v>#NAME?</v>
      </c>
      <c r="F931" s="2" t="e">
        <f t="shared" si="99"/>
        <v>#NAME?</v>
      </c>
      <c r="G931" s="2" t="e">
        <f t="shared" si="100"/>
        <v>#NAME?</v>
      </c>
      <c r="H931" s="2" t="e">
        <f t="shared" si="101"/>
        <v>#NAME?</v>
      </c>
      <c r="I931" s="2" t="e">
        <f t="shared" si="102"/>
        <v>#NAME?</v>
      </c>
      <c r="J931" s="2" t="e">
        <f t="shared" si="103"/>
        <v>#NAME?</v>
      </c>
      <c r="K931" s="2" t="e">
        <f t="shared" si="104"/>
        <v>#NAME?</v>
      </c>
      <c r="M931" t="e">
        <v>#NAME?</v>
      </c>
      <c r="N931" t="e">
        <v>#NAME?</v>
      </c>
      <c r="O931" t="e">
        <v>#NAME?</v>
      </c>
      <c r="P931" t="e">
        <v>#NAME?</v>
      </c>
      <c r="R931" t="e">
        <v>#NAME?</v>
      </c>
      <c r="S931" s="2" t="e">
        <v>#NAME?</v>
      </c>
      <c r="U931" t="e">
        <v>#NAME?</v>
      </c>
      <c r="V931" t="e">
        <v>#NAME?</v>
      </c>
      <c r="X931" t="e">
        <v>#NAME?</v>
      </c>
      <c r="Y931" t="e">
        <v>#NAME?</v>
      </c>
      <c r="AA931" t="e">
        <v>#NAME?</v>
      </c>
      <c r="AB931" t="e">
        <v>#NAME?</v>
      </c>
      <c r="AD931" t="e">
        <v>#NAME?</v>
      </c>
      <c r="AE931" t="e">
        <v>#NAME?</v>
      </c>
    </row>
    <row r="932" spans="2:31" ht="18" x14ac:dyDescent="0.25">
      <c r="B932" t="s">
        <v>1121</v>
      </c>
      <c r="C932">
        <v>10</v>
      </c>
      <c r="D932" t="e">
        <v>#NAME?</v>
      </c>
      <c r="E932" s="2" t="e">
        <f t="shared" si="98"/>
        <v>#NAME?</v>
      </c>
      <c r="F932" s="2" t="e">
        <f t="shared" si="99"/>
        <v>#NAME?</v>
      </c>
      <c r="G932" s="2" t="e">
        <f t="shared" si="100"/>
        <v>#NAME?</v>
      </c>
      <c r="H932" s="2" t="e">
        <f t="shared" si="101"/>
        <v>#NAME?</v>
      </c>
      <c r="I932" s="2" t="e">
        <f t="shared" si="102"/>
        <v>#NAME?</v>
      </c>
      <c r="J932" s="2" t="e">
        <f t="shared" si="103"/>
        <v>#NAME?</v>
      </c>
      <c r="K932" s="2" t="e">
        <f t="shared" si="104"/>
        <v>#NAME?</v>
      </c>
      <c r="M932" t="e">
        <v>#NAME?</v>
      </c>
      <c r="N932" t="e">
        <v>#NAME?</v>
      </c>
      <c r="O932" t="e">
        <v>#NAME?</v>
      </c>
      <c r="P932" t="e">
        <v>#NAME?</v>
      </c>
      <c r="R932" t="e">
        <v>#NAME?</v>
      </c>
      <c r="S932" s="2" t="e">
        <v>#NAME?</v>
      </c>
      <c r="U932" t="e">
        <v>#NAME?</v>
      </c>
      <c r="V932" t="e">
        <v>#NAME?</v>
      </c>
      <c r="X932" t="e">
        <v>#NAME?</v>
      </c>
      <c r="Y932" t="e">
        <v>#NAME?</v>
      </c>
      <c r="AA932" t="e">
        <v>#NAME?</v>
      </c>
      <c r="AB932" t="e">
        <v>#NAME?</v>
      </c>
      <c r="AD932" t="e">
        <v>#NAME?</v>
      </c>
      <c r="AE932" t="e">
        <v>#NAME?</v>
      </c>
    </row>
    <row r="933" spans="2:31" ht="18" x14ac:dyDescent="0.25">
      <c r="B933" t="s">
        <v>1128</v>
      </c>
      <c r="C933">
        <v>12</v>
      </c>
      <c r="D933" t="e">
        <v>#NAME?</v>
      </c>
      <c r="E933" s="2" t="e">
        <f t="shared" si="98"/>
        <v>#NAME?</v>
      </c>
      <c r="F933" s="2" t="e">
        <f t="shared" si="99"/>
        <v>#NAME?</v>
      </c>
      <c r="G933" s="2" t="e">
        <f t="shared" si="100"/>
        <v>#NAME?</v>
      </c>
      <c r="H933" s="2" t="e">
        <f t="shared" si="101"/>
        <v>#NAME?</v>
      </c>
      <c r="I933" s="2" t="e">
        <f t="shared" si="102"/>
        <v>#NAME?</v>
      </c>
      <c r="J933" s="2" t="e">
        <f t="shared" si="103"/>
        <v>#NAME?</v>
      </c>
      <c r="K933" s="2" t="e">
        <f t="shared" si="104"/>
        <v>#NAME?</v>
      </c>
      <c r="M933" t="e">
        <v>#NAME?</v>
      </c>
      <c r="N933" t="e">
        <v>#NAME?</v>
      </c>
      <c r="O933" t="e">
        <v>#NAME?</v>
      </c>
      <c r="P933" t="e">
        <v>#NAME?</v>
      </c>
      <c r="R933" t="e">
        <v>#NAME?</v>
      </c>
      <c r="S933" s="2" t="e">
        <v>#NAME?</v>
      </c>
      <c r="U933" t="e">
        <v>#NAME?</v>
      </c>
      <c r="V933" t="e">
        <v>#NAME?</v>
      </c>
      <c r="X933" t="e">
        <v>#NAME?</v>
      </c>
      <c r="Y933" t="e">
        <v>#NAME?</v>
      </c>
      <c r="AA933" t="e">
        <v>#NAME?</v>
      </c>
      <c r="AB933" t="e">
        <v>#NAME?</v>
      </c>
      <c r="AD933" t="e">
        <v>#NAME?</v>
      </c>
      <c r="AE933" t="e">
        <v>#NAME?</v>
      </c>
    </row>
    <row r="934" spans="2:31" ht="18" x14ac:dyDescent="0.25">
      <c r="B934" t="s">
        <v>1239</v>
      </c>
      <c r="C934">
        <v>9</v>
      </c>
      <c r="D934" t="e">
        <v>#NAME?</v>
      </c>
      <c r="E934" s="2" t="e">
        <f t="shared" si="98"/>
        <v>#NAME?</v>
      </c>
      <c r="F934" s="2" t="e">
        <f t="shared" si="99"/>
        <v>#NAME?</v>
      </c>
      <c r="G934" s="2" t="e">
        <f t="shared" si="100"/>
        <v>#NAME?</v>
      </c>
      <c r="H934" s="2" t="e">
        <f t="shared" si="101"/>
        <v>#NAME?</v>
      </c>
      <c r="I934" s="2" t="e">
        <f t="shared" si="102"/>
        <v>#NAME?</v>
      </c>
      <c r="J934" s="2" t="e">
        <f t="shared" si="103"/>
        <v>#NAME?</v>
      </c>
      <c r="K934" s="2" t="e">
        <f t="shared" si="104"/>
        <v>#NAME?</v>
      </c>
      <c r="M934" t="e">
        <v>#NAME?</v>
      </c>
      <c r="N934" t="e">
        <v>#NAME?</v>
      </c>
      <c r="O934" t="e">
        <v>#NAME?</v>
      </c>
      <c r="P934" t="e">
        <v>#NAME?</v>
      </c>
      <c r="R934" t="e">
        <v>#NAME?</v>
      </c>
      <c r="S934" s="2" t="e">
        <v>#NAME?</v>
      </c>
      <c r="U934" t="e">
        <v>#NAME?</v>
      </c>
      <c r="V934" t="e">
        <v>#NAME?</v>
      </c>
      <c r="X934" t="e">
        <v>#NAME?</v>
      </c>
      <c r="Y934" t="e">
        <v>#NAME?</v>
      </c>
      <c r="AA934" t="e">
        <v>#NAME?</v>
      </c>
      <c r="AB934" t="e">
        <v>#NAME?</v>
      </c>
      <c r="AD934" t="e">
        <v>#NAME?</v>
      </c>
      <c r="AE934" t="e">
        <v>#NAME?</v>
      </c>
    </row>
    <row r="935" spans="2:31" ht="18" x14ac:dyDescent="0.25">
      <c r="B935" t="s">
        <v>1390</v>
      </c>
      <c r="C935">
        <v>12</v>
      </c>
      <c r="D935" t="e">
        <v>#NAME?</v>
      </c>
      <c r="E935" s="2" t="e">
        <f t="shared" si="98"/>
        <v>#NAME?</v>
      </c>
      <c r="F935" s="2" t="e">
        <f t="shared" si="99"/>
        <v>#NAME?</v>
      </c>
      <c r="G935" s="2" t="e">
        <f t="shared" si="100"/>
        <v>#NAME?</v>
      </c>
      <c r="H935" s="2" t="e">
        <f t="shared" si="101"/>
        <v>#NAME?</v>
      </c>
      <c r="I935" s="2" t="e">
        <f t="shared" si="102"/>
        <v>#NAME?</v>
      </c>
      <c r="J935" s="2" t="e">
        <f t="shared" si="103"/>
        <v>#NAME?</v>
      </c>
      <c r="K935" s="2" t="e">
        <f t="shared" si="104"/>
        <v>#NAME?</v>
      </c>
      <c r="M935" t="e">
        <v>#NAME?</v>
      </c>
      <c r="N935" t="e">
        <v>#NAME?</v>
      </c>
      <c r="O935" t="e">
        <v>#NAME?</v>
      </c>
      <c r="P935" t="e">
        <v>#NAME?</v>
      </c>
      <c r="R935" t="e">
        <v>#NAME?</v>
      </c>
      <c r="S935" s="2" t="e">
        <v>#NAME?</v>
      </c>
      <c r="U935" t="e">
        <v>#NAME?</v>
      </c>
      <c r="V935" t="e">
        <v>#NAME?</v>
      </c>
      <c r="X935" t="e">
        <v>#NAME?</v>
      </c>
      <c r="Y935" t="e">
        <v>#NAME?</v>
      </c>
      <c r="AA935" t="e">
        <v>#NAME?</v>
      </c>
      <c r="AB935" t="e">
        <v>#NAME?</v>
      </c>
      <c r="AD935" t="e">
        <v>#NAME?</v>
      </c>
      <c r="AE935" t="e">
        <v>#NAME?</v>
      </c>
    </row>
    <row r="936" spans="2:31" ht="18" x14ac:dyDescent="0.25">
      <c r="B936" t="s">
        <v>1412</v>
      </c>
      <c r="C936">
        <v>13</v>
      </c>
      <c r="D936" t="e">
        <v>#NAME?</v>
      </c>
      <c r="E936" s="2" t="e">
        <f t="shared" si="98"/>
        <v>#NAME?</v>
      </c>
      <c r="F936" s="2" t="e">
        <f t="shared" si="99"/>
        <v>#NAME?</v>
      </c>
      <c r="G936" s="2" t="e">
        <f t="shared" si="100"/>
        <v>#NAME?</v>
      </c>
      <c r="H936" s="2" t="e">
        <f t="shared" si="101"/>
        <v>#NAME?</v>
      </c>
      <c r="I936" s="2" t="e">
        <f t="shared" si="102"/>
        <v>#NAME?</v>
      </c>
      <c r="J936" s="2" t="e">
        <f t="shared" si="103"/>
        <v>#NAME?</v>
      </c>
      <c r="K936" s="2" t="e">
        <f t="shared" si="104"/>
        <v>#NAME?</v>
      </c>
      <c r="M936" t="e">
        <v>#NAME?</v>
      </c>
      <c r="N936" t="e">
        <v>#NAME?</v>
      </c>
      <c r="O936" t="e">
        <v>#NAME?</v>
      </c>
      <c r="P936" t="e">
        <v>#NAME?</v>
      </c>
      <c r="R936" t="e">
        <v>#NAME?</v>
      </c>
      <c r="S936" s="2" t="e">
        <v>#NAME?</v>
      </c>
      <c r="U936" t="e">
        <v>#NAME?</v>
      </c>
      <c r="V936" t="e">
        <v>#NAME?</v>
      </c>
      <c r="X936" t="e">
        <v>#NAME?</v>
      </c>
      <c r="Y936" t="e">
        <v>#NAME?</v>
      </c>
      <c r="AA936" t="e">
        <v>#NAME?</v>
      </c>
      <c r="AB936" t="e">
        <v>#NAME?</v>
      </c>
      <c r="AD936" t="e">
        <v>#NAME?</v>
      </c>
      <c r="AE936" t="e">
        <v>#NAME?</v>
      </c>
    </row>
    <row r="937" spans="2:31" ht="18" x14ac:dyDescent="0.25">
      <c r="B937" t="s">
        <v>1488</v>
      </c>
      <c r="C937">
        <v>7</v>
      </c>
      <c r="D937" t="e">
        <v>#NAME?</v>
      </c>
      <c r="E937" s="2" t="e">
        <f t="shared" si="98"/>
        <v>#NAME?</v>
      </c>
      <c r="F937" s="2" t="e">
        <f t="shared" si="99"/>
        <v>#NAME?</v>
      </c>
      <c r="G937" s="2" t="e">
        <f t="shared" si="100"/>
        <v>#NAME?</v>
      </c>
      <c r="H937" s="2" t="e">
        <f t="shared" si="101"/>
        <v>#NAME?</v>
      </c>
      <c r="I937" s="2" t="e">
        <f t="shared" si="102"/>
        <v>#NAME?</v>
      </c>
      <c r="J937" s="2" t="e">
        <f t="shared" si="103"/>
        <v>#NAME?</v>
      </c>
      <c r="K937" s="2" t="e">
        <f t="shared" si="104"/>
        <v>#NAME?</v>
      </c>
      <c r="M937" t="e">
        <v>#NAME?</v>
      </c>
      <c r="N937" t="e">
        <v>#NAME?</v>
      </c>
      <c r="O937" t="e">
        <v>#NAME?</v>
      </c>
      <c r="P937" t="e">
        <v>#NAME?</v>
      </c>
      <c r="R937" t="e">
        <v>#NAME?</v>
      </c>
      <c r="S937" s="2" t="e">
        <v>#NAME?</v>
      </c>
      <c r="U937" t="e">
        <v>#NAME?</v>
      </c>
      <c r="V937" t="e">
        <v>#NAME?</v>
      </c>
      <c r="X937" t="e">
        <v>#NAME?</v>
      </c>
      <c r="Y937" t="e">
        <v>#NAME?</v>
      </c>
      <c r="AA937" t="e">
        <v>#NAME?</v>
      </c>
      <c r="AB937" t="e">
        <v>#NAME?</v>
      </c>
      <c r="AD937" t="e">
        <v>#NAME?</v>
      </c>
      <c r="AE937" t="e">
        <v>#NAME?</v>
      </c>
    </row>
    <row r="938" spans="2:31" ht="18" x14ac:dyDescent="0.25">
      <c r="B938" t="s">
        <v>1491</v>
      </c>
      <c r="C938">
        <v>7</v>
      </c>
      <c r="D938" t="e">
        <v>#NAME?</v>
      </c>
      <c r="E938" s="2" t="e">
        <f t="shared" si="98"/>
        <v>#NAME?</v>
      </c>
      <c r="F938" s="2" t="e">
        <f t="shared" si="99"/>
        <v>#NAME?</v>
      </c>
      <c r="G938" s="2" t="e">
        <f t="shared" si="100"/>
        <v>#NAME?</v>
      </c>
      <c r="H938" s="2" t="e">
        <f t="shared" si="101"/>
        <v>#NAME?</v>
      </c>
      <c r="I938" s="2" t="e">
        <f t="shared" si="102"/>
        <v>#NAME?</v>
      </c>
      <c r="J938" s="2" t="e">
        <f t="shared" si="103"/>
        <v>#NAME?</v>
      </c>
      <c r="K938" s="2" t="e">
        <f t="shared" si="104"/>
        <v>#NAME?</v>
      </c>
      <c r="M938" t="e">
        <v>#NAME?</v>
      </c>
      <c r="N938" t="e">
        <v>#NAME?</v>
      </c>
      <c r="O938" t="e">
        <v>#NAME?</v>
      </c>
      <c r="P938" t="e">
        <v>#NAME?</v>
      </c>
      <c r="R938" t="e">
        <v>#NAME?</v>
      </c>
      <c r="S938" s="2" t="e">
        <v>#NAME?</v>
      </c>
      <c r="U938" t="e">
        <v>#NAME?</v>
      </c>
      <c r="V938" t="e">
        <v>#NAME?</v>
      </c>
      <c r="X938" t="e">
        <v>#NAME?</v>
      </c>
      <c r="Y938" t="e">
        <v>#NAME?</v>
      </c>
      <c r="AA938" t="e">
        <v>#NAME?</v>
      </c>
      <c r="AB938" t="e">
        <v>#NAME?</v>
      </c>
      <c r="AD938" t="e">
        <v>#NAME?</v>
      </c>
      <c r="AE938" t="e">
        <v>#NAME?</v>
      </c>
    </row>
    <row r="939" spans="2:31" ht="18" x14ac:dyDescent="0.25">
      <c r="B939" t="s">
        <v>1574</v>
      </c>
      <c r="C939">
        <v>8</v>
      </c>
      <c r="D939" t="e">
        <v>#NAME?</v>
      </c>
      <c r="E939" s="2" t="e">
        <f t="shared" si="98"/>
        <v>#NAME?</v>
      </c>
      <c r="F939" s="2" t="e">
        <f t="shared" si="99"/>
        <v>#NAME?</v>
      </c>
      <c r="G939" s="2" t="e">
        <f t="shared" si="100"/>
        <v>#NAME?</v>
      </c>
      <c r="H939" s="2" t="e">
        <f t="shared" si="101"/>
        <v>#NAME?</v>
      </c>
      <c r="I939" s="2" t="e">
        <f t="shared" si="102"/>
        <v>#NAME?</v>
      </c>
      <c r="J939" s="2" t="e">
        <f t="shared" si="103"/>
        <v>#NAME?</v>
      </c>
      <c r="K939" s="2" t="e">
        <f t="shared" si="104"/>
        <v>#NAME?</v>
      </c>
      <c r="M939" t="e">
        <v>#NAME?</v>
      </c>
      <c r="N939" t="e">
        <v>#NAME?</v>
      </c>
      <c r="O939" t="e">
        <v>#NAME?</v>
      </c>
      <c r="P939" t="e">
        <v>#NAME?</v>
      </c>
      <c r="R939" t="e">
        <v>#NAME?</v>
      </c>
      <c r="S939" s="2" t="e">
        <v>#NAME?</v>
      </c>
      <c r="U939" t="e">
        <v>#NAME?</v>
      </c>
      <c r="V939" t="e">
        <v>#NAME?</v>
      </c>
      <c r="X939" t="e">
        <v>#NAME?</v>
      </c>
      <c r="Y939" t="e">
        <v>#NAME?</v>
      </c>
      <c r="AA939" t="e">
        <v>#NAME?</v>
      </c>
      <c r="AB939" t="e">
        <v>#NAME?</v>
      </c>
      <c r="AD939" t="e">
        <v>#NAME?</v>
      </c>
      <c r="AE939" t="e">
        <v>#NAME?</v>
      </c>
    </row>
    <row r="940" spans="2:31" ht="18" x14ac:dyDescent="0.25">
      <c r="B940" t="s">
        <v>1581</v>
      </c>
      <c r="C940">
        <v>11</v>
      </c>
      <c r="D940" t="e">
        <v>#NAME?</v>
      </c>
      <c r="E940" s="2" t="e">
        <f t="shared" si="98"/>
        <v>#NAME?</v>
      </c>
      <c r="F940" s="2" t="e">
        <f t="shared" si="99"/>
        <v>#NAME?</v>
      </c>
      <c r="G940" s="2" t="e">
        <f t="shared" si="100"/>
        <v>#NAME?</v>
      </c>
      <c r="H940" s="2" t="e">
        <f t="shared" si="101"/>
        <v>#NAME?</v>
      </c>
      <c r="I940" s="2" t="e">
        <f t="shared" si="102"/>
        <v>#NAME?</v>
      </c>
      <c r="J940" s="2" t="e">
        <f t="shared" si="103"/>
        <v>#NAME?</v>
      </c>
      <c r="K940" s="2" t="e">
        <f t="shared" si="104"/>
        <v>#NAME?</v>
      </c>
      <c r="M940" t="e">
        <v>#NAME?</v>
      </c>
      <c r="N940" t="e">
        <v>#NAME?</v>
      </c>
      <c r="O940" t="e">
        <v>#NAME?</v>
      </c>
      <c r="P940" t="e">
        <v>#NAME?</v>
      </c>
      <c r="R940" t="e">
        <v>#NAME?</v>
      </c>
      <c r="S940" s="2" t="e">
        <v>#NAME?</v>
      </c>
      <c r="U940" t="e">
        <v>#NAME?</v>
      </c>
      <c r="V940" t="e">
        <v>#NAME?</v>
      </c>
      <c r="X940" t="e">
        <v>#NAME?</v>
      </c>
      <c r="Y940" t="e">
        <v>#NAME?</v>
      </c>
      <c r="AA940" t="e">
        <v>#NAME?</v>
      </c>
      <c r="AB940" t="e">
        <v>#NAME?</v>
      </c>
      <c r="AD940" t="e">
        <v>#NAME?</v>
      </c>
      <c r="AE940" t="e">
        <v>#NAME?</v>
      </c>
    </row>
    <row r="941" spans="2:31" ht="18" x14ac:dyDescent="0.25">
      <c r="B941" t="s">
        <v>1620</v>
      </c>
      <c r="C941">
        <v>8</v>
      </c>
      <c r="D941" t="e">
        <v>#NAME?</v>
      </c>
      <c r="E941" s="2" t="e">
        <f t="shared" si="98"/>
        <v>#NAME?</v>
      </c>
      <c r="F941" s="2" t="e">
        <f t="shared" si="99"/>
        <v>#NAME?</v>
      </c>
      <c r="G941" s="2" t="e">
        <f t="shared" si="100"/>
        <v>#NAME?</v>
      </c>
      <c r="H941" s="2" t="e">
        <f t="shared" si="101"/>
        <v>#NAME?</v>
      </c>
      <c r="I941" s="2" t="e">
        <f t="shared" si="102"/>
        <v>#NAME?</v>
      </c>
      <c r="J941" s="2" t="e">
        <f t="shared" si="103"/>
        <v>#NAME?</v>
      </c>
      <c r="K941" s="2" t="e">
        <f t="shared" si="104"/>
        <v>#NAME?</v>
      </c>
      <c r="M941" t="e">
        <v>#NAME?</v>
      </c>
      <c r="N941" t="e">
        <v>#NAME?</v>
      </c>
      <c r="O941" t="e">
        <v>#NAME?</v>
      </c>
      <c r="P941" t="e">
        <v>#NAME?</v>
      </c>
      <c r="R941" t="e">
        <v>#NAME?</v>
      </c>
      <c r="S941" s="2" t="e">
        <v>#NAME?</v>
      </c>
      <c r="U941" t="e">
        <v>#NAME?</v>
      </c>
      <c r="V941" t="e">
        <v>#NAME?</v>
      </c>
      <c r="X941" t="e">
        <v>#NAME?</v>
      </c>
      <c r="Y941" t="e">
        <v>#NAME?</v>
      </c>
      <c r="AA941" t="e">
        <v>#NAME?</v>
      </c>
      <c r="AB941" t="e">
        <v>#NAME?</v>
      </c>
      <c r="AD941" t="e">
        <v>#NAME?</v>
      </c>
      <c r="AE941" t="e">
        <v>#NAME?</v>
      </c>
    </row>
    <row r="942" spans="2:31" ht="18" x14ac:dyDescent="0.25">
      <c r="B942" t="s">
        <v>1106</v>
      </c>
      <c r="C942">
        <v>8</v>
      </c>
      <c r="D942" t="e">
        <v>#NAME?</v>
      </c>
      <c r="E942" s="2" t="e">
        <f t="shared" si="98"/>
        <v>#NAME?</v>
      </c>
      <c r="F942" s="2" t="e">
        <f t="shared" si="99"/>
        <v>#NAME?</v>
      </c>
      <c r="G942" s="2" t="e">
        <f t="shared" si="100"/>
        <v>#NAME?</v>
      </c>
      <c r="H942" s="2" t="e">
        <f t="shared" si="101"/>
        <v>#NAME?</v>
      </c>
      <c r="I942" s="2" t="e">
        <f t="shared" si="102"/>
        <v>#NAME?</v>
      </c>
      <c r="J942" s="2" t="e">
        <f t="shared" si="103"/>
        <v>#NAME?</v>
      </c>
      <c r="K942" s="2" t="e">
        <f t="shared" si="104"/>
        <v>#NAME?</v>
      </c>
      <c r="M942" t="e">
        <v>#NAME?</v>
      </c>
      <c r="N942" t="e">
        <v>#NAME?</v>
      </c>
      <c r="O942" t="e">
        <v>#NAME?</v>
      </c>
      <c r="P942" t="e">
        <v>#NAME?</v>
      </c>
      <c r="R942" t="e">
        <v>#NAME?</v>
      </c>
      <c r="S942" s="2" t="e">
        <v>#NAME?</v>
      </c>
      <c r="U942" t="e">
        <v>#NAME?</v>
      </c>
      <c r="V942" t="e">
        <v>#NAME?</v>
      </c>
      <c r="X942" t="e">
        <v>#NAME?</v>
      </c>
      <c r="Y942" t="e">
        <v>#NAME?</v>
      </c>
      <c r="AA942" t="e">
        <v>#NAME?</v>
      </c>
      <c r="AB942" t="e">
        <v>#NAME?</v>
      </c>
      <c r="AD942" t="e">
        <v>#NAME?</v>
      </c>
      <c r="AE942" t="e">
        <v>#NAME?</v>
      </c>
    </row>
    <row r="943" spans="2:31" ht="18" x14ac:dyDescent="0.25">
      <c r="B943" t="s">
        <v>1864</v>
      </c>
      <c r="C943">
        <v>13</v>
      </c>
      <c r="D943" t="e">
        <v>#NAME?</v>
      </c>
      <c r="E943" s="2" t="e">
        <f t="shared" si="98"/>
        <v>#NAME?</v>
      </c>
      <c r="F943" s="2" t="e">
        <f t="shared" si="99"/>
        <v>#NAME?</v>
      </c>
      <c r="G943" s="2" t="e">
        <f t="shared" si="100"/>
        <v>#NAME?</v>
      </c>
      <c r="H943" s="2" t="e">
        <f t="shared" si="101"/>
        <v>#NAME?</v>
      </c>
      <c r="I943" s="2" t="e">
        <f t="shared" si="102"/>
        <v>#NAME?</v>
      </c>
      <c r="J943" s="2" t="e">
        <f t="shared" si="103"/>
        <v>#NAME?</v>
      </c>
      <c r="K943" s="2" t="e">
        <f t="shared" si="104"/>
        <v>#NAME?</v>
      </c>
      <c r="M943" t="e">
        <v>#NAME?</v>
      </c>
      <c r="N943" t="e">
        <v>#NAME?</v>
      </c>
      <c r="O943" t="e">
        <v>#NAME?</v>
      </c>
      <c r="P943" t="e">
        <v>#NAME?</v>
      </c>
      <c r="R943" t="e">
        <v>#NAME?</v>
      </c>
      <c r="S943" s="2" t="e">
        <v>#NAME?</v>
      </c>
      <c r="U943" t="e">
        <v>#NAME?</v>
      </c>
      <c r="V943" t="e">
        <v>#NAME?</v>
      </c>
      <c r="X943" t="e">
        <v>#NAME?</v>
      </c>
      <c r="Y943" t="e">
        <v>#NAME?</v>
      </c>
      <c r="AA943" t="e">
        <v>#NAME?</v>
      </c>
      <c r="AB943" t="e">
        <v>#NAME?</v>
      </c>
      <c r="AD943" t="e">
        <v>#NAME?</v>
      </c>
      <c r="AE943" t="e">
        <v>#NAME?</v>
      </c>
    </row>
    <row r="944" spans="2:31" ht="18" x14ac:dyDescent="0.25">
      <c r="B944" t="s">
        <v>1867</v>
      </c>
      <c r="C944">
        <v>7</v>
      </c>
      <c r="D944" t="e">
        <v>#NAME?</v>
      </c>
      <c r="E944" s="2" t="e">
        <f t="shared" si="98"/>
        <v>#NAME?</v>
      </c>
      <c r="F944" s="2" t="e">
        <f t="shared" si="99"/>
        <v>#NAME?</v>
      </c>
      <c r="G944" s="2" t="e">
        <f t="shared" si="100"/>
        <v>#NAME?</v>
      </c>
      <c r="H944" s="2" t="e">
        <f t="shared" si="101"/>
        <v>#NAME?</v>
      </c>
      <c r="I944" s="2" t="e">
        <f t="shared" si="102"/>
        <v>#NAME?</v>
      </c>
      <c r="J944" s="2" t="e">
        <f t="shared" si="103"/>
        <v>#NAME?</v>
      </c>
      <c r="K944" s="2" t="e">
        <f t="shared" si="104"/>
        <v>#NAME?</v>
      </c>
      <c r="M944" t="e">
        <v>#NAME?</v>
      </c>
      <c r="N944" t="e">
        <v>#NAME?</v>
      </c>
      <c r="O944" t="e">
        <v>#NAME?</v>
      </c>
      <c r="P944" t="e">
        <v>#NAME?</v>
      </c>
      <c r="R944" t="e">
        <v>#NAME?</v>
      </c>
      <c r="S944" s="2" t="e">
        <v>#NAME?</v>
      </c>
      <c r="U944" t="e">
        <v>#NAME?</v>
      </c>
      <c r="V944" t="e">
        <v>#NAME?</v>
      </c>
      <c r="X944" t="e">
        <v>#NAME?</v>
      </c>
      <c r="Y944" t="e">
        <v>#NAME?</v>
      </c>
      <c r="AA944" t="e">
        <v>#NAME?</v>
      </c>
      <c r="AB944" t="e">
        <v>#NAME?</v>
      </c>
      <c r="AD944" t="e">
        <v>#NAME?</v>
      </c>
      <c r="AE944" t="e">
        <v>#NAME?</v>
      </c>
    </row>
    <row r="945" spans="2:31" ht="18" x14ac:dyDescent="0.25">
      <c r="B945" t="s">
        <v>908</v>
      </c>
      <c r="C945">
        <v>10</v>
      </c>
      <c r="D945" t="e">
        <v>#NAME?</v>
      </c>
      <c r="E945" s="2" t="e">
        <f t="shared" si="98"/>
        <v>#NAME?</v>
      </c>
      <c r="F945" s="2" t="e">
        <f t="shared" si="99"/>
        <v>#NAME?</v>
      </c>
      <c r="G945" s="2" t="e">
        <f t="shared" si="100"/>
        <v>#NAME?</v>
      </c>
      <c r="H945" s="2" t="e">
        <f t="shared" si="101"/>
        <v>#NAME?</v>
      </c>
      <c r="I945" s="2" t="e">
        <f t="shared" si="102"/>
        <v>#NAME?</v>
      </c>
      <c r="J945" s="2" t="e">
        <f t="shared" si="103"/>
        <v>#NAME?</v>
      </c>
      <c r="K945" s="2" t="e">
        <f t="shared" si="104"/>
        <v>#NAME?</v>
      </c>
      <c r="M945" t="e">
        <v>#NAME?</v>
      </c>
      <c r="N945" t="e">
        <v>#NAME?</v>
      </c>
      <c r="O945" t="e">
        <v>#NAME?</v>
      </c>
      <c r="P945" t="e">
        <v>#NAME?</v>
      </c>
      <c r="R945" t="e">
        <v>#NAME?</v>
      </c>
      <c r="S945" s="2" t="e">
        <v>#NAME?</v>
      </c>
      <c r="U945" t="e">
        <v>#NAME?</v>
      </c>
      <c r="V945" t="e">
        <v>#NAME?</v>
      </c>
      <c r="X945" t="e">
        <v>#NAME?</v>
      </c>
      <c r="Y945" t="e">
        <v>#NAME?</v>
      </c>
      <c r="AA945" t="e">
        <v>#NAME?</v>
      </c>
      <c r="AB945" t="e">
        <v>#NAME?</v>
      </c>
      <c r="AD945" t="e">
        <v>#NAME?</v>
      </c>
      <c r="AE945" t="e">
        <v>#NAME?</v>
      </c>
    </row>
    <row r="946" spans="2:31" ht="18" x14ac:dyDescent="0.25">
      <c r="B946" t="s">
        <v>2055</v>
      </c>
      <c r="C946">
        <v>9</v>
      </c>
      <c r="D946" t="e">
        <v>#NAME?</v>
      </c>
      <c r="E946" s="2" t="e">
        <f t="shared" si="98"/>
        <v>#NAME?</v>
      </c>
      <c r="F946" s="2" t="e">
        <f t="shared" si="99"/>
        <v>#NAME?</v>
      </c>
      <c r="G946" s="2" t="e">
        <f t="shared" si="100"/>
        <v>#NAME?</v>
      </c>
      <c r="H946" s="2" t="e">
        <f t="shared" si="101"/>
        <v>#NAME?</v>
      </c>
      <c r="I946" s="2" t="e">
        <f t="shared" si="102"/>
        <v>#NAME?</v>
      </c>
      <c r="J946" s="2" t="e">
        <f t="shared" si="103"/>
        <v>#NAME?</v>
      </c>
      <c r="K946" s="2" t="e">
        <f t="shared" si="104"/>
        <v>#NAME?</v>
      </c>
      <c r="M946" t="e">
        <v>#NAME?</v>
      </c>
      <c r="N946" t="e">
        <v>#NAME?</v>
      </c>
      <c r="O946" t="e">
        <v>#NAME?</v>
      </c>
      <c r="P946" t="e">
        <v>#NAME?</v>
      </c>
      <c r="R946" t="e">
        <v>#NAME?</v>
      </c>
      <c r="S946" s="2" t="e">
        <v>#NAME?</v>
      </c>
      <c r="U946" t="e">
        <v>#NAME?</v>
      </c>
      <c r="V946" t="e">
        <v>#NAME?</v>
      </c>
      <c r="X946" t="e">
        <v>#NAME?</v>
      </c>
      <c r="Y946" t="e">
        <v>#NAME?</v>
      </c>
      <c r="AA946" t="e">
        <v>#NAME?</v>
      </c>
      <c r="AB946" t="e">
        <v>#NAME?</v>
      </c>
      <c r="AD946" t="e">
        <v>#NAME?</v>
      </c>
      <c r="AE946" t="e">
        <v>#NAME?</v>
      </c>
    </row>
    <row r="947" spans="2:31" ht="18" x14ac:dyDescent="0.25">
      <c r="B947" t="s">
        <v>2197</v>
      </c>
      <c r="C947">
        <v>10</v>
      </c>
      <c r="D947" t="e">
        <v>#NAME?</v>
      </c>
      <c r="E947" s="2" t="e">
        <f t="shared" si="98"/>
        <v>#NAME?</v>
      </c>
      <c r="F947" s="2" t="e">
        <f t="shared" si="99"/>
        <v>#NAME?</v>
      </c>
      <c r="G947" s="2" t="e">
        <f t="shared" si="100"/>
        <v>#NAME?</v>
      </c>
      <c r="H947" s="2" t="e">
        <f t="shared" si="101"/>
        <v>#NAME?</v>
      </c>
      <c r="I947" s="2" t="e">
        <f t="shared" si="102"/>
        <v>#NAME?</v>
      </c>
      <c r="J947" s="2" t="e">
        <f t="shared" si="103"/>
        <v>#NAME?</v>
      </c>
      <c r="K947" s="2" t="e">
        <f t="shared" si="104"/>
        <v>#NAME?</v>
      </c>
      <c r="M947" t="e">
        <v>#NAME?</v>
      </c>
      <c r="N947" t="e">
        <v>#NAME?</v>
      </c>
      <c r="O947" t="e">
        <v>#NAME?</v>
      </c>
      <c r="P947" t="e">
        <v>#NAME?</v>
      </c>
      <c r="R947" t="e">
        <v>#NAME?</v>
      </c>
      <c r="S947" s="2" t="e">
        <v>#NAME?</v>
      </c>
      <c r="U947" t="e">
        <v>#NAME?</v>
      </c>
      <c r="V947" t="e">
        <v>#NAME?</v>
      </c>
      <c r="X947" t="e">
        <v>#NAME?</v>
      </c>
      <c r="Y947" t="e">
        <v>#NAME?</v>
      </c>
      <c r="AA947" t="e">
        <v>#NAME?</v>
      </c>
      <c r="AB947" t="e">
        <v>#NAME?</v>
      </c>
      <c r="AD947" t="e">
        <v>#NAME?</v>
      </c>
      <c r="AE947" t="e">
        <v>#NAME?</v>
      </c>
    </row>
    <row r="948" spans="2:31" ht="18" x14ac:dyDescent="0.25">
      <c r="B948" t="s">
        <v>2206</v>
      </c>
      <c r="C948">
        <v>13</v>
      </c>
      <c r="D948" t="e">
        <v>#NAME?</v>
      </c>
      <c r="E948" s="2" t="e">
        <f t="shared" si="98"/>
        <v>#NAME?</v>
      </c>
      <c r="F948" s="2" t="e">
        <f t="shared" si="99"/>
        <v>#NAME?</v>
      </c>
      <c r="G948" s="2" t="e">
        <f t="shared" si="100"/>
        <v>#NAME?</v>
      </c>
      <c r="H948" s="2" t="e">
        <f t="shared" si="101"/>
        <v>#NAME?</v>
      </c>
      <c r="I948" s="2" t="e">
        <f t="shared" si="102"/>
        <v>#NAME?</v>
      </c>
      <c r="J948" s="2" t="e">
        <f t="shared" si="103"/>
        <v>#NAME?</v>
      </c>
      <c r="K948" s="2" t="e">
        <f t="shared" si="104"/>
        <v>#NAME?</v>
      </c>
      <c r="M948" t="e">
        <v>#NAME?</v>
      </c>
      <c r="N948" t="e">
        <v>#NAME?</v>
      </c>
      <c r="O948" t="e">
        <v>#NAME?</v>
      </c>
      <c r="P948" t="e">
        <v>#NAME?</v>
      </c>
      <c r="R948" t="e">
        <v>#NAME?</v>
      </c>
      <c r="S948" s="2" t="e">
        <v>#NAME?</v>
      </c>
      <c r="U948" t="e">
        <v>#NAME?</v>
      </c>
      <c r="V948" t="e">
        <v>#NAME?</v>
      </c>
      <c r="X948" t="e">
        <v>#NAME?</v>
      </c>
      <c r="Y948" t="e">
        <v>#NAME?</v>
      </c>
      <c r="AA948" t="e">
        <v>#NAME?</v>
      </c>
      <c r="AB948" t="e">
        <v>#NAME?</v>
      </c>
      <c r="AD948" t="e">
        <v>#NAME?</v>
      </c>
      <c r="AE948" t="e">
        <v>#NAME?</v>
      </c>
    </row>
    <row r="949" spans="2:31" ht="18" x14ac:dyDescent="0.25">
      <c r="B949" t="s">
        <v>312</v>
      </c>
      <c r="C949">
        <v>11</v>
      </c>
      <c r="D949" t="e">
        <v>#NAME?</v>
      </c>
      <c r="E949" s="2" t="e">
        <f t="shared" si="98"/>
        <v>#NAME?</v>
      </c>
      <c r="F949" s="2" t="e">
        <f t="shared" si="99"/>
        <v>#NAME?</v>
      </c>
      <c r="G949" s="2" t="e">
        <f t="shared" si="100"/>
        <v>#NAME?</v>
      </c>
      <c r="H949" s="2" t="e">
        <f t="shared" si="101"/>
        <v>#NAME?</v>
      </c>
      <c r="I949" s="2" t="e">
        <f t="shared" si="102"/>
        <v>#NAME?</v>
      </c>
      <c r="J949" s="2" t="e">
        <f t="shared" si="103"/>
        <v>#NAME?</v>
      </c>
      <c r="K949" s="2" t="e">
        <f t="shared" si="104"/>
        <v>#NAME?</v>
      </c>
      <c r="M949" t="e">
        <v>#NAME?</v>
      </c>
      <c r="N949" t="e">
        <v>#NAME?</v>
      </c>
      <c r="O949" t="e">
        <v>#NAME?</v>
      </c>
      <c r="P949" t="e">
        <v>#NAME?</v>
      </c>
      <c r="R949" t="e">
        <v>#NAME?</v>
      </c>
      <c r="S949" s="2" t="e">
        <v>#NAME?</v>
      </c>
      <c r="U949" t="e">
        <v>#NAME?</v>
      </c>
      <c r="V949" t="e">
        <v>#NAME?</v>
      </c>
      <c r="X949" t="e">
        <v>#NAME?</v>
      </c>
      <c r="Y949" t="e">
        <v>#NAME?</v>
      </c>
      <c r="AA949" t="e">
        <v>#NAME?</v>
      </c>
      <c r="AB949" t="e">
        <v>#NAME?</v>
      </c>
      <c r="AD949" t="e">
        <v>#NAME?</v>
      </c>
      <c r="AE949" t="e">
        <v>#NAME?</v>
      </c>
    </row>
    <row r="950" spans="2:31" ht="18" x14ac:dyDescent="0.25">
      <c r="B950" t="s">
        <v>2312</v>
      </c>
      <c r="C950">
        <v>9</v>
      </c>
      <c r="D950" t="e">
        <v>#NAME?</v>
      </c>
      <c r="E950" s="2" t="e">
        <f t="shared" si="98"/>
        <v>#NAME?</v>
      </c>
      <c r="F950" s="2" t="e">
        <f t="shared" si="99"/>
        <v>#NAME?</v>
      </c>
      <c r="G950" s="2" t="e">
        <f t="shared" si="100"/>
        <v>#NAME?</v>
      </c>
      <c r="H950" s="2" t="e">
        <f t="shared" si="101"/>
        <v>#NAME?</v>
      </c>
      <c r="I950" s="2" t="e">
        <f t="shared" si="102"/>
        <v>#NAME?</v>
      </c>
      <c r="J950" s="2" t="e">
        <f t="shared" si="103"/>
        <v>#NAME?</v>
      </c>
      <c r="K950" s="2" t="e">
        <f t="shared" si="104"/>
        <v>#NAME?</v>
      </c>
      <c r="M950" t="e">
        <v>#NAME?</v>
      </c>
      <c r="N950" t="e">
        <v>#NAME?</v>
      </c>
      <c r="O950" t="e">
        <v>#NAME?</v>
      </c>
      <c r="P950" t="e">
        <v>#NAME?</v>
      </c>
      <c r="R950" t="e">
        <v>#NAME?</v>
      </c>
      <c r="S950" s="2" t="e">
        <v>#NAME?</v>
      </c>
      <c r="U950" t="e">
        <v>#NAME?</v>
      </c>
      <c r="V950" t="e">
        <v>#NAME?</v>
      </c>
      <c r="X950" t="e">
        <v>#NAME?</v>
      </c>
      <c r="Y950" t="e">
        <v>#NAME?</v>
      </c>
      <c r="AA950" t="e">
        <v>#NAME?</v>
      </c>
      <c r="AB950" t="e">
        <v>#NAME?</v>
      </c>
      <c r="AD950" t="e">
        <v>#NAME?</v>
      </c>
      <c r="AE950" t="e">
        <v>#NAME?</v>
      </c>
    </row>
    <row r="951" spans="2:31" ht="18" x14ac:dyDescent="0.25">
      <c r="B951" t="s">
        <v>2206</v>
      </c>
      <c r="C951">
        <v>13</v>
      </c>
      <c r="D951" t="e">
        <v>#NAME?</v>
      </c>
      <c r="E951" s="2" t="e">
        <f t="shared" si="98"/>
        <v>#NAME?</v>
      </c>
      <c r="F951" s="2" t="e">
        <f t="shared" si="99"/>
        <v>#NAME?</v>
      </c>
      <c r="G951" s="2" t="e">
        <f t="shared" si="100"/>
        <v>#NAME?</v>
      </c>
      <c r="H951" s="2" t="e">
        <f t="shared" si="101"/>
        <v>#NAME?</v>
      </c>
      <c r="I951" s="2" t="e">
        <f t="shared" si="102"/>
        <v>#NAME?</v>
      </c>
      <c r="J951" s="2" t="e">
        <f t="shared" si="103"/>
        <v>#NAME?</v>
      </c>
      <c r="K951" s="2" t="e">
        <f t="shared" si="104"/>
        <v>#NAME?</v>
      </c>
      <c r="M951" t="e">
        <v>#NAME?</v>
      </c>
      <c r="N951" t="e">
        <v>#NAME?</v>
      </c>
      <c r="O951" t="e">
        <v>#NAME?</v>
      </c>
      <c r="P951" t="e">
        <v>#NAME?</v>
      </c>
      <c r="R951" t="e">
        <v>#NAME?</v>
      </c>
      <c r="S951" s="2" t="e">
        <v>#NAME?</v>
      </c>
      <c r="U951" t="e">
        <v>#NAME?</v>
      </c>
      <c r="V951" t="e">
        <v>#NAME?</v>
      </c>
      <c r="X951" t="e">
        <v>#NAME?</v>
      </c>
      <c r="Y951" t="e">
        <v>#NAME?</v>
      </c>
      <c r="AA951" t="e">
        <v>#NAME?</v>
      </c>
      <c r="AB951" t="e">
        <v>#NAME?</v>
      </c>
      <c r="AD951" t="e">
        <v>#NAME?</v>
      </c>
      <c r="AE951" t="e">
        <v>#NAME?</v>
      </c>
    </row>
    <row r="952" spans="2:31" ht="18" x14ac:dyDescent="0.25">
      <c r="B952" t="s">
        <v>2353</v>
      </c>
      <c r="C952">
        <v>11</v>
      </c>
      <c r="D952" t="e">
        <v>#NAME?</v>
      </c>
      <c r="E952" s="2" t="e">
        <f t="shared" si="98"/>
        <v>#NAME?</v>
      </c>
      <c r="F952" s="2" t="e">
        <f t="shared" si="99"/>
        <v>#NAME?</v>
      </c>
      <c r="G952" s="2" t="e">
        <f t="shared" si="100"/>
        <v>#NAME?</v>
      </c>
      <c r="H952" s="2" t="e">
        <f t="shared" si="101"/>
        <v>#NAME?</v>
      </c>
      <c r="I952" s="2" t="e">
        <f t="shared" si="102"/>
        <v>#NAME?</v>
      </c>
      <c r="J952" s="2" t="e">
        <f t="shared" si="103"/>
        <v>#NAME?</v>
      </c>
      <c r="K952" s="2" t="e">
        <f t="shared" si="104"/>
        <v>#NAME?</v>
      </c>
      <c r="M952" t="e">
        <v>#NAME?</v>
      </c>
      <c r="N952" t="e">
        <v>#NAME?</v>
      </c>
      <c r="O952" t="e">
        <v>#NAME?</v>
      </c>
      <c r="P952" t="e">
        <v>#NAME?</v>
      </c>
      <c r="R952" t="e">
        <v>#NAME?</v>
      </c>
      <c r="S952" s="2" t="e">
        <v>#NAME?</v>
      </c>
      <c r="U952" t="e">
        <v>#NAME?</v>
      </c>
      <c r="V952" t="e">
        <v>#NAME?</v>
      </c>
      <c r="X952" t="e">
        <v>#NAME?</v>
      </c>
      <c r="Y952" t="e">
        <v>#NAME?</v>
      </c>
      <c r="AA952" t="e">
        <v>#NAME?</v>
      </c>
      <c r="AB952" t="e">
        <v>#NAME?</v>
      </c>
      <c r="AD952" t="e">
        <v>#NAME?</v>
      </c>
      <c r="AE952" t="e">
        <v>#NAME?</v>
      </c>
    </row>
    <row r="953" spans="2:31" ht="18" x14ac:dyDescent="0.25">
      <c r="B953" t="s">
        <v>2377</v>
      </c>
      <c r="C953">
        <v>9</v>
      </c>
      <c r="D953" t="e">
        <v>#NAME?</v>
      </c>
      <c r="E953" s="2" t="e">
        <f t="shared" si="98"/>
        <v>#NAME?</v>
      </c>
      <c r="F953" s="2" t="e">
        <f t="shared" si="99"/>
        <v>#NAME?</v>
      </c>
      <c r="G953" s="2" t="e">
        <f t="shared" si="100"/>
        <v>#NAME?</v>
      </c>
      <c r="H953" s="2" t="e">
        <f t="shared" si="101"/>
        <v>#NAME?</v>
      </c>
      <c r="I953" s="2" t="e">
        <f t="shared" si="102"/>
        <v>#NAME?</v>
      </c>
      <c r="J953" s="2" t="e">
        <f t="shared" si="103"/>
        <v>#NAME?</v>
      </c>
      <c r="K953" s="2" t="e">
        <f t="shared" si="104"/>
        <v>#NAME?</v>
      </c>
      <c r="M953" t="e">
        <v>#NAME?</v>
      </c>
      <c r="N953" t="e">
        <v>#NAME?</v>
      </c>
      <c r="O953" t="e">
        <v>#NAME?</v>
      </c>
      <c r="P953" t="e">
        <v>#NAME?</v>
      </c>
      <c r="R953" t="e">
        <v>#NAME?</v>
      </c>
      <c r="S953" s="2" t="e">
        <v>#NAME?</v>
      </c>
      <c r="U953" t="e">
        <v>#NAME?</v>
      </c>
      <c r="V953" t="e">
        <v>#NAME?</v>
      </c>
      <c r="X953" t="e">
        <v>#NAME?</v>
      </c>
      <c r="Y953" t="e">
        <v>#NAME?</v>
      </c>
      <c r="AA953" t="e">
        <v>#NAME?</v>
      </c>
      <c r="AB953" t="e">
        <v>#NAME?</v>
      </c>
      <c r="AD953" t="e">
        <v>#NAME?</v>
      </c>
      <c r="AE953" t="e">
        <v>#NAME?</v>
      </c>
    </row>
    <row r="954" spans="2:31" ht="18" x14ac:dyDescent="0.25">
      <c r="B954" t="s">
        <v>50</v>
      </c>
      <c r="C954">
        <v>7</v>
      </c>
      <c r="D954" t="e">
        <v>#NAME?</v>
      </c>
      <c r="E954" s="2" t="e">
        <f t="shared" si="98"/>
        <v>#NAME?</v>
      </c>
      <c r="F954" s="2" t="e">
        <f t="shared" si="99"/>
        <v>#NAME?</v>
      </c>
      <c r="G954" s="2" t="e">
        <f t="shared" si="100"/>
        <v>#NAME?</v>
      </c>
      <c r="H954" s="2" t="e">
        <f t="shared" si="101"/>
        <v>#NAME?</v>
      </c>
      <c r="I954" s="2" t="e">
        <f t="shared" si="102"/>
        <v>#NAME?</v>
      </c>
      <c r="J954" s="2" t="e">
        <f t="shared" si="103"/>
        <v>#NAME?</v>
      </c>
      <c r="K954" s="2" t="e">
        <f t="shared" si="104"/>
        <v>#NAME?</v>
      </c>
      <c r="M954" t="e">
        <v>#NAME?</v>
      </c>
      <c r="N954" t="e">
        <v>#NAME?</v>
      </c>
      <c r="O954" t="e">
        <v>#NAME?</v>
      </c>
      <c r="P954" t="e">
        <v>#NAME?</v>
      </c>
      <c r="R954" t="e">
        <v>#NAME?</v>
      </c>
      <c r="S954" s="2" t="e">
        <v>#NAME?</v>
      </c>
      <c r="U954" t="e">
        <v>#NAME?</v>
      </c>
      <c r="V954" t="e">
        <v>#NAME?</v>
      </c>
      <c r="X954" t="e">
        <v>#NAME?</v>
      </c>
      <c r="Y954" t="e">
        <v>#NAME?</v>
      </c>
      <c r="AA954" t="e">
        <v>#NAME?</v>
      </c>
      <c r="AB954" t="e">
        <v>#NAME?</v>
      </c>
      <c r="AD954" t="e">
        <v>#NAME?</v>
      </c>
      <c r="AE954" t="e">
        <v>#NAME?</v>
      </c>
    </row>
    <row r="955" spans="2:31" ht="18" x14ac:dyDescent="0.25">
      <c r="B955" t="s">
        <v>2555</v>
      </c>
      <c r="C955">
        <v>13</v>
      </c>
      <c r="D955" t="e">
        <v>#NAME?</v>
      </c>
      <c r="E955" s="2" t="e">
        <f t="shared" si="98"/>
        <v>#NAME?</v>
      </c>
      <c r="F955" s="2" t="e">
        <f t="shared" si="99"/>
        <v>#NAME?</v>
      </c>
      <c r="G955" s="2" t="e">
        <f t="shared" si="100"/>
        <v>#NAME?</v>
      </c>
      <c r="H955" s="2" t="e">
        <f t="shared" si="101"/>
        <v>#NAME?</v>
      </c>
      <c r="I955" s="2" t="e">
        <f t="shared" si="102"/>
        <v>#NAME?</v>
      </c>
      <c r="J955" s="2" t="e">
        <f t="shared" si="103"/>
        <v>#NAME?</v>
      </c>
      <c r="K955" s="2" t="e">
        <f t="shared" si="104"/>
        <v>#NAME?</v>
      </c>
      <c r="M955" t="e">
        <v>#NAME?</v>
      </c>
      <c r="N955" t="e">
        <v>#NAME?</v>
      </c>
      <c r="O955" t="e">
        <v>#NAME?</v>
      </c>
      <c r="P955" t="e">
        <v>#NAME?</v>
      </c>
      <c r="R955" t="e">
        <v>#NAME?</v>
      </c>
      <c r="S955" s="2" t="e">
        <v>#NAME?</v>
      </c>
      <c r="U955" t="e">
        <v>#NAME?</v>
      </c>
      <c r="V955" t="e">
        <v>#NAME?</v>
      </c>
      <c r="X955" t="e">
        <v>#NAME?</v>
      </c>
      <c r="Y955" t="e">
        <v>#NAME?</v>
      </c>
      <c r="AA955" t="e">
        <v>#NAME?</v>
      </c>
      <c r="AB955" t="e">
        <v>#NAME?</v>
      </c>
      <c r="AD955" t="e">
        <v>#NAME?</v>
      </c>
      <c r="AE955" t="e">
        <v>#NAME?</v>
      </c>
    </row>
    <row r="956" spans="2:31" ht="18" x14ac:dyDescent="0.25">
      <c r="B956" t="s">
        <v>498</v>
      </c>
      <c r="C956">
        <v>8</v>
      </c>
      <c r="D956" t="e">
        <v>#NAME?</v>
      </c>
      <c r="E956" s="2" t="e">
        <f t="shared" si="98"/>
        <v>#NAME?</v>
      </c>
      <c r="F956" s="2" t="e">
        <f t="shared" si="99"/>
        <v>#NAME?</v>
      </c>
      <c r="G956" s="2" t="e">
        <f t="shared" si="100"/>
        <v>#NAME?</v>
      </c>
      <c r="H956" s="2" t="e">
        <f t="shared" si="101"/>
        <v>#NAME?</v>
      </c>
      <c r="I956" s="2" t="e">
        <f t="shared" si="102"/>
        <v>#NAME?</v>
      </c>
      <c r="J956" s="2" t="e">
        <f t="shared" si="103"/>
        <v>#NAME?</v>
      </c>
      <c r="K956" s="2" t="e">
        <f t="shared" si="104"/>
        <v>#NAME?</v>
      </c>
      <c r="M956" t="e">
        <v>#NAME?</v>
      </c>
      <c r="N956" t="e">
        <v>#NAME?</v>
      </c>
      <c r="O956" t="e">
        <v>#NAME?</v>
      </c>
      <c r="P956" t="e">
        <v>#NAME?</v>
      </c>
      <c r="R956" t="e">
        <v>#NAME?</v>
      </c>
      <c r="S956" s="2" t="e">
        <v>#NAME?</v>
      </c>
      <c r="U956" t="e">
        <v>#NAME?</v>
      </c>
      <c r="V956" t="e">
        <v>#NAME?</v>
      </c>
      <c r="X956" t="e">
        <v>#NAME?</v>
      </c>
      <c r="Y956" t="e">
        <v>#NAME?</v>
      </c>
      <c r="AA956" t="e">
        <v>#NAME?</v>
      </c>
      <c r="AB956" t="e">
        <v>#NAME?</v>
      </c>
      <c r="AD956" t="e">
        <v>#NAME?</v>
      </c>
      <c r="AE956" t="e">
        <v>#NAME?</v>
      </c>
    </row>
    <row r="957" spans="2:31" ht="18" x14ac:dyDescent="0.25">
      <c r="B957" t="s">
        <v>2660</v>
      </c>
      <c r="C957">
        <v>12</v>
      </c>
      <c r="D957" t="e">
        <v>#NAME?</v>
      </c>
      <c r="E957" s="2" t="e">
        <f t="shared" si="98"/>
        <v>#NAME?</v>
      </c>
      <c r="F957" s="2" t="e">
        <f t="shared" si="99"/>
        <v>#NAME?</v>
      </c>
      <c r="G957" s="2" t="e">
        <f t="shared" si="100"/>
        <v>#NAME?</v>
      </c>
      <c r="H957" s="2" t="e">
        <f t="shared" si="101"/>
        <v>#NAME?</v>
      </c>
      <c r="I957" s="2" t="e">
        <f t="shared" si="102"/>
        <v>#NAME?</v>
      </c>
      <c r="J957" s="2" t="e">
        <f t="shared" si="103"/>
        <v>#NAME?</v>
      </c>
      <c r="K957" s="2" t="e">
        <f t="shared" si="104"/>
        <v>#NAME?</v>
      </c>
      <c r="M957" t="e">
        <v>#NAME?</v>
      </c>
      <c r="N957" t="e">
        <v>#NAME?</v>
      </c>
      <c r="O957" t="e">
        <v>#NAME?</v>
      </c>
      <c r="P957" t="e">
        <v>#NAME?</v>
      </c>
      <c r="R957" t="e">
        <v>#NAME?</v>
      </c>
      <c r="S957" s="2" t="e">
        <v>#NAME?</v>
      </c>
      <c r="U957" t="e">
        <v>#NAME?</v>
      </c>
      <c r="V957" t="e">
        <v>#NAME?</v>
      </c>
      <c r="X957" t="e">
        <v>#NAME?</v>
      </c>
      <c r="Y957" t="e">
        <v>#NAME?</v>
      </c>
      <c r="AA957" t="e">
        <v>#NAME?</v>
      </c>
      <c r="AB957" t="e">
        <v>#NAME?</v>
      </c>
      <c r="AD957" t="e">
        <v>#NAME?</v>
      </c>
      <c r="AE957" t="e">
        <v>#NAME?</v>
      </c>
    </row>
    <row r="958" spans="2:31" ht="18" x14ac:dyDescent="0.25">
      <c r="B958" t="s">
        <v>2742</v>
      </c>
      <c r="C958">
        <v>12</v>
      </c>
      <c r="D958" t="e">
        <v>#NAME?</v>
      </c>
      <c r="E958" s="2" t="e">
        <f t="shared" si="98"/>
        <v>#NAME?</v>
      </c>
      <c r="F958" s="2" t="e">
        <f t="shared" si="99"/>
        <v>#NAME?</v>
      </c>
      <c r="G958" s="2" t="e">
        <f t="shared" si="100"/>
        <v>#NAME?</v>
      </c>
      <c r="H958" s="2" t="e">
        <f t="shared" si="101"/>
        <v>#NAME?</v>
      </c>
      <c r="I958" s="2" t="e">
        <f t="shared" si="102"/>
        <v>#NAME?</v>
      </c>
      <c r="J958" s="2" t="e">
        <f t="shared" si="103"/>
        <v>#NAME?</v>
      </c>
      <c r="K958" s="2" t="e">
        <f t="shared" si="104"/>
        <v>#NAME?</v>
      </c>
      <c r="M958" t="e">
        <v>#NAME?</v>
      </c>
      <c r="N958" t="e">
        <v>#NAME?</v>
      </c>
      <c r="O958" t="e">
        <v>#NAME?</v>
      </c>
      <c r="P958" t="e">
        <v>#NAME?</v>
      </c>
      <c r="R958" t="e">
        <v>#NAME?</v>
      </c>
      <c r="S958" s="2" t="e">
        <v>#NAME?</v>
      </c>
      <c r="U958" t="e">
        <v>#NAME?</v>
      </c>
      <c r="V958" t="e">
        <v>#NAME?</v>
      </c>
      <c r="X958" t="e">
        <v>#NAME?</v>
      </c>
      <c r="Y958" t="e">
        <v>#NAME?</v>
      </c>
      <c r="AA958" t="e">
        <v>#NAME?</v>
      </c>
      <c r="AB958" t="e">
        <v>#NAME?</v>
      </c>
      <c r="AD958" t="e">
        <v>#NAME?</v>
      </c>
      <c r="AE958" t="e">
        <v>#NAME?</v>
      </c>
    </row>
    <row r="959" spans="2:31" ht="18" x14ac:dyDescent="0.25">
      <c r="B959" t="s">
        <v>2776</v>
      </c>
      <c r="C959">
        <v>13</v>
      </c>
      <c r="D959" t="e">
        <v>#NAME?</v>
      </c>
      <c r="E959" s="2" t="e">
        <f t="shared" si="98"/>
        <v>#NAME?</v>
      </c>
      <c r="F959" s="2" t="e">
        <f t="shared" si="99"/>
        <v>#NAME?</v>
      </c>
      <c r="G959" s="2" t="e">
        <f t="shared" si="100"/>
        <v>#NAME?</v>
      </c>
      <c r="H959" s="2" t="e">
        <f t="shared" si="101"/>
        <v>#NAME?</v>
      </c>
      <c r="I959" s="2" t="e">
        <f t="shared" si="102"/>
        <v>#NAME?</v>
      </c>
      <c r="J959" s="2" t="e">
        <f t="shared" si="103"/>
        <v>#NAME?</v>
      </c>
      <c r="K959" s="2" t="e">
        <f t="shared" si="104"/>
        <v>#NAME?</v>
      </c>
      <c r="M959" t="e">
        <v>#NAME?</v>
      </c>
      <c r="N959" t="e">
        <v>#NAME?</v>
      </c>
      <c r="O959" t="e">
        <v>#NAME?</v>
      </c>
      <c r="P959" t="e">
        <v>#NAME?</v>
      </c>
      <c r="R959" t="e">
        <v>#NAME?</v>
      </c>
      <c r="S959" s="2" t="e">
        <v>#NAME?</v>
      </c>
      <c r="U959" t="e">
        <v>#NAME?</v>
      </c>
      <c r="V959" t="e">
        <v>#NAME?</v>
      </c>
      <c r="X959" t="e">
        <v>#NAME?</v>
      </c>
      <c r="Y959" t="e">
        <v>#NAME?</v>
      </c>
      <c r="AA959" t="e">
        <v>#NAME?</v>
      </c>
      <c r="AB959" t="e">
        <v>#NAME?</v>
      </c>
      <c r="AD959" t="e">
        <v>#NAME?</v>
      </c>
      <c r="AE959" t="e">
        <v>#NAME?</v>
      </c>
    </row>
    <row r="960" spans="2:31" ht="18" x14ac:dyDescent="0.25">
      <c r="B960" t="s">
        <v>2206</v>
      </c>
      <c r="C960">
        <v>13</v>
      </c>
      <c r="D960" t="e">
        <v>#NAME?</v>
      </c>
      <c r="E960" s="2" t="e">
        <f t="shared" si="98"/>
        <v>#NAME?</v>
      </c>
      <c r="F960" s="2" t="e">
        <f t="shared" si="99"/>
        <v>#NAME?</v>
      </c>
      <c r="G960" s="2" t="e">
        <f t="shared" si="100"/>
        <v>#NAME?</v>
      </c>
      <c r="H960" s="2" t="e">
        <f t="shared" si="101"/>
        <v>#NAME?</v>
      </c>
      <c r="I960" s="2" t="e">
        <f t="shared" si="102"/>
        <v>#NAME?</v>
      </c>
      <c r="J960" s="2" t="e">
        <f t="shared" si="103"/>
        <v>#NAME?</v>
      </c>
      <c r="K960" s="2" t="e">
        <f t="shared" si="104"/>
        <v>#NAME?</v>
      </c>
      <c r="M960" t="e">
        <v>#NAME?</v>
      </c>
      <c r="N960" t="e">
        <v>#NAME?</v>
      </c>
      <c r="O960" t="e">
        <v>#NAME?</v>
      </c>
      <c r="P960" t="e">
        <v>#NAME?</v>
      </c>
      <c r="R960" t="e">
        <v>#NAME?</v>
      </c>
      <c r="S960" s="2" t="e">
        <v>#NAME?</v>
      </c>
      <c r="U960" t="e">
        <v>#NAME?</v>
      </c>
      <c r="V960" t="e">
        <v>#NAME?</v>
      </c>
      <c r="X960" t="e">
        <v>#NAME?</v>
      </c>
      <c r="Y960" t="e">
        <v>#NAME?</v>
      </c>
      <c r="AA960" t="e">
        <v>#NAME?</v>
      </c>
      <c r="AB960" t="e">
        <v>#NAME?</v>
      </c>
      <c r="AD960" t="e">
        <v>#NAME?</v>
      </c>
      <c r="AE960" t="e">
        <v>#NAME?</v>
      </c>
    </row>
    <row r="961" spans="2:31" ht="18" x14ac:dyDescent="0.25">
      <c r="B961" t="s">
        <v>2795</v>
      </c>
      <c r="C961">
        <v>7</v>
      </c>
      <c r="D961" t="e">
        <v>#NAME?</v>
      </c>
      <c r="E961" s="2" t="e">
        <f t="shared" si="98"/>
        <v>#NAME?</v>
      </c>
      <c r="F961" s="2" t="e">
        <f t="shared" si="99"/>
        <v>#NAME?</v>
      </c>
      <c r="G961" s="2" t="e">
        <f t="shared" si="100"/>
        <v>#NAME?</v>
      </c>
      <c r="H961" s="2" t="e">
        <f t="shared" si="101"/>
        <v>#NAME?</v>
      </c>
      <c r="I961" s="2" t="e">
        <f t="shared" si="102"/>
        <v>#NAME?</v>
      </c>
      <c r="J961" s="2" t="e">
        <f t="shared" si="103"/>
        <v>#NAME?</v>
      </c>
      <c r="K961" s="2" t="e">
        <f t="shared" si="104"/>
        <v>#NAME?</v>
      </c>
      <c r="M961" t="e">
        <v>#NAME?</v>
      </c>
      <c r="N961" t="e">
        <v>#NAME?</v>
      </c>
      <c r="O961" t="e">
        <v>#NAME?</v>
      </c>
      <c r="P961" t="e">
        <v>#NAME?</v>
      </c>
      <c r="R961" t="e">
        <v>#NAME?</v>
      </c>
      <c r="S961" s="2" t="e">
        <v>#NAME?</v>
      </c>
      <c r="U961" t="e">
        <v>#NAME?</v>
      </c>
      <c r="V961" t="e">
        <v>#NAME?</v>
      </c>
      <c r="X961" t="e">
        <v>#NAME?</v>
      </c>
      <c r="Y961" t="e">
        <v>#NAME?</v>
      </c>
      <c r="AA961" t="e">
        <v>#NAME?</v>
      </c>
      <c r="AB961" t="e">
        <v>#NAME?</v>
      </c>
      <c r="AD961" t="e">
        <v>#NAME?</v>
      </c>
      <c r="AE961" t="e">
        <v>#NAME?</v>
      </c>
    </row>
    <row r="962" spans="2:31" ht="18" x14ac:dyDescent="0.25">
      <c r="B962" t="s">
        <v>2845</v>
      </c>
      <c r="C962">
        <v>9</v>
      </c>
      <c r="D962" t="e">
        <v>#NAME?</v>
      </c>
      <c r="E962" s="2" t="e">
        <f t="shared" si="98"/>
        <v>#NAME?</v>
      </c>
      <c r="F962" s="2" t="e">
        <f t="shared" si="99"/>
        <v>#NAME?</v>
      </c>
      <c r="G962" s="2" t="e">
        <f t="shared" si="100"/>
        <v>#NAME?</v>
      </c>
      <c r="H962" s="2" t="e">
        <f t="shared" si="101"/>
        <v>#NAME?</v>
      </c>
      <c r="I962" s="2" t="e">
        <f t="shared" si="102"/>
        <v>#NAME?</v>
      </c>
      <c r="J962" s="2" t="e">
        <f t="shared" si="103"/>
        <v>#NAME?</v>
      </c>
      <c r="K962" s="2" t="e">
        <f t="shared" si="104"/>
        <v>#NAME?</v>
      </c>
      <c r="M962" t="e">
        <v>#NAME?</v>
      </c>
      <c r="N962" t="e">
        <v>#NAME?</v>
      </c>
      <c r="O962" t="e">
        <v>#NAME?</v>
      </c>
      <c r="P962" t="e">
        <v>#NAME?</v>
      </c>
      <c r="R962" t="e">
        <v>#NAME?</v>
      </c>
      <c r="S962" s="2" t="e">
        <v>#NAME?</v>
      </c>
      <c r="U962" t="e">
        <v>#NAME?</v>
      </c>
      <c r="V962" t="e">
        <v>#NAME?</v>
      </c>
      <c r="X962" t="e">
        <v>#NAME?</v>
      </c>
      <c r="Y962" t="e">
        <v>#NAME?</v>
      </c>
      <c r="AA962" t="e">
        <v>#NAME?</v>
      </c>
      <c r="AB962" t="e">
        <v>#NAME?</v>
      </c>
      <c r="AD962" t="e">
        <v>#NAME?</v>
      </c>
      <c r="AE962" t="e">
        <v>#NAME?</v>
      </c>
    </row>
    <row r="963" spans="2:31" ht="18" x14ac:dyDescent="0.25">
      <c r="B963" t="s">
        <v>855</v>
      </c>
      <c r="C963">
        <v>8</v>
      </c>
      <c r="D963" t="e">
        <v>#NAME?</v>
      </c>
      <c r="E963" s="2" t="e">
        <f t="shared" ref="E963:E974" si="105">MID($D963&amp;"",4,1)</f>
        <v>#NAME?</v>
      </c>
      <c r="F963" s="2" t="e">
        <f t="shared" ref="F963:F974" si="106">MID($D963&amp;"",6,1)</f>
        <v>#NAME?</v>
      </c>
      <c r="G963" s="2" t="e">
        <f t="shared" ref="G963:G974" si="107">MID($D963&amp;"",8,1)</f>
        <v>#NAME?</v>
      </c>
      <c r="H963" s="2" t="e">
        <f t="shared" ref="H963:H974" si="108">MID($D963&amp;"",9,1)</f>
        <v>#NAME?</v>
      </c>
      <c r="I963" s="2" t="e">
        <f t="shared" ref="I963:I974" si="109">MID($D963&amp;"",10,1)</f>
        <v>#NAME?</v>
      </c>
      <c r="J963" s="2" t="e">
        <f t="shared" ref="J963:J974" si="110">MID($D963&amp;"",12,1)</f>
        <v>#NAME?</v>
      </c>
      <c r="K963" s="2" t="e">
        <f t="shared" ref="K963:K974" si="111">MID($D963&amp;"",13,1)</f>
        <v>#NAME?</v>
      </c>
      <c r="M963" t="e">
        <v>#NAME?</v>
      </c>
      <c r="N963" t="e">
        <v>#NAME?</v>
      </c>
      <c r="O963" t="e">
        <v>#NAME?</v>
      </c>
      <c r="P963" t="e">
        <v>#NAME?</v>
      </c>
      <c r="R963" t="e">
        <v>#NAME?</v>
      </c>
      <c r="S963" s="2" t="e">
        <v>#NAME?</v>
      </c>
      <c r="U963" t="e">
        <v>#NAME?</v>
      </c>
      <c r="V963" t="e">
        <v>#NAME?</v>
      </c>
      <c r="X963" t="e">
        <v>#NAME?</v>
      </c>
      <c r="Y963" t="e">
        <v>#NAME?</v>
      </c>
      <c r="AA963" t="e">
        <v>#NAME?</v>
      </c>
      <c r="AB963" t="e">
        <v>#NAME?</v>
      </c>
      <c r="AD963" t="e">
        <v>#NAME?</v>
      </c>
      <c r="AE963" t="e">
        <v>#NAME?</v>
      </c>
    </row>
    <row r="964" spans="2:31" ht="18" x14ac:dyDescent="0.25">
      <c r="B964" t="s">
        <v>2931</v>
      </c>
      <c r="C964">
        <v>13</v>
      </c>
      <c r="D964" t="e">
        <v>#NAME?</v>
      </c>
      <c r="E964" s="2" t="e">
        <f t="shared" si="105"/>
        <v>#NAME?</v>
      </c>
      <c r="F964" s="2" t="e">
        <f t="shared" si="106"/>
        <v>#NAME?</v>
      </c>
      <c r="G964" s="2" t="e">
        <f t="shared" si="107"/>
        <v>#NAME?</v>
      </c>
      <c r="H964" s="2" t="e">
        <f t="shared" si="108"/>
        <v>#NAME?</v>
      </c>
      <c r="I964" s="2" t="e">
        <f t="shared" si="109"/>
        <v>#NAME?</v>
      </c>
      <c r="J964" s="2" t="e">
        <f t="shared" si="110"/>
        <v>#NAME?</v>
      </c>
      <c r="K964" s="2" t="e">
        <f t="shared" si="111"/>
        <v>#NAME?</v>
      </c>
      <c r="M964" t="e">
        <v>#NAME?</v>
      </c>
      <c r="N964" t="e">
        <v>#NAME?</v>
      </c>
      <c r="O964" t="e">
        <v>#NAME?</v>
      </c>
      <c r="P964" t="e">
        <v>#NAME?</v>
      </c>
      <c r="R964" t="e">
        <v>#NAME?</v>
      </c>
      <c r="S964" s="2" t="e">
        <v>#NAME?</v>
      </c>
      <c r="U964" t="e">
        <v>#NAME?</v>
      </c>
      <c r="V964" t="e">
        <v>#NAME?</v>
      </c>
      <c r="X964" t="e">
        <v>#NAME?</v>
      </c>
      <c r="Y964" t="e">
        <v>#NAME?</v>
      </c>
      <c r="AA964" t="e">
        <v>#NAME?</v>
      </c>
      <c r="AB964" t="e">
        <v>#NAME?</v>
      </c>
      <c r="AD964" t="e">
        <v>#NAME?</v>
      </c>
      <c r="AE964" t="e">
        <v>#NAME?</v>
      </c>
    </row>
    <row r="965" spans="2:31" ht="18" x14ac:dyDescent="0.25">
      <c r="B965" t="s">
        <v>2933</v>
      </c>
      <c r="C965">
        <v>6</v>
      </c>
      <c r="D965" t="e">
        <v>#NAME?</v>
      </c>
      <c r="E965" s="2" t="e">
        <f t="shared" si="105"/>
        <v>#NAME?</v>
      </c>
      <c r="F965" s="2" t="e">
        <f t="shared" si="106"/>
        <v>#NAME?</v>
      </c>
      <c r="G965" s="2" t="e">
        <f t="shared" si="107"/>
        <v>#NAME?</v>
      </c>
      <c r="H965" s="2" t="e">
        <f t="shared" si="108"/>
        <v>#NAME?</v>
      </c>
      <c r="I965" s="2" t="e">
        <f t="shared" si="109"/>
        <v>#NAME?</v>
      </c>
      <c r="J965" s="2" t="e">
        <f t="shared" si="110"/>
        <v>#NAME?</v>
      </c>
      <c r="K965" s="2" t="e">
        <f t="shared" si="111"/>
        <v>#NAME?</v>
      </c>
      <c r="M965" t="e">
        <v>#NAME?</v>
      </c>
      <c r="N965" t="e">
        <v>#NAME?</v>
      </c>
      <c r="O965" t="e">
        <v>#NAME?</v>
      </c>
      <c r="P965" t="e">
        <v>#NAME?</v>
      </c>
      <c r="R965" t="e">
        <v>#NAME?</v>
      </c>
      <c r="S965" s="2" t="e">
        <v>#NAME?</v>
      </c>
      <c r="U965" t="e">
        <v>#NAME?</v>
      </c>
      <c r="V965" t="e">
        <v>#NAME?</v>
      </c>
      <c r="X965" t="e">
        <v>#NAME?</v>
      </c>
      <c r="Y965" t="e">
        <v>#NAME?</v>
      </c>
      <c r="AA965" t="e">
        <v>#NAME?</v>
      </c>
      <c r="AB965" t="e">
        <v>#NAME?</v>
      </c>
      <c r="AD965" t="e">
        <v>#NAME?</v>
      </c>
      <c r="AE965" t="e">
        <v>#NAME?</v>
      </c>
    </row>
    <row r="966" spans="2:31" ht="18" x14ac:dyDescent="0.25">
      <c r="B966" t="s">
        <v>2958</v>
      </c>
      <c r="C966">
        <v>10</v>
      </c>
      <c r="D966" t="e">
        <v>#NAME?</v>
      </c>
      <c r="E966" s="2" t="e">
        <f t="shared" si="105"/>
        <v>#NAME?</v>
      </c>
      <c r="F966" s="2" t="e">
        <f t="shared" si="106"/>
        <v>#NAME?</v>
      </c>
      <c r="G966" s="2" t="e">
        <f t="shared" si="107"/>
        <v>#NAME?</v>
      </c>
      <c r="H966" s="2" t="e">
        <f t="shared" si="108"/>
        <v>#NAME?</v>
      </c>
      <c r="I966" s="2" t="e">
        <f t="shared" si="109"/>
        <v>#NAME?</v>
      </c>
      <c r="J966" s="2" t="e">
        <f t="shared" si="110"/>
        <v>#NAME?</v>
      </c>
      <c r="K966" s="2" t="e">
        <f t="shared" si="111"/>
        <v>#NAME?</v>
      </c>
      <c r="M966" t="e">
        <v>#NAME?</v>
      </c>
      <c r="N966" t="e">
        <v>#NAME?</v>
      </c>
      <c r="O966" t="e">
        <v>#NAME?</v>
      </c>
      <c r="P966" t="e">
        <v>#NAME?</v>
      </c>
      <c r="R966" t="e">
        <v>#NAME?</v>
      </c>
      <c r="S966" s="2" t="e">
        <v>#NAME?</v>
      </c>
      <c r="U966" t="e">
        <v>#NAME?</v>
      </c>
      <c r="V966" t="e">
        <v>#NAME?</v>
      </c>
      <c r="X966" t="e">
        <v>#NAME?</v>
      </c>
      <c r="Y966" t="e">
        <v>#NAME?</v>
      </c>
      <c r="AA966" t="e">
        <v>#NAME?</v>
      </c>
      <c r="AB966" t="e">
        <v>#NAME?</v>
      </c>
      <c r="AD966" t="e">
        <v>#NAME?</v>
      </c>
      <c r="AE966" t="e">
        <v>#NAME?</v>
      </c>
    </row>
    <row r="967" spans="2:31" ht="18" x14ac:dyDescent="0.25">
      <c r="B967" t="s">
        <v>2961</v>
      </c>
      <c r="C967">
        <v>10</v>
      </c>
      <c r="D967" t="e">
        <v>#NAME?</v>
      </c>
      <c r="E967" s="2" t="e">
        <f t="shared" si="105"/>
        <v>#NAME?</v>
      </c>
      <c r="F967" s="2" t="e">
        <f t="shared" si="106"/>
        <v>#NAME?</v>
      </c>
      <c r="G967" s="2" t="e">
        <f t="shared" si="107"/>
        <v>#NAME?</v>
      </c>
      <c r="H967" s="2" t="e">
        <f t="shared" si="108"/>
        <v>#NAME?</v>
      </c>
      <c r="I967" s="2" t="e">
        <f t="shared" si="109"/>
        <v>#NAME?</v>
      </c>
      <c r="J967" s="2" t="e">
        <f t="shared" si="110"/>
        <v>#NAME?</v>
      </c>
      <c r="K967" s="2" t="e">
        <f t="shared" si="111"/>
        <v>#NAME?</v>
      </c>
      <c r="M967" t="e">
        <v>#NAME?</v>
      </c>
      <c r="N967" t="e">
        <v>#NAME?</v>
      </c>
      <c r="O967" t="e">
        <v>#NAME?</v>
      </c>
      <c r="P967" t="e">
        <v>#NAME?</v>
      </c>
      <c r="R967" t="e">
        <v>#NAME?</v>
      </c>
      <c r="S967" s="2" t="e">
        <v>#NAME?</v>
      </c>
      <c r="U967" t="e">
        <v>#NAME?</v>
      </c>
      <c r="V967" t="e">
        <v>#NAME?</v>
      </c>
      <c r="X967" t="e">
        <v>#NAME?</v>
      </c>
      <c r="Y967" t="e">
        <v>#NAME?</v>
      </c>
      <c r="AA967" t="e">
        <v>#NAME?</v>
      </c>
      <c r="AB967" t="e">
        <v>#NAME?</v>
      </c>
      <c r="AD967" t="e">
        <v>#NAME?</v>
      </c>
      <c r="AE967" t="e">
        <v>#NAME?</v>
      </c>
    </row>
    <row r="968" spans="2:31" ht="18" x14ac:dyDescent="0.25">
      <c r="B968" t="s">
        <v>3000</v>
      </c>
      <c r="C968">
        <v>5</v>
      </c>
      <c r="D968" t="e">
        <v>#NAME?</v>
      </c>
      <c r="E968" s="2" t="e">
        <f t="shared" si="105"/>
        <v>#NAME?</v>
      </c>
      <c r="F968" s="2" t="e">
        <f t="shared" si="106"/>
        <v>#NAME?</v>
      </c>
      <c r="G968" s="2" t="e">
        <f t="shared" si="107"/>
        <v>#NAME?</v>
      </c>
      <c r="H968" s="2" t="e">
        <f t="shared" si="108"/>
        <v>#NAME?</v>
      </c>
      <c r="I968" s="2" t="e">
        <f t="shared" si="109"/>
        <v>#NAME?</v>
      </c>
      <c r="J968" s="2" t="e">
        <f t="shared" si="110"/>
        <v>#NAME?</v>
      </c>
      <c r="K968" s="2" t="e">
        <f t="shared" si="111"/>
        <v>#NAME?</v>
      </c>
      <c r="M968" t="e">
        <v>#NAME?</v>
      </c>
      <c r="N968" t="e">
        <v>#NAME?</v>
      </c>
      <c r="O968" t="e">
        <v>#NAME?</v>
      </c>
      <c r="P968" t="e">
        <v>#NAME?</v>
      </c>
      <c r="R968" t="e">
        <v>#NAME?</v>
      </c>
      <c r="S968" s="2" t="e">
        <v>#NAME?</v>
      </c>
      <c r="U968" t="e">
        <v>#NAME?</v>
      </c>
      <c r="V968" t="e">
        <v>#NAME?</v>
      </c>
      <c r="X968" t="e">
        <v>#NAME?</v>
      </c>
      <c r="Y968" t="e">
        <v>#NAME?</v>
      </c>
      <c r="AA968" t="e">
        <v>#NAME?</v>
      </c>
      <c r="AB968" t="e">
        <v>#NAME?</v>
      </c>
      <c r="AD968" t="e">
        <v>#NAME?</v>
      </c>
      <c r="AE968" t="e">
        <v>#NAME?</v>
      </c>
    </row>
    <row r="969" spans="2:31" ht="18" x14ac:dyDescent="0.25">
      <c r="B969" t="s">
        <v>2776</v>
      </c>
      <c r="C969">
        <v>13</v>
      </c>
      <c r="D969" t="e">
        <v>#NAME?</v>
      </c>
      <c r="E969" s="2" t="e">
        <f t="shared" si="105"/>
        <v>#NAME?</v>
      </c>
      <c r="F969" s="2" t="e">
        <f t="shared" si="106"/>
        <v>#NAME?</v>
      </c>
      <c r="G969" s="2" t="e">
        <f t="shared" si="107"/>
        <v>#NAME?</v>
      </c>
      <c r="H969" s="2" t="e">
        <f t="shared" si="108"/>
        <v>#NAME?</v>
      </c>
      <c r="I969" s="2" t="e">
        <f t="shared" si="109"/>
        <v>#NAME?</v>
      </c>
      <c r="J969" s="2" t="e">
        <f t="shared" si="110"/>
        <v>#NAME?</v>
      </c>
      <c r="K969" s="2" t="e">
        <f t="shared" si="111"/>
        <v>#NAME?</v>
      </c>
      <c r="M969" t="e">
        <v>#NAME?</v>
      </c>
      <c r="N969" t="e">
        <v>#NAME?</v>
      </c>
      <c r="O969" t="e">
        <v>#NAME?</v>
      </c>
      <c r="P969" t="e">
        <v>#NAME?</v>
      </c>
      <c r="R969" t="e">
        <v>#NAME?</v>
      </c>
      <c r="S969" s="2" t="e">
        <v>#NAME?</v>
      </c>
      <c r="U969" t="e">
        <v>#NAME?</v>
      </c>
      <c r="V969" t="e">
        <v>#NAME?</v>
      </c>
      <c r="X969" t="e">
        <v>#NAME?</v>
      </c>
      <c r="Y969" t="e">
        <v>#NAME?</v>
      </c>
      <c r="AA969" t="e">
        <v>#NAME?</v>
      </c>
      <c r="AB969" t="e">
        <v>#NAME?</v>
      </c>
      <c r="AD969" t="e">
        <v>#NAME?</v>
      </c>
      <c r="AE969" t="e">
        <v>#NAME?</v>
      </c>
    </row>
    <row r="970" spans="2:31" ht="18" x14ac:dyDescent="0.25">
      <c r="B970" t="s">
        <v>3064</v>
      </c>
      <c r="C970">
        <v>11</v>
      </c>
      <c r="D970" t="e">
        <v>#NAME?</v>
      </c>
      <c r="E970" s="2" t="e">
        <f t="shared" si="105"/>
        <v>#NAME?</v>
      </c>
      <c r="F970" s="2" t="e">
        <f t="shared" si="106"/>
        <v>#NAME?</v>
      </c>
      <c r="G970" s="2" t="e">
        <f t="shared" si="107"/>
        <v>#NAME?</v>
      </c>
      <c r="H970" s="2" t="e">
        <f t="shared" si="108"/>
        <v>#NAME?</v>
      </c>
      <c r="I970" s="2" t="e">
        <f t="shared" si="109"/>
        <v>#NAME?</v>
      </c>
      <c r="J970" s="2" t="e">
        <f t="shared" si="110"/>
        <v>#NAME?</v>
      </c>
      <c r="K970" s="2" t="e">
        <f t="shared" si="111"/>
        <v>#NAME?</v>
      </c>
      <c r="M970" t="e">
        <v>#NAME?</v>
      </c>
      <c r="N970" t="e">
        <v>#NAME?</v>
      </c>
      <c r="O970" t="e">
        <v>#NAME?</v>
      </c>
      <c r="P970" t="e">
        <v>#NAME?</v>
      </c>
      <c r="R970" t="e">
        <v>#NAME?</v>
      </c>
      <c r="S970" s="2" t="e">
        <v>#NAME?</v>
      </c>
      <c r="U970" t="e">
        <v>#NAME?</v>
      </c>
      <c r="V970" t="e">
        <v>#NAME?</v>
      </c>
      <c r="X970" t="e">
        <v>#NAME?</v>
      </c>
      <c r="Y970" t="e">
        <v>#NAME?</v>
      </c>
      <c r="AA970" t="e">
        <v>#NAME?</v>
      </c>
      <c r="AB970" t="e">
        <v>#NAME?</v>
      </c>
      <c r="AD970" t="e">
        <v>#NAME?</v>
      </c>
      <c r="AE970" t="e">
        <v>#NAME?</v>
      </c>
    </row>
    <row r="971" spans="2:31" ht="18" x14ac:dyDescent="0.25">
      <c r="B971" t="s">
        <v>3088</v>
      </c>
      <c r="C971">
        <v>13</v>
      </c>
      <c r="D971" t="e">
        <v>#NAME?</v>
      </c>
      <c r="E971" s="2" t="e">
        <f t="shared" si="105"/>
        <v>#NAME?</v>
      </c>
      <c r="F971" s="2" t="e">
        <f t="shared" si="106"/>
        <v>#NAME?</v>
      </c>
      <c r="G971" s="2" t="e">
        <f t="shared" si="107"/>
        <v>#NAME?</v>
      </c>
      <c r="H971" s="2" t="e">
        <f t="shared" si="108"/>
        <v>#NAME?</v>
      </c>
      <c r="I971" s="2" t="e">
        <f t="shared" si="109"/>
        <v>#NAME?</v>
      </c>
      <c r="J971" s="2" t="e">
        <f t="shared" si="110"/>
        <v>#NAME?</v>
      </c>
      <c r="K971" s="2" t="e">
        <f t="shared" si="111"/>
        <v>#NAME?</v>
      </c>
      <c r="M971" t="e">
        <v>#NAME?</v>
      </c>
      <c r="N971" t="e">
        <v>#NAME?</v>
      </c>
      <c r="O971" t="e">
        <v>#NAME?</v>
      </c>
      <c r="P971" t="e">
        <v>#NAME?</v>
      </c>
      <c r="R971" t="e">
        <v>#NAME?</v>
      </c>
      <c r="S971" s="2" t="e">
        <v>#NAME?</v>
      </c>
      <c r="U971" t="e">
        <v>#NAME?</v>
      </c>
      <c r="V971" t="e">
        <v>#NAME?</v>
      </c>
      <c r="X971" t="e">
        <v>#NAME?</v>
      </c>
      <c r="Y971" t="e">
        <v>#NAME?</v>
      </c>
      <c r="AA971" t="e">
        <v>#NAME?</v>
      </c>
      <c r="AB971" t="e">
        <v>#NAME?</v>
      </c>
      <c r="AD971" t="e">
        <v>#NAME?</v>
      </c>
      <c r="AE971" t="e">
        <v>#NAME?</v>
      </c>
    </row>
    <row r="972" spans="2:31" ht="18" x14ac:dyDescent="0.25">
      <c r="B972" t="s">
        <v>3132</v>
      </c>
      <c r="C972">
        <v>7</v>
      </c>
      <c r="D972" t="e">
        <v>#NAME?</v>
      </c>
      <c r="E972" s="2" t="e">
        <f t="shared" si="105"/>
        <v>#NAME?</v>
      </c>
      <c r="F972" s="2" t="e">
        <f t="shared" si="106"/>
        <v>#NAME?</v>
      </c>
      <c r="G972" s="2" t="e">
        <f t="shared" si="107"/>
        <v>#NAME?</v>
      </c>
      <c r="H972" s="2" t="e">
        <f t="shared" si="108"/>
        <v>#NAME?</v>
      </c>
      <c r="I972" s="2" t="e">
        <f t="shared" si="109"/>
        <v>#NAME?</v>
      </c>
      <c r="J972" s="2" t="e">
        <f t="shared" si="110"/>
        <v>#NAME?</v>
      </c>
      <c r="K972" s="2" t="e">
        <f t="shared" si="111"/>
        <v>#NAME?</v>
      </c>
      <c r="M972" t="e">
        <v>#NAME?</v>
      </c>
      <c r="N972" t="e">
        <v>#NAME?</v>
      </c>
      <c r="O972" t="e">
        <v>#NAME?</v>
      </c>
      <c r="P972" t="e">
        <v>#NAME?</v>
      </c>
      <c r="R972" t="e">
        <v>#NAME?</v>
      </c>
      <c r="S972" s="2" t="e">
        <v>#NAME?</v>
      </c>
      <c r="U972" t="e">
        <v>#NAME?</v>
      </c>
      <c r="V972" t="e">
        <v>#NAME?</v>
      </c>
      <c r="X972" t="e">
        <v>#NAME?</v>
      </c>
      <c r="Y972" t="e">
        <v>#NAME?</v>
      </c>
      <c r="AA972" t="e">
        <v>#NAME?</v>
      </c>
      <c r="AB972" t="e">
        <v>#NAME?</v>
      </c>
      <c r="AD972" t="e">
        <v>#NAME?</v>
      </c>
      <c r="AE972" t="e">
        <v>#NAME?</v>
      </c>
    </row>
    <row r="973" spans="2:31" ht="18" x14ac:dyDescent="0.25">
      <c r="B973" t="s">
        <v>3149</v>
      </c>
      <c r="C973">
        <v>7</v>
      </c>
      <c r="D973" t="e">
        <v>#NAME?</v>
      </c>
      <c r="E973" s="2" t="e">
        <f t="shared" si="105"/>
        <v>#NAME?</v>
      </c>
      <c r="F973" s="2" t="e">
        <f t="shared" si="106"/>
        <v>#NAME?</v>
      </c>
      <c r="G973" s="2" t="e">
        <f t="shared" si="107"/>
        <v>#NAME?</v>
      </c>
      <c r="H973" s="2" t="e">
        <f t="shared" si="108"/>
        <v>#NAME?</v>
      </c>
      <c r="I973" s="2" t="e">
        <f t="shared" si="109"/>
        <v>#NAME?</v>
      </c>
      <c r="J973" s="2" t="e">
        <f t="shared" si="110"/>
        <v>#NAME?</v>
      </c>
      <c r="K973" s="2" t="e">
        <f t="shared" si="111"/>
        <v>#NAME?</v>
      </c>
      <c r="M973" t="e">
        <v>#NAME?</v>
      </c>
      <c r="N973" t="e">
        <v>#NAME?</v>
      </c>
      <c r="O973" t="e">
        <v>#NAME?</v>
      </c>
      <c r="P973" t="e">
        <v>#NAME?</v>
      </c>
      <c r="R973" t="e">
        <v>#NAME?</v>
      </c>
      <c r="S973" s="2" t="e">
        <v>#NAME?</v>
      </c>
      <c r="U973" t="e">
        <v>#NAME?</v>
      </c>
      <c r="V973" t="e">
        <v>#NAME?</v>
      </c>
      <c r="X973" t="e">
        <v>#NAME?</v>
      </c>
      <c r="Y973" t="e">
        <v>#NAME?</v>
      </c>
      <c r="AA973" t="e">
        <v>#NAME?</v>
      </c>
      <c r="AB973" t="e">
        <v>#NAME?</v>
      </c>
      <c r="AD973" t="e">
        <v>#NAME?</v>
      </c>
      <c r="AE973" t="e">
        <v>#NAME?</v>
      </c>
    </row>
    <row r="974" spans="2:31" ht="18" x14ac:dyDescent="0.25">
      <c r="B974" t="s">
        <v>3156</v>
      </c>
      <c r="C974">
        <v>13</v>
      </c>
      <c r="D974" t="e">
        <v>#NAME?</v>
      </c>
      <c r="E974" s="2" t="e">
        <f t="shared" si="105"/>
        <v>#NAME?</v>
      </c>
      <c r="F974" s="2" t="e">
        <f t="shared" si="106"/>
        <v>#NAME?</v>
      </c>
      <c r="G974" s="2" t="e">
        <f t="shared" si="107"/>
        <v>#NAME?</v>
      </c>
      <c r="H974" s="2" t="e">
        <f t="shared" si="108"/>
        <v>#NAME?</v>
      </c>
      <c r="I974" s="2" t="e">
        <f t="shared" si="109"/>
        <v>#NAME?</v>
      </c>
      <c r="J974" s="2" t="e">
        <f t="shared" si="110"/>
        <v>#NAME?</v>
      </c>
      <c r="K974" s="2" t="e">
        <f t="shared" si="111"/>
        <v>#NAME?</v>
      </c>
      <c r="M974" t="e">
        <v>#NAME?</v>
      </c>
      <c r="N974" t="e">
        <v>#NAME?</v>
      </c>
      <c r="O974" t="e">
        <v>#NAME?</v>
      </c>
      <c r="P974" t="e">
        <v>#NAME?</v>
      </c>
      <c r="R974" t="e">
        <v>#NAME?</v>
      </c>
      <c r="S974" s="2" t="e">
        <v>#NAME?</v>
      </c>
      <c r="U974" t="e">
        <v>#NAME?</v>
      </c>
      <c r="V974" t="e">
        <v>#NAME?</v>
      </c>
      <c r="X974" t="e">
        <v>#NAME?</v>
      </c>
      <c r="Y974" t="e">
        <v>#NAME?</v>
      </c>
      <c r="AA974" t="e">
        <v>#NAME?</v>
      </c>
      <c r="AB974" t="e">
        <v>#NAME?</v>
      </c>
      <c r="AD974" t="e">
        <v>#NAME?</v>
      </c>
      <c r="AE974" t="e">
        <v>#NAME?</v>
      </c>
    </row>
  </sheetData>
  <sortState xmlns:xlrd2="http://schemas.microsoft.com/office/spreadsheetml/2017/richdata2" ref="AD2:AE974">
    <sortCondition ref="AE2:AE9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39CF-79C7-4377-A4A5-9D441B4EE484}">
  <dimension ref="B1:H2813"/>
  <sheetViews>
    <sheetView workbookViewId="0">
      <selection activeCell="H9" sqref="H8:H9"/>
    </sheetView>
  </sheetViews>
  <sheetFormatPr defaultRowHeight="15.75" x14ac:dyDescent="0.25"/>
  <cols>
    <col min="3" max="3" width="23.125" customWidth="1"/>
    <col min="5" max="5" width="21.5" customWidth="1"/>
    <col min="6" max="6" width="28" customWidth="1"/>
  </cols>
  <sheetData>
    <row r="1" spans="2:6" ht="16.5" thickBot="1" x14ac:dyDescent="0.3">
      <c r="B1" t="s">
        <v>3194</v>
      </c>
      <c r="C1" t="s">
        <v>3195</v>
      </c>
      <c r="E1" s="7" t="s">
        <v>3196</v>
      </c>
      <c r="F1" s="8" t="s">
        <v>3195</v>
      </c>
    </row>
    <row r="2" spans="2:6" x14ac:dyDescent="0.25">
      <c r="B2" t="s">
        <v>3168</v>
      </c>
      <c r="C2" t="s">
        <v>2217</v>
      </c>
      <c r="E2" s="3">
        <v>6</v>
      </c>
      <c r="F2" s="4" t="s">
        <v>1275</v>
      </c>
    </row>
    <row r="3" spans="2:6" x14ac:dyDescent="0.25">
      <c r="B3" t="s">
        <v>3170</v>
      </c>
      <c r="C3" t="s">
        <v>2217</v>
      </c>
      <c r="E3" s="3">
        <v>6</v>
      </c>
      <c r="F3" s="4" t="s">
        <v>1986</v>
      </c>
    </row>
    <row r="4" spans="2:6" x14ac:dyDescent="0.25">
      <c r="B4" t="s">
        <v>3171</v>
      </c>
      <c r="C4" t="s">
        <v>2217</v>
      </c>
      <c r="E4" s="3">
        <v>6</v>
      </c>
      <c r="F4" s="4" t="s">
        <v>3163</v>
      </c>
    </row>
    <row r="5" spans="2:6" x14ac:dyDescent="0.25">
      <c r="B5" t="s">
        <v>3168</v>
      </c>
      <c r="C5" t="s">
        <v>2209</v>
      </c>
      <c r="E5" s="3">
        <v>6</v>
      </c>
      <c r="F5" s="4" t="s">
        <v>1495</v>
      </c>
    </row>
    <row r="6" spans="2:6" x14ac:dyDescent="0.25">
      <c r="B6" t="s">
        <v>3170</v>
      </c>
      <c r="C6" t="s">
        <v>2209</v>
      </c>
      <c r="E6" s="3">
        <v>6</v>
      </c>
      <c r="F6" s="4" t="s">
        <v>1578</v>
      </c>
    </row>
    <row r="7" spans="2:6" x14ac:dyDescent="0.25">
      <c r="B7" t="s">
        <v>3171</v>
      </c>
      <c r="C7" t="s">
        <v>2209</v>
      </c>
      <c r="E7" s="3">
        <v>6</v>
      </c>
      <c r="F7" s="4" t="s">
        <v>117</v>
      </c>
    </row>
    <row r="8" spans="2:6" x14ac:dyDescent="0.25">
      <c r="B8" t="s">
        <v>3167</v>
      </c>
      <c r="C8" t="s">
        <v>2444</v>
      </c>
      <c r="E8" s="3">
        <v>6</v>
      </c>
      <c r="F8" s="4" t="s">
        <v>1005</v>
      </c>
    </row>
    <row r="9" spans="2:6" x14ac:dyDescent="0.25">
      <c r="B9" t="s">
        <v>3170</v>
      </c>
      <c r="C9" t="s">
        <v>2444</v>
      </c>
      <c r="E9" s="3">
        <v>6</v>
      </c>
      <c r="F9" s="4" t="s">
        <v>763</v>
      </c>
    </row>
    <row r="10" spans="2:6" x14ac:dyDescent="0.25">
      <c r="B10" t="s">
        <v>3171</v>
      </c>
      <c r="C10" t="s">
        <v>2444</v>
      </c>
      <c r="E10" s="3">
        <v>6</v>
      </c>
      <c r="F10" s="4" t="s">
        <v>1161</v>
      </c>
    </row>
    <row r="11" spans="2:6" x14ac:dyDescent="0.25">
      <c r="B11" t="s">
        <v>3167</v>
      </c>
      <c r="C11" t="s">
        <v>2266</v>
      </c>
      <c r="E11" s="3">
        <v>6</v>
      </c>
      <c r="F11" s="4" t="s">
        <v>751</v>
      </c>
    </row>
    <row r="12" spans="2:6" x14ac:dyDescent="0.25">
      <c r="B12" t="s">
        <v>3168</v>
      </c>
      <c r="C12" t="s">
        <v>2266</v>
      </c>
      <c r="E12" s="3">
        <v>6</v>
      </c>
      <c r="F12" s="4" t="s">
        <v>3058</v>
      </c>
    </row>
    <row r="13" spans="2:6" x14ac:dyDescent="0.25">
      <c r="B13" t="s">
        <v>3169</v>
      </c>
      <c r="C13" t="s">
        <v>2266</v>
      </c>
      <c r="E13" s="3">
        <v>6</v>
      </c>
      <c r="F13" s="4" t="s">
        <v>2543</v>
      </c>
    </row>
    <row r="14" spans="2:6" x14ac:dyDescent="0.25">
      <c r="B14" t="s">
        <v>3170</v>
      </c>
      <c r="C14" t="s">
        <v>2266</v>
      </c>
      <c r="E14" s="3">
        <v>6</v>
      </c>
      <c r="F14" s="4" t="s">
        <v>1659</v>
      </c>
    </row>
    <row r="15" spans="2:6" x14ac:dyDescent="0.25">
      <c r="B15" t="s">
        <v>3171</v>
      </c>
      <c r="C15" t="s">
        <v>2266</v>
      </c>
      <c r="E15" s="3">
        <v>6</v>
      </c>
      <c r="F15" s="4" t="s">
        <v>144</v>
      </c>
    </row>
    <row r="16" spans="2:6" x14ac:dyDescent="0.25">
      <c r="B16" t="s">
        <v>3167</v>
      </c>
      <c r="C16" t="s">
        <v>1428</v>
      </c>
      <c r="E16" s="3">
        <v>6</v>
      </c>
      <c r="F16" s="4" t="s">
        <v>1585</v>
      </c>
    </row>
    <row r="17" spans="2:6" x14ac:dyDescent="0.25">
      <c r="B17" t="s">
        <v>3169</v>
      </c>
      <c r="C17" t="s">
        <v>1428</v>
      </c>
      <c r="E17" s="3">
        <v>6</v>
      </c>
      <c r="F17" s="4" t="s">
        <v>1593</v>
      </c>
    </row>
    <row r="18" spans="2:6" x14ac:dyDescent="0.25">
      <c r="B18" t="s">
        <v>3170</v>
      </c>
      <c r="C18" t="s">
        <v>1428</v>
      </c>
      <c r="E18" s="3">
        <v>5</v>
      </c>
      <c r="F18" s="4" t="s">
        <v>2266</v>
      </c>
    </row>
    <row r="19" spans="2:6" x14ac:dyDescent="0.25">
      <c r="B19" t="s">
        <v>3171</v>
      </c>
      <c r="C19" t="s">
        <v>1428</v>
      </c>
      <c r="E19" s="3">
        <v>5</v>
      </c>
      <c r="F19" s="4" t="s">
        <v>161</v>
      </c>
    </row>
    <row r="20" spans="2:6" x14ac:dyDescent="0.25">
      <c r="B20" t="s">
        <v>3167</v>
      </c>
      <c r="C20" t="s">
        <v>363</v>
      </c>
      <c r="E20" s="3">
        <v>5</v>
      </c>
      <c r="F20" s="4" t="s">
        <v>1263</v>
      </c>
    </row>
    <row r="21" spans="2:6" x14ac:dyDescent="0.25">
      <c r="B21" t="s">
        <v>3168</v>
      </c>
      <c r="C21" t="s">
        <v>363</v>
      </c>
      <c r="E21" s="3">
        <v>5</v>
      </c>
      <c r="F21" s="4" t="s">
        <v>2526</v>
      </c>
    </row>
    <row r="22" spans="2:6" x14ac:dyDescent="0.25">
      <c r="B22" t="s">
        <v>3169</v>
      </c>
      <c r="C22" t="s">
        <v>363</v>
      </c>
      <c r="E22" s="3">
        <v>5</v>
      </c>
      <c r="F22" s="4" t="s">
        <v>2428</v>
      </c>
    </row>
    <row r="23" spans="2:6" x14ac:dyDescent="0.25">
      <c r="B23" t="s">
        <v>3170</v>
      </c>
      <c r="C23" t="s">
        <v>363</v>
      </c>
      <c r="E23" s="3">
        <v>5</v>
      </c>
      <c r="F23" s="4" t="s">
        <v>1684</v>
      </c>
    </row>
    <row r="24" spans="2:6" x14ac:dyDescent="0.25">
      <c r="B24" t="s">
        <v>3167</v>
      </c>
      <c r="C24" t="s">
        <v>161</v>
      </c>
      <c r="E24" s="3">
        <v>5</v>
      </c>
      <c r="F24" s="4" t="s">
        <v>1680</v>
      </c>
    </row>
    <row r="25" spans="2:6" x14ac:dyDescent="0.25">
      <c r="B25" t="s">
        <v>3168</v>
      </c>
      <c r="C25" t="s">
        <v>161</v>
      </c>
      <c r="E25" s="3">
        <v>5</v>
      </c>
      <c r="F25" s="4" t="s">
        <v>2270</v>
      </c>
    </row>
    <row r="26" spans="2:6" x14ac:dyDescent="0.25">
      <c r="B26" t="s">
        <v>3169</v>
      </c>
      <c r="C26" t="s">
        <v>161</v>
      </c>
      <c r="E26" s="3">
        <v>5</v>
      </c>
      <c r="F26" s="4" t="s">
        <v>2309</v>
      </c>
    </row>
    <row r="27" spans="2:6" x14ac:dyDescent="0.25">
      <c r="B27" t="s">
        <v>3170</v>
      </c>
      <c r="C27" t="s">
        <v>161</v>
      </c>
      <c r="E27" s="3">
        <v>5</v>
      </c>
      <c r="F27" s="4" t="s">
        <v>1498</v>
      </c>
    </row>
    <row r="28" spans="2:6" x14ac:dyDescent="0.25">
      <c r="B28" t="s">
        <v>3171</v>
      </c>
      <c r="C28" t="s">
        <v>161</v>
      </c>
      <c r="E28" s="3">
        <v>5</v>
      </c>
      <c r="F28" s="4" t="s">
        <v>917</v>
      </c>
    </row>
    <row r="29" spans="2:6" x14ac:dyDescent="0.25">
      <c r="B29" t="s">
        <v>3166</v>
      </c>
      <c r="C29" t="s">
        <v>2723</v>
      </c>
      <c r="E29" s="3">
        <v>5</v>
      </c>
      <c r="F29" s="4" t="s">
        <v>2664</v>
      </c>
    </row>
    <row r="30" spans="2:6" x14ac:dyDescent="0.25">
      <c r="B30" t="s">
        <v>3168</v>
      </c>
      <c r="C30" t="s">
        <v>2723</v>
      </c>
      <c r="E30" s="3">
        <v>5</v>
      </c>
      <c r="F30" s="4" t="s">
        <v>3094</v>
      </c>
    </row>
    <row r="31" spans="2:6" x14ac:dyDescent="0.25">
      <c r="B31" t="s">
        <v>3169</v>
      </c>
      <c r="C31" t="s">
        <v>2723</v>
      </c>
      <c r="E31" s="3">
        <v>5</v>
      </c>
      <c r="F31" s="4" t="s">
        <v>2326</v>
      </c>
    </row>
    <row r="32" spans="2:6" x14ac:dyDescent="0.25">
      <c r="B32" t="s">
        <v>3171</v>
      </c>
      <c r="C32" t="s">
        <v>2723</v>
      </c>
      <c r="E32" s="3">
        <v>5</v>
      </c>
      <c r="F32" s="4" t="s">
        <v>415</v>
      </c>
    </row>
    <row r="33" spans="2:6" x14ac:dyDescent="0.25">
      <c r="B33" t="s">
        <v>3192</v>
      </c>
      <c r="C33" t="s">
        <v>1263</v>
      </c>
      <c r="E33" s="3">
        <v>5</v>
      </c>
      <c r="F33" s="4" t="s">
        <v>411</v>
      </c>
    </row>
    <row r="34" spans="2:6" x14ac:dyDescent="0.25">
      <c r="B34" t="s">
        <v>3168</v>
      </c>
      <c r="C34" t="s">
        <v>1263</v>
      </c>
      <c r="E34" s="3">
        <v>5</v>
      </c>
      <c r="F34" s="4" t="s">
        <v>1669</v>
      </c>
    </row>
    <row r="35" spans="2:6" x14ac:dyDescent="0.25">
      <c r="B35" t="s">
        <v>3169</v>
      </c>
      <c r="C35" t="s">
        <v>1263</v>
      </c>
      <c r="E35" s="3">
        <v>5</v>
      </c>
      <c r="F35" s="4" t="s">
        <v>2480</v>
      </c>
    </row>
    <row r="36" spans="2:6" x14ac:dyDescent="0.25">
      <c r="B36" t="s">
        <v>3170</v>
      </c>
      <c r="C36" t="s">
        <v>1263</v>
      </c>
      <c r="E36" s="3">
        <v>5</v>
      </c>
      <c r="F36" s="4" t="s">
        <v>1671</v>
      </c>
    </row>
    <row r="37" spans="2:6" x14ac:dyDescent="0.25">
      <c r="B37" t="s">
        <v>3171</v>
      </c>
      <c r="C37" t="s">
        <v>1263</v>
      </c>
      <c r="E37" s="3">
        <v>5</v>
      </c>
      <c r="F37" s="4" t="s">
        <v>2180</v>
      </c>
    </row>
    <row r="38" spans="2:6" x14ac:dyDescent="0.25">
      <c r="B38" t="s">
        <v>3168</v>
      </c>
      <c r="C38" t="s">
        <v>873</v>
      </c>
      <c r="E38" s="3">
        <v>5</v>
      </c>
      <c r="F38" s="4" t="s">
        <v>600</v>
      </c>
    </row>
    <row r="39" spans="2:6" x14ac:dyDescent="0.25">
      <c r="B39" t="s">
        <v>3169</v>
      </c>
      <c r="C39" t="s">
        <v>873</v>
      </c>
      <c r="E39" s="3">
        <v>5</v>
      </c>
      <c r="F39" s="4" t="s">
        <v>1182</v>
      </c>
    </row>
    <row r="40" spans="2:6" x14ac:dyDescent="0.25">
      <c r="B40" t="s">
        <v>3167</v>
      </c>
      <c r="C40" t="s">
        <v>2698</v>
      </c>
      <c r="E40" s="3">
        <v>5</v>
      </c>
      <c r="F40" s="4" t="s">
        <v>759</v>
      </c>
    </row>
    <row r="41" spans="2:6" x14ac:dyDescent="0.25">
      <c r="B41" t="s">
        <v>3168</v>
      </c>
      <c r="C41" t="s">
        <v>2698</v>
      </c>
      <c r="E41" s="3">
        <v>5</v>
      </c>
      <c r="F41" s="4" t="s">
        <v>2028</v>
      </c>
    </row>
    <row r="42" spans="2:6" x14ac:dyDescent="0.25">
      <c r="B42" t="s">
        <v>3169</v>
      </c>
      <c r="C42" t="s">
        <v>2698</v>
      </c>
      <c r="E42" s="3">
        <v>5</v>
      </c>
      <c r="F42" s="4" t="s">
        <v>2953</v>
      </c>
    </row>
    <row r="43" spans="2:6" x14ac:dyDescent="0.25">
      <c r="B43" t="s">
        <v>3171</v>
      </c>
      <c r="C43" t="s">
        <v>2698</v>
      </c>
      <c r="E43" s="3">
        <v>5</v>
      </c>
      <c r="F43" s="4" t="s">
        <v>2550</v>
      </c>
    </row>
    <row r="44" spans="2:6" x14ac:dyDescent="0.25">
      <c r="B44" t="s">
        <v>3168</v>
      </c>
      <c r="C44" t="s">
        <v>262</v>
      </c>
      <c r="E44" s="3">
        <v>5</v>
      </c>
      <c r="F44" s="4" t="s">
        <v>1723</v>
      </c>
    </row>
    <row r="45" spans="2:6" x14ac:dyDescent="0.25">
      <c r="B45" t="s">
        <v>3169</v>
      </c>
      <c r="C45" t="s">
        <v>262</v>
      </c>
      <c r="E45" s="3">
        <v>5</v>
      </c>
      <c r="F45" s="4" t="s">
        <v>2712</v>
      </c>
    </row>
    <row r="46" spans="2:6" x14ac:dyDescent="0.25">
      <c r="B46" t="s">
        <v>3170</v>
      </c>
      <c r="C46" t="s">
        <v>262</v>
      </c>
      <c r="E46" s="3">
        <v>5</v>
      </c>
      <c r="F46" s="4" t="s">
        <v>2035</v>
      </c>
    </row>
    <row r="47" spans="2:6" x14ac:dyDescent="0.25">
      <c r="B47" t="s">
        <v>3171</v>
      </c>
      <c r="C47" t="s">
        <v>262</v>
      </c>
      <c r="E47" s="3">
        <v>5</v>
      </c>
      <c r="F47" s="4" t="s">
        <v>1795</v>
      </c>
    </row>
    <row r="48" spans="2:6" x14ac:dyDescent="0.25">
      <c r="B48" t="s">
        <v>3168</v>
      </c>
      <c r="C48" t="s">
        <v>1733</v>
      </c>
      <c r="E48" s="3">
        <v>5</v>
      </c>
      <c r="F48" s="4" t="s">
        <v>972</v>
      </c>
    </row>
    <row r="49" spans="2:6" x14ac:dyDescent="0.25">
      <c r="B49" t="s">
        <v>3169</v>
      </c>
      <c r="C49" t="s">
        <v>1733</v>
      </c>
      <c r="E49" s="3">
        <v>5</v>
      </c>
      <c r="F49" s="4" t="s">
        <v>925</v>
      </c>
    </row>
    <row r="50" spans="2:6" x14ac:dyDescent="0.25">
      <c r="B50" t="s">
        <v>3171</v>
      </c>
      <c r="C50" t="s">
        <v>1733</v>
      </c>
      <c r="E50" s="3">
        <v>5</v>
      </c>
      <c r="F50" s="4" t="s">
        <v>2078</v>
      </c>
    </row>
    <row r="51" spans="2:6" x14ac:dyDescent="0.25">
      <c r="B51" t="s">
        <v>3167</v>
      </c>
      <c r="C51" t="s">
        <v>1799</v>
      </c>
      <c r="E51" s="3">
        <v>5</v>
      </c>
      <c r="F51" s="4" t="s">
        <v>2289</v>
      </c>
    </row>
    <row r="52" spans="2:6" x14ac:dyDescent="0.25">
      <c r="B52" t="s">
        <v>3168</v>
      </c>
      <c r="C52" t="s">
        <v>1799</v>
      </c>
      <c r="E52" s="3">
        <v>5</v>
      </c>
      <c r="F52" s="4" t="s">
        <v>2121</v>
      </c>
    </row>
    <row r="53" spans="2:6" x14ac:dyDescent="0.25">
      <c r="B53" t="s">
        <v>3169</v>
      </c>
      <c r="C53" t="s">
        <v>1799</v>
      </c>
      <c r="E53" s="3">
        <v>5</v>
      </c>
      <c r="F53" s="4" t="s">
        <v>2350</v>
      </c>
    </row>
    <row r="54" spans="2:6" x14ac:dyDescent="0.25">
      <c r="B54" t="s">
        <v>3170</v>
      </c>
      <c r="C54" t="s">
        <v>1799</v>
      </c>
      <c r="E54" s="3">
        <v>5</v>
      </c>
      <c r="F54" s="4" t="s">
        <v>2139</v>
      </c>
    </row>
    <row r="55" spans="2:6" x14ac:dyDescent="0.25">
      <c r="B55" t="s">
        <v>3192</v>
      </c>
      <c r="C55" t="s">
        <v>194</v>
      </c>
      <c r="E55" s="3">
        <v>5</v>
      </c>
      <c r="F55" s="4" t="s">
        <v>2176</v>
      </c>
    </row>
    <row r="56" spans="2:6" x14ac:dyDescent="0.25">
      <c r="B56" t="s">
        <v>3168</v>
      </c>
      <c r="C56" t="s">
        <v>194</v>
      </c>
      <c r="E56" s="3">
        <v>5</v>
      </c>
      <c r="F56" s="4" t="s">
        <v>2194</v>
      </c>
    </row>
    <row r="57" spans="2:6" x14ac:dyDescent="0.25">
      <c r="B57" t="s">
        <v>3169</v>
      </c>
      <c r="C57" t="s">
        <v>194</v>
      </c>
      <c r="E57" s="3">
        <v>5</v>
      </c>
      <c r="F57" s="4" t="s">
        <v>2105</v>
      </c>
    </row>
    <row r="58" spans="2:6" x14ac:dyDescent="0.25">
      <c r="B58" t="s">
        <v>3171</v>
      </c>
      <c r="C58" t="s">
        <v>194</v>
      </c>
      <c r="E58" s="3">
        <v>5</v>
      </c>
      <c r="F58" s="4" t="s">
        <v>2039</v>
      </c>
    </row>
    <row r="59" spans="2:6" x14ac:dyDescent="0.25">
      <c r="B59" t="s">
        <v>3167</v>
      </c>
      <c r="C59" t="s">
        <v>2626</v>
      </c>
      <c r="E59" s="3">
        <v>5</v>
      </c>
      <c r="F59" s="4" t="s">
        <v>1095</v>
      </c>
    </row>
    <row r="60" spans="2:6" x14ac:dyDescent="0.25">
      <c r="B60" t="s">
        <v>3168</v>
      </c>
      <c r="C60" t="s">
        <v>2626</v>
      </c>
      <c r="E60" s="3">
        <v>5</v>
      </c>
      <c r="F60" s="4" t="s">
        <v>1676</v>
      </c>
    </row>
    <row r="61" spans="2:6" x14ac:dyDescent="0.25">
      <c r="B61" t="s">
        <v>3169</v>
      </c>
      <c r="C61" t="s">
        <v>2626</v>
      </c>
      <c r="E61" s="3">
        <v>5</v>
      </c>
      <c r="F61" s="4" t="s">
        <v>1972</v>
      </c>
    </row>
    <row r="62" spans="2:6" x14ac:dyDescent="0.25">
      <c r="B62" t="s">
        <v>3170</v>
      </c>
      <c r="C62" t="s">
        <v>2626</v>
      </c>
      <c r="E62" s="3">
        <v>5</v>
      </c>
      <c r="F62" s="4" t="s">
        <v>1281</v>
      </c>
    </row>
    <row r="63" spans="2:6" x14ac:dyDescent="0.25">
      <c r="B63" t="s">
        <v>3166</v>
      </c>
      <c r="C63" t="s">
        <v>2639</v>
      </c>
      <c r="E63" s="3">
        <v>5</v>
      </c>
      <c r="F63" s="4" t="s">
        <v>2153</v>
      </c>
    </row>
    <row r="64" spans="2:6" x14ac:dyDescent="0.25">
      <c r="B64" t="s">
        <v>3167</v>
      </c>
      <c r="C64" t="s">
        <v>2639</v>
      </c>
      <c r="E64" s="3">
        <v>5</v>
      </c>
      <c r="F64" s="4" t="s">
        <v>2117</v>
      </c>
    </row>
    <row r="65" spans="2:6" x14ac:dyDescent="0.25">
      <c r="B65" t="s">
        <v>3170</v>
      </c>
      <c r="C65" t="s">
        <v>2639</v>
      </c>
      <c r="E65" s="3">
        <v>5</v>
      </c>
      <c r="F65" s="4" t="s">
        <v>2093</v>
      </c>
    </row>
    <row r="66" spans="2:6" x14ac:dyDescent="0.25">
      <c r="B66" t="s">
        <v>3166</v>
      </c>
      <c r="C66" t="s">
        <v>1009</v>
      </c>
      <c r="E66" s="3">
        <v>5</v>
      </c>
      <c r="F66" s="4" t="s">
        <v>2090</v>
      </c>
    </row>
    <row r="67" spans="2:6" x14ac:dyDescent="0.25">
      <c r="B67" t="s">
        <v>3167</v>
      </c>
      <c r="C67" t="s">
        <v>1009</v>
      </c>
      <c r="E67" s="3">
        <v>5</v>
      </c>
      <c r="F67" s="4" t="s">
        <v>2052</v>
      </c>
    </row>
    <row r="68" spans="2:6" x14ac:dyDescent="0.25">
      <c r="B68" t="s">
        <v>3169</v>
      </c>
      <c r="C68" t="s">
        <v>1009</v>
      </c>
      <c r="E68" s="3">
        <v>5</v>
      </c>
      <c r="F68" s="4" t="s">
        <v>3021</v>
      </c>
    </row>
    <row r="69" spans="2:6" x14ac:dyDescent="0.25">
      <c r="B69" t="s">
        <v>3170</v>
      </c>
      <c r="C69" t="s">
        <v>1009</v>
      </c>
      <c r="E69" s="3">
        <v>5</v>
      </c>
      <c r="F69" s="4" t="s">
        <v>2096</v>
      </c>
    </row>
    <row r="70" spans="2:6" x14ac:dyDescent="0.25">
      <c r="B70" t="s">
        <v>3168</v>
      </c>
      <c r="C70" t="s">
        <v>2220</v>
      </c>
      <c r="E70" s="3">
        <v>5</v>
      </c>
      <c r="F70" s="4" t="s">
        <v>1522</v>
      </c>
    </row>
    <row r="71" spans="2:6" x14ac:dyDescent="0.25">
      <c r="B71" t="s">
        <v>3170</v>
      </c>
      <c r="C71" t="s">
        <v>2220</v>
      </c>
      <c r="E71" s="3">
        <v>5</v>
      </c>
      <c r="F71" s="4" t="s">
        <v>2109</v>
      </c>
    </row>
    <row r="72" spans="2:6" x14ac:dyDescent="0.25">
      <c r="B72" t="s">
        <v>3171</v>
      </c>
      <c r="C72" t="s">
        <v>2220</v>
      </c>
      <c r="E72" s="3">
        <v>5</v>
      </c>
      <c r="F72" s="4" t="s">
        <v>2553</v>
      </c>
    </row>
    <row r="73" spans="2:6" x14ac:dyDescent="0.25">
      <c r="B73" t="s">
        <v>3169</v>
      </c>
      <c r="C73" t="s">
        <v>2855</v>
      </c>
      <c r="E73" s="3">
        <v>5</v>
      </c>
      <c r="F73" s="4" t="s">
        <v>1830</v>
      </c>
    </row>
    <row r="74" spans="2:6" x14ac:dyDescent="0.25">
      <c r="B74" t="s">
        <v>3170</v>
      </c>
      <c r="C74" t="s">
        <v>2855</v>
      </c>
      <c r="E74" s="3">
        <v>5</v>
      </c>
      <c r="F74" s="4" t="s">
        <v>2285</v>
      </c>
    </row>
    <row r="75" spans="2:6" x14ac:dyDescent="0.25">
      <c r="B75" t="s">
        <v>3171</v>
      </c>
      <c r="C75" t="s">
        <v>2855</v>
      </c>
      <c r="E75" s="3">
        <v>5</v>
      </c>
      <c r="F75" s="4" t="s">
        <v>608</v>
      </c>
    </row>
    <row r="76" spans="2:6" x14ac:dyDescent="0.25">
      <c r="B76" t="s">
        <v>3168</v>
      </c>
      <c r="C76" t="s">
        <v>909</v>
      </c>
      <c r="E76" s="3">
        <v>5</v>
      </c>
      <c r="F76" s="4" t="s">
        <v>533</v>
      </c>
    </row>
    <row r="77" spans="2:6" x14ac:dyDescent="0.25">
      <c r="B77" t="s">
        <v>3169</v>
      </c>
      <c r="C77" t="s">
        <v>909</v>
      </c>
      <c r="E77" s="3">
        <v>5</v>
      </c>
      <c r="F77" s="4" t="s">
        <v>967</v>
      </c>
    </row>
    <row r="78" spans="2:6" x14ac:dyDescent="0.25">
      <c r="B78" t="s">
        <v>3170</v>
      </c>
      <c r="C78" t="s">
        <v>909</v>
      </c>
      <c r="E78" s="3">
        <v>5</v>
      </c>
      <c r="F78" s="4" t="s">
        <v>2762</v>
      </c>
    </row>
    <row r="79" spans="2:6" x14ac:dyDescent="0.25">
      <c r="B79" t="s">
        <v>3171</v>
      </c>
      <c r="C79" t="s">
        <v>909</v>
      </c>
      <c r="E79" s="3">
        <v>5</v>
      </c>
      <c r="F79" s="4" t="s">
        <v>653</v>
      </c>
    </row>
    <row r="80" spans="2:6" x14ac:dyDescent="0.25">
      <c r="B80" t="s">
        <v>3168</v>
      </c>
      <c r="C80" t="s">
        <v>1975</v>
      </c>
      <c r="E80" s="3">
        <v>5</v>
      </c>
      <c r="F80" s="4" t="s">
        <v>1599</v>
      </c>
    </row>
    <row r="81" spans="2:6" x14ac:dyDescent="0.25">
      <c r="B81" t="s">
        <v>3170</v>
      </c>
      <c r="C81" t="s">
        <v>1975</v>
      </c>
      <c r="E81" s="3">
        <v>5</v>
      </c>
      <c r="F81" s="4" t="s">
        <v>1589</v>
      </c>
    </row>
    <row r="82" spans="2:6" x14ac:dyDescent="0.25">
      <c r="B82" t="s">
        <v>3171</v>
      </c>
      <c r="C82" t="s">
        <v>1975</v>
      </c>
      <c r="E82" s="3">
        <v>5</v>
      </c>
      <c r="F82" s="4" t="s">
        <v>3146</v>
      </c>
    </row>
    <row r="83" spans="2:6" x14ac:dyDescent="0.25">
      <c r="B83" t="s">
        <v>3168</v>
      </c>
      <c r="C83" t="s">
        <v>421</v>
      </c>
      <c r="E83" s="3">
        <v>5</v>
      </c>
      <c r="F83" s="4" t="s">
        <v>2691</v>
      </c>
    </row>
    <row r="84" spans="2:6" x14ac:dyDescent="0.25">
      <c r="B84" t="s">
        <v>3171</v>
      </c>
      <c r="C84" t="s">
        <v>421</v>
      </c>
      <c r="E84" s="3">
        <v>5</v>
      </c>
      <c r="F84" s="4" t="s">
        <v>2183</v>
      </c>
    </row>
    <row r="85" spans="2:6" x14ac:dyDescent="0.25">
      <c r="B85" t="s">
        <v>3192</v>
      </c>
      <c r="C85" t="s">
        <v>1347</v>
      </c>
      <c r="E85" s="3">
        <v>5</v>
      </c>
      <c r="F85" s="4" t="s">
        <v>390</v>
      </c>
    </row>
    <row r="86" spans="2:6" x14ac:dyDescent="0.25">
      <c r="B86" t="s">
        <v>3168</v>
      </c>
      <c r="C86" t="s">
        <v>1347</v>
      </c>
      <c r="E86" s="3">
        <v>5</v>
      </c>
      <c r="F86" s="4" t="s">
        <v>676</v>
      </c>
    </row>
    <row r="87" spans="2:6" x14ac:dyDescent="0.25">
      <c r="B87" t="s">
        <v>3169</v>
      </c>
      <c r="C87" t="s">
        <v>1347</v>
      </c>
      <c r="E87" s="3">
        <v>5</v>
      </c>
      <c r="F87" s="4" t="s">
        <v>247</v>
      </c>
    </row>
    <row r="88" spans="2:6" x14ac:dyDescent="0.25">
      <c r="B88" t="s">
        <v>3170</v>
      </c>
      <c r="C88" t="s">
        <v>1347</v>
      </c>
      <c r="E88" s="3">
        <v>5</v>
      </c>
      <c r="F88" s="4" t="s">
        <v>273</v>
      </c>
    </row>
    <row r="89" spans="2:6" x14ac:dyDescent="0.25">
      <c r="B89" t="s">
        <v>3171</v>
      </c>
      <c r="C89" t="s">
        <v>1347</v>
      </c>
      <c r="E89" s="3">
        <v>5</v>
      </c>
      <c r="F89" s="4" t="s">
        <v>75</v>
      </c>
    </row>
    <row r="90" spans="2:6" x14ac:dyDescent="0.25">
      <c r="B90" t="s">
        <v>3167</v>
      </c>
      <c r="C90" t="s">
        <v>2890</v>
      </c>
      <c r="E90" s="3">
        <v>5</v>
      </c>
      <c r="F90" s="4" t="s">
        <v>2422</v>
      </c>
    </row>
    <row r="91" spans="2:6" x14ac:dyDescent="0.25">
      <c r="B91" t="s">
        <v>3169</v>
      </c>
      <c r="C91" t="s">
        <v>2890</v>
      </c>
      <c r="E91" s="3">
        <v>5</v>
      </c>
      <c r="F91" s="4" t="s">
        <v>2528</v>
      </c>
    </row>
    <row r="92" spans="2:6" x14ac:dyDescent="0.25">
      <c r="B92" t="s">
        <v>3170</v>
      </c>
      <c r="C92" t="s">
        <v>2890</v>
      </c>
      <c r="E92" s="3">
        <v>5</v>
      </c>
      <c r="F92" s="4" t="s">
        <v>1380</v>
      </c>
    </row>
    <row r="93" spans="2:6" x14ac:dyDescent="0.25">
      <c r="B93" t="s">
        <v>3171</v>
      </c>
      <c r="C93" t="s">
        <v>2890</v>
      </c>
      <c r="E93" s="3">
        <v>5</v>
      </c>
      <c r="F93" s="4" t="s">
        <v>552</v>
      </c>
    </row>
    <row r="94" spans="2:6" x14ac:dyDescent="0.25">
      <c r="B94" t="s">
        <v>3167</v>
      </c>
      <c r="C94" t="s">
        <v>2610</v>
      </c>
      <c r="E94" s="3">
        <v>5</v>
      </c>
      <c r="F94" s="4" t="s">
        <v>563</v>
      </c>
    </row>
    <row r="95" spans="2:6" x14ac:dyDescent="0.25">
      <c r="B95" t="s">
        <v>3169</v>
      </c>
      <c r="C95" t="s">
        <v>2610</v>
      </c>
      <c r="E95" s="3">
        <v>5</v>
      </c>
      <c r="F95" s="4" t="s">
        <v>596</v>
      </c>
    </row>
    <row r="96" spans="2:6" x14ac:dyDescent="0.25">
      <c r="B96" t="s">
        <v>3171</v>
      </c>
      <c r="C96" t="s">
        <v>2610</v>
      </c>
      <c r="E96" s="3">
        <v>5</v>
      </c>
      <c r="F96" s="4" t="s">
        <v>2425</v>
      </c>
    </row>
    <row r="97" spans="2:6" x14ac:dyDescent="0.25">
      <c r="B97" t="s">
        <v>3169</v>
      </c>
      <c r="C97" t="s">
        <v>1125</v>
      </c>
      <c r="E97" s="3">
        <v>5</v>
      </c>
      <c r="F97" s="4" t="s">
        <v>2739</v>
      </c>
    </row>
    <row r="98" spans="2:6" x14ac:dyDescent="0.25">
      <c r="B98" t="s">
        <v>3170</v>
      </c>
      <c r="C98" t="s">
        <v>1125</v>
      </c>
      <c r="E98" s="3">
        <v>5</v>
      </c>
      <c r="F98" s="4" t="s">
        <v>1463</v>
      </c>
    </row>
    <row r="99" spans="2:6" x14ac:dyDescent="0.25">
      <c r="B99" t="s">
        <v>3166</v>
      </c>
      <c r="C99" t="s">
        <v>1256</v>
      </c>
      <c r="E99" s="3">
        <v>5</v>
      </c>
      <c r="F99" s="4" t="s">
        <v>2565</v>
      </c>
    </row>
    <row r="100" spans="2:6" x14ac:dyDescent="0.25">
      <c r="B100" t="s">
        <v>3169</v>
      </c>
      <c r="C100" t="s">
        <v>1256</v>
      </c>
      <c r="E100" s="3">
        <v>5</v>
      </c>
      <c r="F100" s="4" t="s">
        <v>2569</v>
      </c>
    </row>
    <row r="101" spans="2:6" x14ac:dyDescent="0.25">
      <c r="B101" t="s">
        <v>3170</v>
      </c>
      <c r="C101" t="s">
        <v>1256</v>
      </c>
      <c r="E101" s="3">
        <v>5</v>
      </c>
      <c r="F101" s="4" t="s">
        <v>2920</v>
      </c>
    </row>
    <row r="102" spans="2:6" x14ac:dyDescent="0.25">
      <c r="B102" t="s">
        <v>3171</v>
      </c>
      <c r="C102" t="s">
        <v>1256</v>
      </c>
      <c r="E102" s="3">
        <v>5</v>
      </c>
      <c r="F102" s="4" t="s">
        <v>1875</v>
      </c>
    </row>
    <row r="103" spans="2:6" x14ac:dyDescent="0.25">
      <c r="B103" t="s">
        <v>3169</v>
      </c>
      <c r="C103" t="s">
        <v>1165</v>
      </c>
      <c r="E103" s="3">
        <v>5</v>
      </c>
      <c r="F103" s="4" t="s">
        <v>1770</v>
      </c>
    </row>
    <row r="104" spans="2:6" x14ac:dyDescent="0.25">
      <c r="B104" t="s">
        <v>3168</v>
      </c>
      <c r="C104" t="s">
        <v>2650</v>
      </c>
      <c r="E104" s="3">
        <v>5</v>
      </c>
      <c r="F104" s="4" t="s">
        <v>2487</v>
      </c>
    </row>
    <row r="105" spans="2:6" x14ac:dyDescent="0.25">
      <c r="B105" t="s">
        <v>3166</v>
      </c>
      <c r="C105" t="s">
        <v>2526</v>
      </c>
      <c r="E105" s="3">
        <v>5</v>
      </c>
      <c r="F105" s="4" t="s">
        <v>2084</v>
      </c>
    </row>
    <row r="106" spans="2:6" x14ac:dyDescent="0.25">
      <c r="B106" t="s">
        <v>3167</v>
      </c>
      <c r="C106" t="s">
        <v>2526</v>
      </c>
      <c r="E106" s="3">
        <v>5</v>
      </c>
      <c r="F106" s="4" t="s">
        <v>2102</v>
      </c>
    </row>
    <row r="107" spans="2:6" x14ac:dyDescent="0.25">
      <c r="B107" t="s">
        <v>3169</v>
      </c>
      <c r="C107" t="s">
        <v>2526</v>
      </c>
      <c r="E107" s="3">
        <v>5</v>
      </c>
      <c r="F107" s="4" t="s">
        <v>1409</v>
      </c>
    </row>
    <row r="108" spans="2:6" x14ac:dyDescent="0.25">
      <c r="B108" t="s">
        <v>3170</v>
      </c>
      <c r="C108" t="s">
        <v>2526</v>
      </c>
      <c r="E108" s="3">
        <v>5</v>
      </c>
      <c r="F108" s="4" t="s">
        <v>578</v>
      </c>
    </row>
    <row r="109" spans="2:6" x14ac:dyDescent="0.25">
      <c r="B109" t="s">
        <v>3171</v>
      </c>
      <c r="C109" t="s">
        <v>2526</v>
      </c>
      <c r="E109" s="3">
        <v>5</v>
      </c>
      <c r="F109" s="4" t="s">
        <v>1304</v>
      </c>
    </row>
    <row r="110" spans="2:6" x14ac:dyDescent="0.25">
      <c r="B110" t="s">
        <v>3167</v>
      </c>
      <c r="C110" t="s">
        <v>2428</v>
      </c>
      <c r="E110" s="3">
        <v>5</v>
      </c>
      <c r="F110" s="4" t="s">
        <v>1308</v>
      </c>
    </row>
    <row r="111" spans="2:6" x14ac:dyDescent="0.25">
      <c r="B111" t="s">
        <v>3168</v>
      </c>
      <c r="C111" t="s">
        <v>2428</v>
      </c>
      <c r="E111" s="3">
        <v>5</v>
      </c>
      <c r="F111" s="4" t="s">
        <v>1879</v>
      </c>
    </row>
    <row r="112" spans="2:6" x14ac:dyDescent="0.25">
      <c r="B112" t="s">
        <v>3169</v>
      </c>
      <c r="C112" t="s">
        <v>2428</v>
      </c>
      <c r="E112" s="3">
        <v>5</v>
      </c>
      <c r="F112" s="4" t="s">
        <v>829</v>
      </c>
    </row>
    <row r="113" spans="2:8" x14ac:dyDescent="0.25">
      <c r="B113" t="s">
        <v>3170</v>
      </c>
      <c r="C113" t="s">
        <v>2428</v>
      </c>
      <c r="E113" s="3">
        <v>5</v>
      </c>
      <c r="F113" s="4" t="s">
        <v>1663</v>
      </c>
    </row>
    <row r="114" spans="2:8" x14ac:dyDescent="0.25">
      <c r="B114" t="s">
        <v>3171</v>
      </c>
      <c r="C114" t="s">
        <v>2428</v>
      </c>
      <c r="E114" s="3">
        <v>5</v>
      </c>
      <c r="F114" s="4" t="s">
        <v>1666</v>
      </c>
    </row>
    <row r="115" spans="2:8" x14ac:dyDescent="0.25">
      <c r="B115" t="s">
        <v>3168</v>
      </c>
      <c r="C115" t="s">
        <v>2172</v>
      </c>
      <c r="E115" s="3">
        <v>5</v>
      </c>
      <c r="F115" s="4" t="s">
        <v>1673</v>
      </c>
    </row>
    <row r="116" spans="2:8" x14ac:dyDescent="0.25">
      <c r="B116" t="s">
        <v>3169</v>
      </c>
      <c r="C116" t="s">
        <v>2172</v>
      </c>
      <c r="E116" s="3">
        <v>5</v>
      </c>
      <c r="F116" s="4" t="s">
        <v>2099</v>
      </c>
    </row>
    <row r="117" spans="2:8" x14ac:dyDescent="0.25">
      <c r="B117" t="s">
        <v>3170</v>
      </c>
      <c r="C117" t="s">
        <v>2172</v>
      </c>
      <c r="E117" s="3">
        <v>5</v>
      </c>
      <c r="F117" s="4" t="s">
        <v>1138</v>
      </c>
    </row>
    <row r="118" spans="2:8" x14ac:dyDescent="0.25">
      <c r="B118" t="s">
        <v>3171</v>
      </c>
      <c r="C118" t="s">
        <v>2172</v>
      </c>
      <c r="E118" s="3">
        <v>5</v>
      </c>
      <c r="F118" s="4" t="s">
        <v>755</v>
      </c>
    </row>
    <row r="119" spans="2:8" x14ac:dyDescent="0.25">
      <c r="B119" t="s">
        <v>3168</v>
      </c>
      <c r="C119" t="s">
        <v>1709</v>
      </c>
      <c r="E119" s="3">
        <v>4</v>
      </c>
      <c r="F119" s="4" t="s">
        <v>1428</v>
      </c>
    </row>
    <row r="120" spans="2:8" x14ac:dyDescent="0.25">
      <c r="B120" t="s">
        <v>3169</v>
      </c>
      <c r="C120" t="s">
        <v>1709</v>
      </c>
      <c r="E120" s="3">
        <v>4</v>
      </c>
      <c r="F120" s="4" t="s">
        <v>363</v>
      </c>
    </row>
    <row r="121" spans="2:8" x14ac:dyDescent="0.25">
      <c r="B121" t="s">
        <v>3171</v>
      </c>
      <c r="C121" t="s">
        <v>1709</v>
      </c>
      <c r="E121" s="3">
        <v>4</v>
      </c>
      <c r="F121" s="4" t="s">
        <v>2723</v>
      </c>
    </row>
    <row r="122" spans="2:8" x14ac:dyDescent="0.25">
      <c r="B122" t="s">
        <v>3168</v>
      </c>
      <c r="C122" t="s">
        <v>1817</v>
      </c>
      <c r="E122" s="3">
        <v>4</v>
      </c>
      <c r="F122" s="4" t="s">
        <v>2698</v>
      </c>
      <c r="H122">
        <f>116-17</f>
        <v>99</v>
      </c>
    </row>
    <row r="123" spans="2:8" x14ac:dyDescent="0.25">
      <c r="B123" t="s">
        <v>3169</v>
      </c>
      <c r="C123" t="s">
        <v>1817</v>
      </c>
      <c r="E123" s="3">
        <v>4</v>
      </c>
      <c r="F123" s="4" t="s">
        <v>262</v>
      </c>
    </row>
    <row r="124" spans="2:8" x14ac:dyDescent="0.25">
      <c r="B124" t="s">
        <v>3171</v>
      </c>
      <c r="C124" t="s">
        <v>1817</v>
      </c>
      <c r="E124" s="3">
        <v>4</v>
      </c>
      <c r="F124" s="4" t="s">
        <v>1799</v>
      </c>
    </row>
    <row r="125" spans="2:8" x14ac:dyDescent="0.25">
      <c r="B125" t="s">
        <v>3167</v>
      </c>
      <c r="C125" t="s">
        <v>1989</v>
      </c>
      <c r="E125" s="3">
        <v>4</v>
      </c>
      <c r="F125" s="4" t="s">
        <v>194</v>
      </c>
    </row>
    <row r="126" spans="2:8" x14ac:dyDescent="0.25">
      <c r="B126" t="s">
        <v>3168</v>
      </c>
      <c r="C126" t="s">
        <v>1989</v>
      </c>
      <c r="E126" s="3">
        <v>4</v>
      </c>
      <c r="F126" s="4" t="s">
        <v>2626</v>
      </c>
    </row>
    <row r="127" spans="2:8" x14ac:dyDescent="0.25">
      <c r="B127" t="s">
        <v>3169</v>
      </c>
      <c r="C127" t="s">
        <v>1989</v>
      </c>
      <c r="E127" s="3">
        <v>4</v>
      </c>
      <c r="F127" s="4" t="s">
        <v>1009</v>
      </c>
    </row>
    <row r="128" spans="2:8" x14ac:dyDescent="0.25">
      <c r="B128" t="s">
        <v>3171</v>
      </c>
      <c r="C128" t="s">
        <v>1989</v>
      </c>
      <c r="E128" s="3">
        <v>4</v>
      </c>
      <c r="F128" s="4" t="s">
        <v>909</v>
      </c>
    </row>
    <row r="129" spans="2:6" x14ac:dyDescent="0.25">
      <c r="B129" t="s">
        <v>3167</v>
      </c>
      <c r="C129" t="s">
        <v>2628</v>
      </c>
      <c r="E129" s="3">
        <v>4</v>
      </c>
      <c r="F129" s="4" t="s">
        <v>1347</v>
      </c>
    </row>
    <row r="130" spans="2:6" x14ac:dyDescent="0.25">
      <c r="B130" t="s">
        <v>3168</v>
      </c>
      <c r="C130" t="s">
        <v>2628</v>
      </c>
      <c r="E130" s="3">
        <v>4</v>
      </c>
      <c r="F130" s="4" t="s">
        <v>2890</v>
      </c>
    </row>
    <row r="131" spans="2:6" x14ac:dyDescent="0.25">
      <c r="B131" t="s">
        <v>3169</v>
      </c>
      <c r="C131" t="s">
        <v>2628</v>
      </c>
      <c r="E131" s="3">
        <v>4</v>
      </c>
      <c r="F131" s="4" t="s">
        <v>1256</v>
      </c>
    </row>
    <row r="132" spans="2:6" x14ac:dyDescent="0.25">
      <c r="B132" t="s">
        <v>3171</v>
      </c>
      <c r="C132" t="s">
        <v>2628</v>
      </c>
      <c r="E132" s="3">
        <v>4</v>
      </c>
      <c r="F132" s="4" t="s">
        <v>2172</v>
      </c>
    </row>
    <row r="133" spans="2:6" x14ac:dyDescent="0.25">
      <c r="B133" t="s">
        <v>3168</v>
      </c>
      <c r="C133" t="s">
        <v>2213</v>
      </c>
      <c r="E133" s="3">
        <v>4</v>
      </c>
      <c r="F133" s="4" t="s">
        <v>1989</v>
      </c>
    </row>
    <row r="134" spans="2:6" x14ac:dyDescent="0.25">
      <c r="B134" t="s">
        <v>3170</v>
      </c>
      <c r="C134" t="s">
        <v>2213</v>
      </c>
      <c r="E134" s="3">
        <v>4</v>
      </c>
      <c r="F134" s="4" t="s">
        <v>2628</v>
      </c>
    </row>
    <row r="135" spans="2:6" x14ac:dyDescent="0.25">
      <c r="B135" t="s">
        <v>3171</v>
      </c>
      <c r="C135" t="s">
        <v>2213</v>
      </c>
      <c r="E135" s="3">
        <v>4</v>
      </c>
      <c r="F135" s="4" t="s">
        <v>2515</v>
      </c>
    </row>
    <row r="136" spans="2:6" x14ac:dyDescent="0.25">
      <c r="B136" t="s">
        <v>3169</v>
      </c>
      <c r="C136" t="s">
        <v>471</v>
      </c>
      <c r="E136" s="3">
        <v>4</v>
      </c>
      <c r="F136" s="4" t="s">
        <v>936</v>
      </c>
    </row>
    <row r="137" spans="2:6" x14ac:dyDescent="0.25">
      <c r="B137" t="s">
        <v>3171</v>
      </c>
      <c r="C137" t="s">
        <v>471</v>
      </c>
      <c r="E137" s="3">
        <v>4</v>
      </c>
      <c r="F137" s="4" t="s">
        <v>859</v>
      </c>
    </row>
    <row r="138" spans="2:6" x14ac:dyDescent="0.25">
      <c r="B138" t="s">
        <v>3168</v>
      </c>
      <c r="C138" t="s">
        <v>2224</v>
      </c>
      <c r="E138" s="3">
        <v>4</v>
      </c>
      <c r="F138" s="4" t="s">
        <v>1924</v>
      </c>
    </row>
    <row r="139" spans="2:6" x14ac:dyDescent="0.25">
      <c r="B139" t="s">
        <v>3170</v>
      </c>
      <c r="C139" t="s">
        <v>2224</v>
      </c>
      <c r="E139" s="3">
        <v>4</v>
      </c>
      <c r="F139" s="4" t="s">
        <v>2087</v>
      </c>
    </row>
    <row r="140" spans="2:6" x14ac:dyDescent="0.25">
      <c r="B140" t="s">
        <v>3171</v>
      </c>
      <c r="C140" t="s">
        <v>2224</v>
      </c>
      <c r="E140" s="3">
        <v>4</v>
      </c>
      <c r="F140" s="4" t="s">
        <v>1936</v>
      </c>
    </row>
    <row r="141" spans="2:6" x14ac:dyDescent="0.25">
      <c r="B141" t="s">
        <v>3168</v>
      </c>
      <c r="C141" t="s">
        <v>1384</v>
      </c>
      <c r="E141" s="3">
        <v>4</v>
      </c>
      <c r="F141" s="4" t="s">
        <v>1336</v>
      </c>
    </row>
    <row r="142" spans="2:6" x14ac:dyDescent="0.25">
      <c r="B142" t="s">
        <v>3169</v>
      </c>
      <c r="C142" t="s">
        <v>1384</v>
      </c>
      <c r="E142" s="3">
        <v>4</v>
      </c>
      <c r="F142" s="4" t="s">
        <v>114</v>
      </c>
    </row>
    <row r="143" spans="2:6" x14ac:dyDescent="0.25">
      <c r="B143" t="s">
        <v>3171</v>
      </c>
      <c r="C143" t="s">
        <v>1384</v>
      </c>
      <c r="E143" s="3">
        <v>4</v>
      </c>
      <c r="F143" s="4" t="s">
        <v>110</v>
      </c>
    </row>
    <row r="144" spans="2:6" x14ac:dyDescent="0.25">
      <c r="B144" t="s">
        <v>3167</v>
      </c>
      <c r="C144" t="s">
        <v>1684</v>
      </c>
      <c r="E144" s="3">
        <v>4</v>
      </c>
      <c r="F144" s="4" t="s">
        <v>951</v>
      </c>
    </row>
    <row r="145" spans="2:6" x14ac:dyDescent="0.25">
      <c r="B145" t="s">
        <v>3168</v>
      </c>
      <c r="C145" t="s">
        <v>1684</v>
      </c>
      <c r="E145" s="3">
        <v>4</v>
      </c>
      <c r="F145" s="4" t="s">
        <v>3082</v>
      </c>
    </row>
    <row r="146" spans="2:6" x14ac:dyDescent="0.25">
      <c r="B146" t="s">
        <v>3169</v>
      </c>
      <c r="C146" t="s">
        <v>1684</v>
      </c>
      <c r="E146" s="3">
        <v>4</v>
      </c>
      <c r="F146" s="4" t="s">
        <v>2671</v>
      </c>
    </row>
    <row r="147" spans="2:6" x14ac:dyDescent="0.25">
      <c r="B147" t="s">
        <v>3170</v>
      </c>
      <c r="C147" t="s">
        <v>1684</v>
      </c>
      <c r="E147" s="3">
        <v>4</v>
      </c>
      <c r="F147" s="4" t="s">
        <v>1644</v>
      </c>
    </row>
    <row r="148" spans="2:6" x14ac:dyDescent="0.25">
      <c r="B148" t="s">
        <v>3171</v>
      </c>
      <c r="C148" t="s">
        <v>1684</v>
      </c>
      <c r="E148" s="3">
        <v>4</v>
      </c>
      <c r="F148" s="4" t="s">
        <v>2579</v>
      </c>
    </row>
    <row r="149" spans="2:6" x14ac:dyDescent="0.25">
      <c r="B149" t="s">
        <v>3167</v>
      </c>
      <c r="C149" t="s">
        <v>1680</v>
      </c>
      <c r="E149" s="3">
        <v>4</v>
      </c>
      <c r="F149" s="4" t="s">
        <v>2581</v>
      </c>
    </row>
    <row r="150" spans="2:6" x14ac:dyDescent="0.25">
      <c r="B150" t="s">
        <v>3168</v>
      </c>
      <c r="C150" t="s">
        <v>1680</v>
      </c>
      <c r="E150" s="3">
        <v>4</v>
      </c>
      <c r="F150" s="4" t="s">
        <v>720</v>
      </c>
    </row>
    <row r="151" spans="2:6" x14ac:dyDescent="0.25">
      <c r="B151" t="s">
        <v>3169</v>
      </c>
      <c r="C151" t="s">
        <v>1680</v>
      </c>
      <c r="E151" s="3">
        <v>4</v>
      </c>
      <c r="F151" s="4" t="s">
        <v>1571</v>
      </c>
    </row>
    <row r="152" spans="2:6" x14ac:dyDescent="0.25">
      <c r="B152" t="s">
        <v>3170</v>
      </c>
      <c r="C152" t="s">
        <v>1680</v>
      </c>
      <c r="E152" s="3">
        <v>4</v>
      </c>
      <c r="F152" s="4" t="s">
        <v>1087</v>
      </c>
    </row>
    <row r="153" spans="2:6" x14ac:dyDescent="0.25">
      <c r="B153" t="s">
        <v>3171</v>
      </c>
      <c r="C153" t="s">
        <v>1680</v>
      </c>
      <c r="E153" s="3">
        <v>4</v>
      </c>
      <c r="F153" s="4" t="s">
        <v>2477</v>
      </c>
    </row>
    <row r="154" spans="2:6" x14ac:dyDescent="0.25">
      <c r="B154" t="s">
        <v>3169</v>
      </c>
      <c r="C154" t="s">
        <v>1157</v>
      </c>
      <c r="E154" s="3">
        <v>4</v>
      </c>
      <c r="F154" s="4" t="s">
        <v>2471</v>
      </c>
    </row>
    <row r="155" spans="2:6" x14ac:dyDescent="0.25">
      <c r="B155" t="s">
        <v>3170</v>
      </c>
      <c r="C155" t="s">
        <v>1157</v>
      </c>
      <c r="E155" s="3">
        <v>4</v>
      </c>
      <c r="F155" s="4" t="s">
        <v>2701</v>
      </c>
    </row>
    <row r="156" spans="2:6" x14ac:dyDescent="0.25">
      <c r="B156" t="s">
        <v>3170</v>
      </c>
      <c r="C156" t="s">
        <v>1170</v>
      </c>
      <c r="E156" s="3">
        <v>4</v>
      </c>
      <c r="F156" s="4" t="s">
        <v>103</v>
      </c>
    </row>
    <row r="157" spans="2:6" x14ac:dyDescent="0.25">
      <c r="B157" t="s">
        <v>3167</v>
      </c>
      <c r="C157" t="s">
        <v>1186</v>
      </c>
      <c r="E157" s="3">
        <v>4</v>
      </c>
      <c r="F157" s="4" t="s">
        <v>1649</v>
      </c>
    </row>
    <row r="158" spans="2:6" x14ac:dyDescent="0.25">
      <c r="B158" t="s">
        <v>3168</v>
      </c>
      <c r="C158" t="s">
        <v>1186</v>
      </c>
      <c r="E158" s="3">
        <v>4</v>
      </c>
      <c r="F158" s="4" t="s">
        <v>1069</v>
      </c>
    </row>
    <row r="159" spans="2:6" ht="18" x14ac:dyDescent="0.25">
      <c r="B159" t="s">
        <v>3167</v>
      </c>
      <c r="C159" t="s">
        <v>1184</v>
      </c>
      <c r="D159" s="2" t="s">
        <v>3176</v>
      </c>
      <c r="E159" s="3">
        <v>4</v>
      </c>
      <c r="F159" s="4" t="s">
        <v>1896</v>
      </c>
    </row>
    <row r="160" spans="2:6" ht="18" x14ac:dyDescent="0.25">
      <c r="B160" t="s">
        <v>3168</v>
      </c>
      <c r="C160" t="s">
        <v>1184</v>
      </c>
      <c r="D160" s="2" t="s">
        <v>3176</v>
      </c>
      <c r="E160" s="3">
        <v>4</v>
      </c>
      <c r="F160" s="4" t="s">
        <v>1526</v>
      </c>
    </row>
    <row r="161" spans="2:6" ht="18" x14ac:dyDescent="0.25">
      <c r="B161" t="s">
        <v>3168</v>
      </c>
      <c r="C161" t="s">
        <v>2515</v>
      </c>
      <c r="D161" s="2" t="s">
        <v>3176</v>
      </c>
      <c r="E161" s="3">
        <v>4</v>
      </c>
      <c r="F161" s="4" t="s">
        <v>1449</v>
      </c>
    </row>
    <row r="162" spans="2:6" ht="18" x14ac:dyDescent="0.25">
      <c r="B162" t="s">
        <v>3169</v>
      </c>
      <c r="C162" t="s">
        <v>2515</v>
      </c>
      <c r="D162" s="2" t="s">
        <v>3176</v>
      </c>
      <c r="E162" s="3">
        <v>4</v>
      </c>
      <c r="F162" s="4" t="s">
        <v>824</v>
      </c>
    </row>
    <row r="163" spans="2:6" ht="18" x14ac:dyDescent="0.25">
      <c r="B163" t="s">
        <v>3170</v>
      </c>
      <c r="C163" t="s">
        <v>2515</v>
      </c>
      <c r="D163" s="2" t="s">
        <v>3176</v>
      </c>
      <c r="E163" s="3">
        <v>4</v>
      </c>
      <c r="F163" s="4" t="s">
        <v>2704</v>
      </c>
    </row>
    <row r="164" spans="2:6" ht="18" x14ac:dyDescent="0.25">
      <c r="B164" t="s">
        <v>3171</v>
      </c>
      <c r="C164" t="s">
        <v>2515</v>
      </c>
      <c r="D164" s="2" t="s">
        <v>3176</v>
      </c>
      <c r="E164" s="3">
        <v>4</v>
      </c>
      <c r="F164" s="4" t="s">
        <v>989</v>
      </c>
    </row>
    <row r="165" spans="2:6" ht="18" x14ac:dyDescent="0.25">
      <c r="B165" t="s">
        <v>3168</v>
      </c>
      <c r="C165" t="s">
        <v>936</v>
      </c>
      <c r="D165" s="2" t="s">
        <v>3176</v>
      </c>
      <c r="E165" s="3">
        <v>4</v>
      </c>
      <c r="F165" s="4" t="s">
        <v>462</v>
      </c>
    </row>
    <row r="166" spans="2:6" ht="18" x14ac:dyDescent="0.25">
      <c r="B166" t="s">
        <v>3169</v>
      </c>
      <c r="C166" t="s">
        <v>936</v>
      </c>
      <c r="D166" s="2" t="s">
        <v>3176</v>
      </c>
      <c r="E166" s="3">
        <v>4</v>
      </c>
      <c r="F166" s="4" t="s">
        <v>2997</v>
      </c>
    </row>
    <row r="167" spans="2:6" ht="18" x14ac:dyDescent="0.25">
      <c r="B167" t="s">
        <v>3170</v>
      </c>
      <c r="C167" t="s">
        <v>936</v>
      </c>
      <c r="D167" s="2" t="s">
        <v>3176</v>
      </c>
      <c r="E167" s="3">
        <v>4</v>
      </c>
      <c r="F167" s="4" t="s">
        <v>1021</v>
      </c>
    </row>
    <row r="168" spans="2:6" ht="18" x14ac:dyDescent="0.25">
      <c r="B168" t="s">
        <v>3171</v>
      </c>
      <c r="C168" t="s">
        <v>936</v>
      </c>
      <c r="D168" s="2" t="s">
        <v>3176</v>
      </c>
      <c r="E168" s="3">
        <v>4</v>
      </c>
      <c r="F168" s="4" t="s">
        <v>2880</v>
      </c>
    </row>
    <row r="169" spans="2:6" ht="18" x14ac:dyDescent="0.25">
      <c r="B169" t="s">
        <v>3168</v>
      </c>
      <c r="C169" t="s">
        <v>664</v>
      </c>
      <c r="D169" s="2" t="s">
        <v>3176</v>
      </c>
      <c r="E169" s="3">
        <v>4</v>
      </c>
      <c r="F169" s="4" t="s">
        <v>2015</v>
      </c>
    </row>
    <row r="170" spans="2:6" ht="18" x14ac:dyDescent="0.25">
      <c r="B170" t="s">
        <v>3170</v>
      </c>
      <c r="C170" t="s">
        <v>664</v>
      </c>
      <c r="D170" s="2" t="s">
        <v>3176</v>
      </c>
      <c r="E170" s="3">
        <v>4</v>
      </c>
      <c r="F170" s="4" t="s">
        <v>2780</v>
      </c>
    </row>
    <row r="171" spans="2:6" ht="18" x14ac:dyDescent="0.25">
      <c r="B171" t="s">
        <v>3171</v>
      </c>
      <c r="C171" t="s">
        <v>664</v>
      </c>
      <c r="D171" s="2" t="s">
        <v>3176</v>
      </c>
      <c r="E171" s="3">
        <v>4</v>
      </c>
      <c r="F171" s="4" t="s">
        <v>668</v>
      </c>
    </row>
    <row r="172" spans="2:6" ht="18" x14ac:dyDescent="0.25">
      <c r="B172" t="s">
        <v>3167</v>
      </c>
      <c r="C172" t="s">
        <v>859</v>
      </c>
      <c r="D172" s="2" t="s">
        <v>3176</v>
      </c>
      <c r="E172" s="3">
        <v>4</v>
      </c>
      <c r="F172" s="4" t="s">
        <v>1246</v>
      </c>
    </row>
    <row r="173" spans="2:6" ht="18" x14ac:dyDescent="0.25">
      <c r="B173" t="s">
        <v>3168</v>
      </c>
      <c r="C173" t="s">
        <v>859</v>
      </c>
      <c r="D173" s="2" t="s">
        <v>3176</v>
      </c>
      <c r="E173" s="3">
        <v>4</v>
      </c>
      <c r="F173" s="4" t="s">
        <v>3007</v>
      </c>
    </row>
    <row r="174" spans="2:6" ht="18" x14ac:dyDescent="0.25">
      <c r="B174" t="s">
        <v>3170</v>
      </c>
      <c r="C174" t="s">
        <v>347</v>
      </c>
      <c r="D174" s="2" t="s">
        <v>3176</v>
      </c>
      <c r="E174" s="3">
        <v>4</v>
      </c>
      <c r="F174" s="4" t="s">
        <v>2491</v>
      </c>
    </row>
    <row r="175" spans="2:6" ht="18" x14ac:dyDescent="0.25">
      <c r="B175" t="s">
        <v>3171</v>
      </c>
      <c r="C175" t="s">
        <v>347</v>
      </c>
      <c r="D175" s="2" t="s">
        <v>3176</v>
      </c>
      <c r="E175" s="3">
        <v>4</v>
      </c>
      <c r="F175" s="4" t="s">
        <v>488</v>
      </c>
    </row>
    <row r="176" spans="2:6" ht="18" x14ac:dyDescent="0.25">
      <c r="B176" t="s">
        <v>3169</v>
      </c>
      <c r="C176" t="s">
        <v>2058</v>
      </c>
      <c r="D176" s="2" t="s">
        <v>3176</v>
      </c>
      <c r="E176" s="3">
        <v>4</v>
      </c>
      <c r="F176" s="4" t="s">
        <v>2941</v>
      </c>
    </row>
    <row r="177" spans="2:6" ht="18" x14ac:dyDescent="0.25">
      <c r="B177" t="s">
        <v>3171</v>
      </c>
      <c r="C177" t="s">
        <v>2058</v>
      </c>
      <c r="D177" s="2" t="s">
        <v>3176</v>
      </c>
      <c r="E177" s="3">
        <v>4</v>
      </c>
      <c r="F177" s="4" t="s">
        <v>3068</v>
      </c>
    </row>
    <row r="178" spans="2:6" ht="18" x14ac:dyDescent="0.25">
      <c r="B178" t="s">
        <v>3169</v>
      </c>
      <c r="C178" t="s">
        <v>2363</v>
      </c>
      <c r="D178" s="2" t="s">
        <v>3176</v>
      </c>
      <c r="E178" s="3">
        <v>4</v>
      </c>
      <c r="F178" s="4" t="s">
        <v>3116</v>
      </c>
    </row>
    <row r="179" spans="2:6" ht="18" x14ac:dyDescent="0.25">
      <c r="B179" t="s">
        <v>3171</v>
      </c>
      <c r="C179" t="s">
        <v>2363</v>
      </c>
      <c r="D179" s="2" t="s">
        <v>3176</v>
      </c>
      <c r="E179" s="3">
        <v>4</v>
      </c>
      <c r="F179" s="4" t="s">
        <v>1038</v>
      </c>
    </row>
    <row r="180" spans="2:6" ht="18" x14ac:dyDescent="0.25">
      <c r="B180" t="s">
        <v>3169</v>
      </c>
      <c r="C180" t="s">
        <v>1568</v>
      </c>
      <c r="D180" s="2" t="s">
        <v>3176</v>
      </c>
      <c r="E180" s="3">
        <v>4</v>
      </c>
      <c r="F180" s="4" t="s">
        <v>1013</v>
      </c>
    </row>
    <row r="181" spans="2:6" ht="18" x14ac:dyDescent="0.25">
      <c r="B181" t="s">
        <v>3171</v>
      </c>
      <c r="C181" t="s">
        <v>1568</v>
      </c>
      <c r="D181" s="2" t="s">
        <v>3176</v>
      </c>
      <c r="E181" s="3">
        <v>4</v>
      </c>
      <c r="F181" s="4" t="s">
        <v>381</v>
      </c>
    </row>
    <row r="182" spans="2:6" ht="18" x14ac:dyDescent="0.25">
      <c r="B182" t="s">
        <v>3169</v>
      </c>
      <c r="C182" t="s">
        <v>1629</v>
      </c>
      <c r="D182" s="2" t="s">
        <v>3176</v>
      </c>
      <c r="E182" s="3">
        <v>4</v>
      </c>
      <c r="F182" s="4" t="s">
        <v>495</v>
      </c>
    </row>
    <row r="183" spans="2:6" ht="18" x14ac:dyDescent="0.25">
      <c r="B183" t="s">
        <v>3171</v>
      </c>
      <c r="C183" t="s">
        <v>1629</v>
      </c>
      <c r="D183" s="2" t="s">
        <v>3176</v>
      </c>
      <c r="E183" s="3">
        <v>4</v>
      </c>
      <c r="F183" s="4" t="s">
        <v>130</v>
      </c>
    </row>
    <row r="184" spans="2:6" ht="18" x14ac:dyDescent="0.25">
      <c r="B184" t="s">
        <v>3169</v>
      </c>
      <c r="C184" t="s">
        <v>1735</v>
      </c>
      <c r="D184" s="2" t="s">
        <v>3176</v>
      </c>
      <c r="E184" s="3">
        <v>4</v>
      </c>
      <c r="F184" s="4" t="s">
        <v>141</v>
      </c>
    </row>
    <row r="185" spans="2:6" ht="18" x14ac:dyDescent="0.25">
      <c r="B185" t="s">
        <v>3171</v>
      </c>
      <c r="C185" t="s">
        <v>1735</v>
      </c>
      <c r="D185" s="2" t="s">
        <v>3176</v>
      </c>
      <c r="E185" s="3">
        <v>4</v>
      </c>
      <c r="F185" s="4" t="s">
        <v>42</v>
      </c>
    </row>
    <row r="186" spans="2:6" ht="18" x14ac:dyDescent="0.25">
      <c r="B186" t="s">
        <v>3169</v>
      </c>
      <c r="C186" t="s">
        <v>1851</v>
      </c>
      <c r="D186" s="2" t="s">
        <v>3176</v>
      </c>
      <c r="E186" s="3">
        <v>4</v>
      </c>
      <c r="F186" s="4" t="s">
        <v>2653</v>
      </c>
    </row>
    <row r="187" spans="2:6" ht="18" x14ac:dyDescent="0.25">
      <c r="B187" t="s">
        <v>3171</v>
      </c>
      <c r="C187" t="s">
        <v>1851</v>
      </c>
      <c r="D187" s="2" t="s">
        <v>3176</v>
      </c>
      <c r="E187" s="3">
        <v>4</v>
      </c>
      <c r="F187" s="4" t="s">
        <v>3122</v>
      </c>
    </row>
    <row r="188" spans="2:6" ht="18" x14ac:dyDescent="0.25">
      <c r="B188" t="s">
        <v>3169</v>
      </c>
      <c r="C188" t="s">
        <v>1432</v>
      </c>
      <c r="D188" s="2" t="s">
        <v>3176</v>
      </c>
      <c r="E188" s="3">
        <v>4</v>
      </c>
      <c r="F188" s="4" t="s">
        <v>1518</v>
      </c>
    </row>
    <row r="189" spans="2:6" ht="18" x14ac:dyDescent="0.25">
      <c r="B189" t="s">
        <v>3171</v>
      </c>
      <c r="C189" t="s">
        <v>1432</v>
      </c>
      <c r="D189" s="2" t="s">
        <v>3176</v>
      </c>
      <c r="E189" s="3">
        <v>4</v>
      </c>
      <c r="F189" s="4" t="s">
        <v>1791</v>
      </c>
    </row>
    <row r="190" spans="2:6" ht="18" x14ac:dyDescent="0.25">
      <c r="B190" t="s">
        <v>3167</v>
      </c>
      <c r="C190" t="s">
        <v>2270</v>
      </c>
      <c r="D190" s="2" t="s">
        <v>3176</v>
      </c>
      <c r="E190" s="3">
        <v>4</v>
      </c>
      <c r="F190" s="4" t="s">
        <v>2788</v>
      </c>
    </row>
    <row r="191" spans="2:6" ht="18" x14ac:dyDescent="0.25">
      <c r="B191" t="s">
        <v>3168</v>
      </c>
      <c r="C191" t="s">
        <v>2270</v>
      </c>
      <c r="D191" s="2" t="s">
        <v>3176</v>
      </c>
      <c r="E191" s="3">
        <v>4</v>
      </c>
      <c r="F191" s="4" t="s">
        <v>1091</v>
      </c>
    </row>
    <row r="192" spans="2:6" ht="18" x14ac:dyDescent="0.25">
      <c r="B192" t="s">
        <v>3169</v>
      </c>
      <c r="C192" t="s">
        <v>2270</v>
      </c>
      <c r="D192" s="2" t="s">
        <v>3176</v>
      </c>
      <c r="E192" s="3">
        <v>4</v>
      </c>
      <c r="F192" s="4" t="s">
        <v>296</v>
      </c>
    </row>
    <row r="193" spans="2:6" ht="18" x14ac:dyDescent="0.25">
      <c r="B193" t="s">
        <v>3170</v>
      </c>
      <c r="C193" t="s">
        <v>2270</v>
      </c>
      <c r="D193" s="2" t="s">
        <v>3176</v>
      </c>
      <c r="E193" s="3">
        <v>4</v>
      </c>
      <c r="F193" s="4" t="s">
        <v>1820</v>
      </c>
    </row>
    <row r="194" spans="2:6" ht="18" x14ac:dyDescent="0.25">
      <c r="B194" t="s">
        <v>3171</v>
      </c>
      <c r="C194" t="s">
        <v>2270</v>
      </c>
      <c r="D194" s="2" t="s">
        <v>3176</v>
      </c>
      <c r="E194" s="3">
        <v>4</v>
      </c>
      <c r="F194" s="4" t="s">
        <v>266</v>
      </c>
    </row>
    <row r="195" spans="2:6" ht="18" x14ac:dyDescent="0.25">
      <c r="B195" t="s">
        <v>3167</v>
      </c>
      <c r="C195" t="s">
        <v>2309</v>
      </c>
      <c r="D195" s="2" t="s">
        <v>3176</v>
      </c>
      <c r="E195" s="3">
        <v>4</v>
      </c>
      <c r="F195" s="4" t="s">
        <v>921</v>
      </c>
    </row>
    <row r="196" spans="2:6" ht="18" x14ac:dyDescent="0.25">
      <c r="B196" t="s">
        <v>3168</v>
      </c>
      <c r="C196" t="s">
        <v>2309</v>
      </c>
      <c r="D196" s="2" t="s">
        <v>3176</v>
      </c>
      <c r="E196" s="3">
        <v>4</v>
      </c>
      <c r="F196" s="4" t="s">
        <v>137</v>
      </c>
    </row>
    <row r="197" spans="2:6" ht="18" x14ac:dyDescent="0.25">
      <c r="B197" t="s">
        <v>3169</v>
      </c>
      <c r="C197" t="s">
        <v>2309</v>
      </c>
      <c r="D197" s="2" t="s">
        <v>3176</v>
      </c>
      <c r="E197" s="3">
        <v>4</v>
      </c>
      <c r="F197" s="4" t="s">
        <v>1435</v>
      </c>
    </row>
    <row r="198" spans="2:6" ht="18" x14ac:dyDescent="0.25">
      <c r="B198" t="s">
        <v>3170</v>
      </c>
      <c r="C198" t="s">
        <v>2309</v>
      </c>
      <c r="D198" s="2" t="s">
        <v>3176</v>
      </c>
      <c r="E198" s="3">
        <v>4</v>
      </c>
      <c r="F198" s="4" t="s">
        <v>480</v>
      </c>
    </row>
    <row r="199" spans="2:6" ht="18" x14ac:dyDescent="0.25">
      <c r="B199" t="s">
        <v>3171</v>
      </c>
      <c r="C199" t="s">
        <v>2309</v>
      </c>
      <c r="D199" s="2" t="s">
        <v>3176</v>
      </c>
      <c r="E199" s="3">
        <v>4</v>
      </c>
      <c r="F199" s="4" t="s">
        <v>1046</v>
      </c>
    </row>
    <row r="200" spans="2:6" ht="18" x14ac:dyDescent="0.25">
      <c r="B200" t="s">
        <v>3166</v>
      </c>
      <c r="C200" t="s">
        <v>1275</v>
      </c>
      <c r="D200" s="2" t="s">
        <v>3176</v>
      </c>
      <c r="E200" s="3">
        <v>4</v>
      </c>
      <c r="F200" s="4" t="s">
        <v>2576</v>
      </c>
    </row>
    <row r="201" spans="2:6" ht="18" x14ac:dyDescent="0.25">
      <c r="B201" t="s">
        <v>3167</v>
      </c>
      <c r="C201" t="s">
        <v>1275</v>
      </c>
      <c r="D201" s="2" t="s">
        <v>3176</v>
      </c>
      <c r="E201" s="3">
        <v>4</v>
      </c>
      <c r="F201" s="4" t="s">
        <v>2833</v>
      </c>
    </row>
    <row r="202" spans="2:6" ht="18" x14ac:dyDescent="0.25">
      <c r="B202" t="s">
        <v>3168</v>
      </c>
      <c r="C202" t="s">
        <v>1275</v>
      </c>
      <c r="D202" s="2" t="s">
        <v>3176</v>
      </c>
      <c r="E202" s="3">
        <v>4</v>
      </c>
      <c r="F202" s="4" t="s">
        <v>1696</v>
      </c>
    </row>
    <row r="203" spans="2:6" ht="18" x14ac:dyDescent="0.25">
      <c r="B203" t="s">
        <v>3169</v>
      </c>
      <c r="C203" t="s">
        <v>1275</v>
      </c>
      <c r="D203" s="2" t="s">
        <v>3176</v>
      </c>
      <c r="E203" s="3">
        <v>4</v>
      </c>
      <c r="F203" s="4" t="s">
        <v>548</v>
      </c>
    </row>
    <row r="204" spans="2:6" ht="18" x14ac:dyDescent="0.25">
      <c r="B204" t="s">
        <v>3170</v>
      </c>
      <c r="C204" t="s">
        <v>1275</v>
      </c>
      <c r="D204" s="2" t="s">
        <v>3176</v>
      </c>
      <c r="E204" s="3">
        <v>4</v>
      </c>
      <c r="F204" s="4" t="s">
        <v>1551</v>
      </c>
    </row>
    <row r="205" spans="2:6" ht="18" x14ac:dyDescent="0.25">
      <c r="B205" t="s">
        <v>3171</v>
      </c>
      <c r="C205" t="s">
        <v>1275</v>
      </c>
      <c r="D205" s="2" t="s">
        <v>3176</v>
      </c>
      <c r="E205" s="3">
        <v>4</v>
      </c>
      <c r="F205" s="4" t="s">
        <v>1291</v>
      </c>
    </row>
    <row r="206" spans="2:6" ht="18" x14ac:dyDescent="0.25">
      <c r="B206" t="s">
        <v>3167</v>
      </c>
      <c r="C206" t="s">
        <v>1498</v>
      </c>
      <c r="D206" s="2" t="s">
        <v>3176</v>
      </c>
      <c r="E206" s="3">
        <v>4</v>
      </c>
      <c r="F206" s="4" t="s">
        <v>2239</v>
      </c>
    </row>
    <row r="207" spans="2:6" ht="18" x14ac:dyDescent="0.25">
      <c r="B207" t="s">
        <v>3168</v>
      </c>
      <c r="C207" t="s">
        <v>1498</v>
      </c>
      <c r="D207" s="2" t="s">
        <v>3176</v>
      </c>
      <c r="E207" s="3">
        <v>4</v>
      </c>
      <c r="F207" s="4" t="s">
        <v>2320</v>
      </c>
    </row>
    <row r="208" spans="2:6" ht="18" x14ac:dyDescent="0.25">
      <c r="B208" t="s">
        <v>3169</v>
      </c>
      <c r="C208" t="s">
        <v>1498</v>
      </c>
      <c r="D208" s="2" t="s">
        <v>3176</v>
      </c>
      <c r="E208" s="3">
        <v>4</v>
      </c>
      <c r="F208" s="4" t="s">
        <v>172</v>
      </c>
    </row>
    <row r="209" spans="2:6" ht="18" x14ac:dyDescent="0.25">
      <c r="B209" t="s">
        <v>3170</v>
      </c>
      <c r="C209" t="s">
        <v>1498</v>
      </c>
      <c r="D209" s="2" t="s">
        <v>3176</v>
      </c>
      <c r="E209" s="3">
        <v>4</v>
      </c>
      <c r="F209" s="4" t="s">
        <v>367</v>
      </c>
    </row>
    <row r="210" spans="2:6" ht="18" x14ac:dyDescent="0.25">
      <c r="B210" t="s">
        <v>3171</v>
      </c>
      <c r="C210" t="s">
        <v>1498</v>
      </c>
      <c r="D210" s="2" t="s">
        <v>3176</v>
      </c>
      <c r="E210" s="3">
        <v>4</v>
      </c>
      <c r="F210" s="4" t="s">
        <v>2937</v>
      </c>
    </row>
    <row r="211" spans="2:6" ht="18" x14ac:dyDescent="0.25">
      <c r="B211" t="s">
        <v>3168</v>
      </c>
      <c r="C211" t="s">
        <v>1514</v>
      </c>
      <c r="D211" s="2" t="s">
        <v>3176</v>
      </c>
      <c r="E211" s="3">
        <v>4</v>
      </c>
      <c r="F211" s="4" t="s">
        <v>1750</v>
      </c>
    </row>
    <row r="212" spans="2:6" ht="18" x14ac:dyDescent="0.25">
      <c r="B212" t="s">
        <v>3169</v>
      </c>
      <c r="C212" t="s">
        <v>1514</v>
      </c>
      <c r="D212" s="2" t="s">
        <v>3176</v>
      </c>
      <c r="E212" s="3">
        <v>4</v>
      </c>
      <c r="F212" s="4" t="s">
        <v>232</v>
      </c>
    </row>
    <row r="213" spans="2:6" ht="18" x14ac:dyDescent="0.25">
      <c r="B213" t="s">
        <v>3171</v>
      </c>
      <c r="C213" t="s">
        <v>1514</v>
      </c>
      <c r="D213" s="2" t="s">
        <v>3176</v>
      </c>
      <c r="E213" s="3">
        <v>4</v>
      </c>
      <c r="F213" s="4" t="s">
        <v>1965</v>
      </c>
    </row>
    <row r="214" spans="2:6" ht="18" x14ac:dyDescent="0.25">
      <c r="B214" t="s">
        <v>3168</v>
      </c>
      <c r="C214" t="s">
        <v>657</v>
      </c>
      <c r="D214" s="2" t="s">
        <v>3176</v>
      </c>
      <c r="E214" s="3">
        <v>4</v>
      </c>
      <c r="F214" s="4" t="s">
        <v>2965</v>
      </c>
    </row>
    <row r="215" spans="2:6" ht="18" x14ac:dyDescent="0.25">
      <c r="B215" t="s">
        <v>3169</v>
      </c>
      <c r="C215" t="s">
        <v>657</v>
      </c>
      <c r="D215" s="2" t="s">
        <v>3176</v>
      </c>
      <c r="E215" s="3">
        <v>4</v>
      </c>
      <c r="F215" s="4" t="s">
        <v>544</v>
      </c>
    </row>
    <row r="216" spans="2:6" ht="18" x14ac:dyDescent="0.25">
      <c r="B216" t="s">
        <v>3171</v>
      </c>
      <c r="C216" t="s">
        <v>657</v>
      </c>
      <c r="D216" s="2" t="s">
        <v>3176</v>
      </c>
      <c r="E216" s="3">
        <v>4</v>
      </c>
      <c r="F216" s="4" t="s">
        <v>1548</v>
      </c>
    </row>
    <row r="217" spans="2:6" ht="18" x14ac:dyDescent="0.25">
      <c r="B217" t="s">
        <v>3168</v>
      </c>
      <c r="C217" t="s">
        <v>1924</v>
      </c>
      <c r="D217" s="2" t="s">
        <v>3176</v>
      </c>
      <c r="E217" s="3">
        <v>4</v>
      </c>
      <c r="F217" s="4" t="s">
        <v>1545</v>
      </c>
    </row>
    <row r="218" spans="2:6" ht="18" x14ac:dyDescent="0.25">
      <c r="B218" t="s">
        <v>3169</v>
      </c>
      <c r="C218" t="s">
        <v>1924</v>
      </c>
      <c r="D218" s="2" t="s">
        <v>3176</v>
      </c>
      <c r="E218" s="3">
        <v>4</v>
      </c>
      <c r="F218" s="4" t="s">
        <v>3042</v>
      </c>
    </row>
    <row r="219" spans="2:6" ht="18" x14ac:dyDescent="0.25">
      <c r="B219" t="s">
        <v>3170</v>
      </c>
      <c r="C219" t="s">
        <v>1924</v>
      </c>
      <c r="D219" s="2" t="s">
        <v>3176</v>
      </c>
      <c r="E219" s="3">
        <v>4</v>
      </c>
      <c r="F219" s="4" t="s">
        <v>2399</v>
      </c>
    </row>
    <row r="220" spans="2:6" ht="18" x14ac:dyDescent="0.25">
      <c r="B220" t="s">
        <v>3171</v>
      </c>
      <c r="C220" t="s">
        <v>1924</v>
      </c>
      <c r="D220" s="2" t="s">
        <v>3176</v>
      </c>
      <c r="E220" s="3">
        <v>4</v>
      </c>
      <c r="F220" s="4" t="s">
        <v>1530</v>
      </c>
    </row>
    <row r="221" spans="2:6" ht="18" x14ac:dyDescent="0.25">
      <c r="B221" t="s">
        <v>3168</v>
      </c>
      <c r="C221" t="s">
        <v>2657</v>
      </c>
      <c r="D221" s="2" t="s">
        <v>3176</v>
      </c>
      <c r="E221" s="3">
        <v>4</v>
      </c>
      <c r="F221" s="4" t="s">
        <v>507</v>
      </c>
    </row>
    <row r="222" spans="2:6" ht="18" x14ac:dyDescent="0.25">
      <c r="B222" t="s">
        <v>3170</v>
      </c>
      <c r="C222" t="s">
        <v>2657</v>
      </c>
      <c r="D222" s="2" t="s">
        <v>3176</v>
      </c>
      <c r="E222" s="3">
        <v>4</v>
      </c>
      <c r="F222" s="4" t="s">
        <v>1889</v>
      </c>
    </row>
    <row r="223" spans="2:6" ht="18" x14ac:dyDescent="0.25">
      <c r="B223" t="s">
        <v>3171</v>
      </c>
      <c r="C223" t="s">
        <v>2657</v>
      </c>
      <c r="D223" s="2" t="s">
        <v>3176</v>
      </c>
      <c r="E223" s="3">
        <v>4</v>
      </c>
      <c r="F223" s="4" t="s">
        <v>1209</v>
      </c>
    </row>
    <row r="224" spans="2:6" ht="18" x14ac:dyDescent="0.25">
      <c r="B224" t="s">
        <v>3168</v>
      </c>
      <c r="C224" t="s">
        <v>2087</v>
      </c>
      <c r="D224" s="2" t="s">
        <v>3176</v>
      </c>
      <c r="E224" s="3">
        <v>4</v>
      </c>
      <c r="F224" s="4" t="s">
        <v>959</v>
      </c>
    </row>
    <row r="225" spans="2:6" ht="18" x14ac:dyDescent="0.25">
      <c r="B225" t="s">
        <v>3169</v>
      </c>
      <c r="C225" t="s">
        <v>2087</v>
      </c>
      <c r="D225" s="2" t="s">
        <v>3176</v>
      </c>
      <c r="E225" s="3">
        <v>4</v>
      </c>
      <c r="F225" s="4" t="s">
        <v>1081</v>
      </c>
    </row>
    <row r="226" spans="2:6" ht="18" x14ac:dyDescent="0.25">
      <c r="B226" t="s">
        <v>3170</v>
      </c>
      <c r="C226" t="s">
        <v>2087</v>
      </c>
      <c r="D226" s="2" t="s">
        <v>3176</v>
      </c>
      <c r="E226" s="3">
        <v>4</v>
      </c>
      <c r="F226" s="4" t="s">
        <v>2585</v>
      </c>
    </row>
    <row r="227" spans="2:6" ht="18" x14ac:dyDescent="0.25">
      <c r="B227" t="s">
        <v>3171</v>
      </c>
      <c r="C227" t="s">
        <v>2087</v>
      </c>
      <c r="D227" s="2" t="s">
        <v>3176</v>
      </c>
      <c r="E227" s="3">
        <v>4</v>
      </c>
      <c r="F227" s="4" t="s">
        <v>716</v>
      </c>
    </row>
    <row r="228" spans="2:6" ht="18" x14ac:dyDescent="0.25">
      <c r="B228" t="s">
        <v>3168</v>
      </c>
      <c r="C228" t="s">
        <v>1936</v>
      </c>
      <c r="D228" s="2" t="s">
        <v>3176</v>
      </c>
      <c r="E228" s="3">
        <v>4</v>
      </c>
      <c r="F228" s="4" t="s">
        <v>1788</v>
      </c>
    </row>
    <row r="229" spans="2:6" ht="18" x14ac:dyDescent="0.25">
      <c r="B229" t="s">
        <v>3169</v>
      </c>
      <c r="C229" t="s">
        <v>1936</v>
      </c>
      <c r="D229" s="2" t="s">
        <v>3176</v>
      </c>
      <c r="E229" s="3">
        <v>4</v>
      </c>
      <c r="F229" s="4" t="s">
        <v>474</v>
      </c>
    </row>
    <row r="230" spans="2:6" ht="18" x14ac:dyDescent="0.25">
      <c r="B230" t="s">
        <v>3170</v>
      </c>
      <c r="C230" t="s">
        <v>1936</v>
      </c>
      <c r="D230" s="2" t="s">
        <v>3176</v>
      </c>
      <c r="E230" s="3">
        <v>4</v>
      </c>
      <c r="F230" s="4" t="s">
        <v>604</v>
      </c>
    </row>
    <row r="231" spans="2:6" ht="18" x14ac:dyDescent="0.25">
      <c r="B231" t="s">
        <v>3171</v>
      </c>
      <c r="C231" t="s">
        <v>1936</v>
      </c>
      <c r="D231" s="2" t="s">
        <v>3176</v>
      </c>
      <c r="E231" s="3">
        <v>4</v>
      </c>
      <c r="F231" s="4" t="s">
        <v>192</v>
      </c>
    </row>
    <row r="232" spans="2:6" ht="18" x14ac:dyDescent="0.25">
      <c r="B232" t="s">
        <v>3168</v>
      </c>
      <c r="C232" t="s">
        <v>2301</v>
      </c>
      <c r="D232" s="2" t="s">
        <v>3176</v>
      </c>
      <c r="E232" s="3">
        <v>4</v>
      </c>
      <c r="F232" s="4" t="s">
        <v>1885</v>
      </c>
    </row>
    <row r="233" spans="2:6" ht="18" x14ac:dyDescent="0.25">
      <c r="B233" t="s">
        <v>3169</v>
      </c>
      <c r="C233" t="s">
        <v>2301</v>
      </c>
      <c r="D233" s="2" t="s">
        <v>3176</v>
      </c>
      <c r="E233" s="3">
        <v>4</v>
      </c>
      <c r="F233" s="4" t="s">
        <v>188</v>
      </c>
    </row>
    <row r="234" spans="2:6" ht="18" x14ac:dyDescent="0.25">
      <c r="B234" t="s">
        <v>3171</v>
      </c>
      <c r="C234" t="s">
        <v>2301</v>
      </c>
      <c r="D234" s="2" t="s">
        <v>3176</v>
      </c>
      <c r="E234" s="3">
        <v>4</v>
      </c>
      <c r="F234" s="4" t="s">
        <v>2046</v>
      </c>
    </row>
    <row r="235" spans="2:6" ht="18" x14ac:dyDescent="0.25">
      <c r="B235" t="s">
        <v>3168</v>
      </c>
      <c r="C235" t="s">
        <v>1336</v>
      </c>
      <c r="D235" s="2" t="s">
        <v>3176</v>
      </c>
      <c r="E235" s="3">
        <v>4</v>
      </c>
      <c r="F235" s="4" t="s">
        <v>484</v>
      </c>
    </row>
    <row r="236" spans="2:6" ht="18" x14ac:dyDescent="0.25">
      <c r="B236" t="s">
        <v>3169</v>
      </c>
      <c r="C236" t="s">
        <v>1336</v>
      </c>
      <c r="D236" s="2" t="s">
        <v>3176</v>
      </c>
      <c r="E236" s="3">
        <v>4</v>
      </c>
      <c r="F236" s="4" t="s">
        <v>2323</v>
      </c>
    </row>
    <row r="237" spans="2:6" ht="18" x14ac:dyDescent="0.25">
      <c r="B237" t="s">
        <v>3170</v>
      </c>
      <c r="C237" t="s">
        <v>1336</v>
      </c>
      <c r="D237" s="2" t="s">
        <v>3176</v>
      </c>
      <c r="E237" s="3">
        <v>4</v>
      </c>
      <c r="F237" s="4" t="s">
        <v>2146</v>
      </c>
    </row>
    <row r="238" spans="2:6" ht="18" x14ac:dyDescent="0.25">
      <c r="B238" t="s">
        <v>3171</v>
      </c>
      <c r="C238" t="s">
        <v>1336</v>
      </c>
      <c r="D238" s="2" t="s">
        <v>3176</v>
      </c>
      <c r="E238" s="3">
        <v>4</v>
      </c>
      <c r="F238" s="4" t="s">
        <v>726</v>
      </c>
    </row>
    <row r="239" spans="2:6" ht="18" x14ac:dyDescent="0.25">
      <c r="B239" t="s">
        <v>3168</v>
      </c>
      <c r="C239" t="s">
        <v>114</v>
      </c>
      <c r="D239" s="2" t="s">
        <v>3176</v>
      </c>
      <c r="E239" s="3">
        <v>4</v>
      </c>
      <c r="F239" s="4" t="s">
        <v>325</v>
      </c>
    </row>
    <row r="240" spans="2:6" ht="18" x14ac:dyDescent="0.25">
      <c r="B240" t="s">
        <v>3169</v>
      </c>
      <c r="C240" t="s">
        <v>114</v>
      </c>
      <c r="D240" s="2" t="s">
        <v>3176</v>
      </c>
      <c r="E240" s="3">
        <v>4</v>
      </c>
      <c r="F240" s="4" t="s">
        <v>801</v>
      </c>
    </row>
    <row r="241" spans="2:6" ht="18" x14ac:dyDescent="0.25">
      <c r="B241" t="s">
        <v>3170</v>
      </c>
      <c r="C241" t="s">
        <v>114</v>
      </c>
      <c r="D241" s="2" t="s">
        <v>3176</v>
      </c>
      <c r="E241" s="3">
        <v>4</v>
      </c>
      <c r="F241" s="4" t="s">
        <v>963</v>
      </c>
    </row>
    <row r="242" spans="2:6" ht="18" x14ac:dyDescent="0.25">
      <c r="B242" t="s">
        <v>3171</v>
      </c>
      <c r="C242" t="s">
        <v>114</v>
      </c>
      <c r="D242" s="2" t="s">
        <v>3174</v>
      </c>
      <c r="E242" s="3">
        <v>4</v>
      </c>
      <c r="F242" s="4" t="s">
        <v>970</v>
      </c>
    </row>
    <row r="243" spans="2:6" ht="18" x14ac:dyDescent="0.25">
      <c r="B243" t="s">
        <v>3168</v>
      </c>
      <c r="C243" t="s">
        <v>110</v>
      </c>
      <c r="D243" s="2" t="s">
        <v>3174</v>
      </c>
      <c r="E243" s="3">
        <v>4</v>
      </c>
      <c r="F243" s="4" t="s">
        <v>1719</v>
      </c>
    </row>
    <row r="244" spans="2:6" ht="18" x14ac:dyDescent="0.25">
      <c r="B244" t="s">
        <v>3169</v>
      </c>
      <c r="C244" t="s">
        <v>110</v>
      </c>
      <c r="D244" s="2" t="s">
        <v>3174</v>
      </c>
      <c r="E244" s="3">
        <v>4</v>
      </c>
      <c r="F244" s="4" t="s">
        <v>184</v>
      </c>
    </row>
    <row r="245" spans="2:6" ht="18" x14ac:dyDescent="0.25">
      <c r="B245" t="s">
        <v>3170</v>
      </c>
      <c r="C245" t="s">
        <v>110</v>
      </c>
      <c r="D245" s="2" t="s">
        <v>3174</v>
      </c>
      <c r="E245" s="3">
        <v>4</v>
      </c>
      <c r="F245" s="4" t="s">
        <v>321</v>
      </c>
    </row>
    <row r="246" spans="2:6" ht="18" x14ac:dyDescent="0.25">
      <c r="B246" t="s">
        <v>3171</v>
      </c>
      <c r="C246" t="s">
        <v>110</v>
      </c>
      <c r="D246" s="2" t="s">
        <v>3174</v>
      </c>
      <c r="E246" s="3">
        <v>4</v>
      </c>
      <c r="F246" s="4" t="s">
        <v>1477</v>
      </c>
    </row>
    <row r="247" spans="2:6" ht="18" x14ac:dyDescent="0.25">
      <c r="B247" t="s">
        <v>3166</v>
      </c>
      <c r="C247" t="s">
        <v>951</v>
      </c>
      <c r="D247" s="2" t="s">
        <v>3174</v>
      </c>
      <c r="E247" s="3">
        <v>4</v>
      </c>
      <c r="F247" s="4" t="s">
        <v>1958</v>
      </c>
    </row>
    <row r="248" spans="2:6" ht="18" x14ac:dyDescent="0.25">
      <c r="B248" t="s">
        <v>3168</v>
      </c>
      <c r="C248" t="s">
        <v>951</v>
      </c>
      <c r="D248" s="2" t="s">
        <v>3174</v>
      </c>
      <c r="E248" s="3">
        <v>4</v>
      </c>
      <c r="F248" s="4" t="s">
        <v>2716</v>
      </c>
    </row>
    <row r="249" spans="2:6" ht="18" x14ac:dyDescent="0.25">
      <c r="B249" t="s">
        <v>3169</v>
      </c>
      <c r="C249" t="s">
        <v>951</v>
      </c>
      <c r="D249" s="2" t="s">
        <v>3174</v>
      </c>
      <c r="E249" s="3">
        <v>4</v>
      </c>
      <c r="F249" s="4" t="s">
        <v>2032</v>
      </c>
    </row>
    <row r="250" spans="2:6" ht="18" x14ac:dyDescent="0.25">
      <c r="B250" t="s">
        <v>3170</v>
      </c>
      <c r="C250" t="s">
        <v>951</v>
      </c>
      <c r="D250" s="2" t="s">
        <v>3174</v>
      </c>
      <c r="E250" s="3">
        <v>4</v>
      </c>
      <c r="F250" s="4" t="s">
        <v>3011</v>
      </c>
    </row>
    <row r="251" spans="2:6" ht="18" x14ac:dyDescent="0.25">
      <c r="B251" t="s">
        <v>3166</v>
      </c>
      <c r="C251" t="s">
        <v>2818</v>
      </c>
      <c r="D251" s="2" t="s">
        <v>3174</v>
      </c>
      <c r="E251" s="3">
        <v>4</v>
      </c>
      <c r="F251" s="4" t="s">
        <v>637</v>
      </c>
    </row>
    <row r="252" spans="2:6" ht="18" x14ac:dyDescent="0.25">
      <c r="B252" t="s">
        <v>3168</v>
      </c>
      <c r="C252" t="s">
        <v>2818</v>
      </c>
      <c r="D252" s="2" t="s">
        <v>3174</v>
      </c>
      <c r="E252" s="3">
        <v>4</v>
      </c>
      <c r="F252" s="4" t="s">
        <v>1153</v>
      </c>
    </row>
    <row r="253" spans="2:6" ht="18" x14ac:dyDescent="0.25">
      <c r="B253" t="s">
        <v>3171</v>
      </c>
      <c r="C253" t="s">
        <v>2818</v>
      </c>
      <c r="D253" s="2" t="s">
        <v>3174</v>
      </c>
      <c r="E253" s="3">
        <v>4</v>
      </c>
      <c r="F253" s="4" t="s">
        <v>2916</v>
      </c>
    </row>
    <row r="254" spans="2:6" ht="18" x14ac:dyDescent="0.25">
      <c r="B254" t="s">
        <v>3168</v>
      </c>
      <c r="C254" t="s">
        <v>1920</v>
      </c>
      <c r="D254" s="2" t="s">
        <v>3174</v>
      </c>
      <c r="E254" s="3">
        <v>4</v>
      </c>
      <c r="F254" s="4" t="s">
        <v>2143</v>
      </c>
    </row>
    <row r="255" spans="2:6" ht="18" x14ac:dyDescent="0.25">
      <c r="B255" t="s">
        <v>3171</v>
      </c>
      <c r="C255" t="s">
        <v>1920</v>
      </c>
      <c r="D255" s="2" t="s">
        <v>3174</v>
      </c>
      <c r="E255" s="3">
        <v>4</v>
      </c>
      <c r="F255" s="4" t="s">
        <v>2129</v>
      </c>
    </row>
    <row r="256" spans="2:6" ht="18" x14ac:dyDescent="0.25">
      <c r="B256" t="s">
        <v>3168</v>
      </c>
      <c r="C256" t="s">
        <v>1854</v>
      </c>
      <c r="D256" s="2" t="s">
        <v>3174</v>
      </c>
      <c r="E256" s="3">
        <v>4</v>
      </c>
      <c r="F256" s="4" t="s">
        <v>63</v>
      </c>
    </row>
    <row r="257" spans="2:6" ht="18" x14ac:dyDescent="0.25">
      <c r="B257" t="s">
        <v>3169</v>
      </c>
      <c r="C257" t="s">
        <v>1854</v>
      </c>
      <c r="D257" s="2" t="s">
        <v>3174</v>
      </c>
      <c r="E257" s="3">
        <v>4</v>
      </c>
      <c r="F257" s="4" t="s">
        <v>2814</v>
      </c>
    </row>
    <row r="258" spans="2:6" ht="18" x14ac:dyDescent="0.25">
      <c r="B258" t="s">
        <v>3171</v>
      </c>
      <c r="C258" t="s">
        <v>1854</v>
      </c>
      <c r="D258" s="2" t="s">
        <v>3174</v>
      </c>
      <c r="E258" s="3">
        <v>4</v>
      </c>
      <c r="F258" s="4" t="s">
        <v>1077</v>
      </c>
    </row>
    <row r="259" spans="2:6" ht="18" x14ac:dyDescent="0.25">
      <c r="B259" t="s">
        <v>3167</v>
      </c>
      <c r="C259" t="s">
        <v>3082</v>
      </c>
      <c r="D259" s="2" t="s">
        <v>3174</v>
      </c>
      <c r="E259" s="3">
        <v>4</v>
      </c>
      <c r="F259" s="4" t="s">
        <v>2159</v>
      </c>
    </row>
    <row r="260" spans="2:6" ht="18" x14ac:dyDescent="0.25">
      <c r="B260" t="s">
        <v>3169</v>
      </c>
      <c r="C260" t="s">
        <v>3082</v>
      </c>
      <c r="D260" s="2" t="s">
        <v>3174</v>
      </c>
      <c r="E260" s="3">
        <v>4</v>
      </c>
      <c r="F260" s="4" t="s">
        <v>1603</v>
      </c>
    </row>
    <row r="261" spans="2:6" ht="18" x14ac:dyDescent="0.25">
      <c r="B261" t="s">
        <v>3170</v>
      </c>
      <c r="C261" t="s">
        <v>3082</v>
      </c>
      <c r="D261" s="2" t="s">
        <v>3174</v>
      </c>
      <c r="E261" s="3">
        <v>4</v>
      </c>
      <c r="F261" s="4" t="s">
        <v>491</v>
      </c>
    </row>
    <row r="262" spans="2:6" ht="18" x14ac:dyDescent="0.25">
      <c r="B262" t="s">
        <v>3171</v>
      </c>
      <c r="C262" t="s">
        <v>3082</v>
      </c>
      <c r="D262" s="2" t="s">
        <v>3174</v>
      </c>
      <c r="E262" s="3">
        <v>4</v>
      </c>
      <c r="F262" s="4" t="s">
        <v>839</v>
      </c>
    </row>
    <row r="263" spans="2:6" ht="18" x14ac:dyDescent="0.25">
      <c r="B263" t="s">
        <v>3167</v>
      </c>
      <c r="C263" t="s">
        <v>917</v>
      </c>
      <c r="D263" s="2" t="s">
        <v>3174</v>
      </c>
      <c r="E263" s="3">
        <v>4</v>
      </c>
      <c r="F263" s="4" t="s">
        <v>1565</v>
      </c>
    </row>
    <row r="264" spans="2:6" ht="18" x14ac:dyDescent="0.25">
      <c r="B264" t="s">
        <v>3168</v>
      </c>
      <c r="C264" t="s">
        <v>917</v>
      </c>
      <c r="D264" s="2" t="s">
        <v>3174</v>
      </c>
      <c r="E264" s="3">
        <v>4</v>
      </c>
      <c r="F264" s="4" t="s">
        <v>1405</v>
      </c>
    </row>
    <row r="265" spans="2:6" ht="18" x14ac:dyDescent="0.25">
      <c r="B265" t="s">
        <v>3169</v>
      </c>
      <c r="C265" t="s">
        <v>917</v>
      </c>
      <c r="D265" s="2" t="s">
        <v>3174</v>
      </c>
      <c r="E265" s="3">
        <v>4</v>
      </c>
      <c r="F265" s="4" t="s">
        <v>176</v>
      </c>
    </row>
    <row r="266" spans="2:6" ht="18" x14ac:dyDescent="0.25">
      <c r="B266" t="s">
        <v>3170</v>
      </c>
      <c r="C266" t="s">
        <v>917</v>
      </c>
      <c r="D266" s="2" t="s">
        <v>3174</v>
      </c>
      <c r="E266" s="3">
        <v>4</v>
      </c>
      <c r="F266" s="4" t="s">
        <v>2370</v>
      </c>
    </row>
    <row r="267" spans="2:6" ht="18" x14ac:dyDescent="0.25">
      <c r="B267" t="s">
        <v>3171</v>
      </c>
      <c r="C267" t="s">
        <v>917</v>
      </c>
      <c r="D267" s="2" t="s">
        <v>3174</v>
      </c>
      <c r="E267" s="3">
        <v>4</v>
      </c>
      <c r="F267" s="4" t="s">
        <v>1235</v>
      </c>
    </row>
    <row r="268" spans="2:6" ht="18" x14ac:dyDescent="0.25">
      <c r="B268" t="s">
        <v>3168</v>
      </c>
      <c r="C268" t="s">
        <v>2254</v>
      </c>
      <c r="D268" s="2" t="s">
        <v>3174</v>
      </c>
      <c r="E268" s="3">
        <v>4</v>
      </c>
      <c r="F268" s="4" t="s">
        <v>2282</v>
      </c>
    </row>
    <row r="269" spans="2:6" ht="18" x14ac:dyDescent="0.25">
      <c r="B269" t="s">
        <v>3169</v>
      </c>
      <c r="C269" t="s">
        <v>2254</v>
      </c>
      <c r="D269" s="2" t="s">
        <v>3174</v>
      </c>
      <c r="E269" s="3">
        <v>4</v>
      </c>
      <c r="F269" s="4" t="s">
        <v>685</v>
      </c>
    </row>
    <row r="270" spans="2:6" ht="18" x14ac:dyDescent="0.25">
      <c r="B270" t="s">
        <v>3192</v>
      </c>
      <c r="C270" t="s">
        <v>1986</v>
      </c>
      <c r="D270" s="2" t="s">
        <v>3174</v>
      </c>
      <c r="E270" s="3">
        <v>4</v>
      </c>
      <c r="F270" s="4" t="s">
        <v>2279</v>
      </c>
    </row>
    <row r="271" spans="2:6" ht="18" x14ac:dyDescent="0.25">
      <c r="B271" t="s">
        <v>3167</v>
      </c>
      <c r="C271" t="s">
        <v>1986</v>
      </c>
      <c r="D271" s="2" t="s">
        <v>3174</v>
      </c>
      <c r="E271" s="3">
        <v>4</v>
      </c>
      <c r="F271" s="4" t="s">
        <v>3072</v>
      </c>
    </row>
    <row r="272" spans="2:6" ht="18" x14ac:dyDescent="0.25">
      <c r="B272" t="s">
        <v>3168</v>
      </c>
      <c r="C272" t="s">
        <v>1986</v>
      </c>
      <c r="D272" s="2" t="s">
        <v>3174</v>
      </c>
      <c r="E272" s="3">
        <v>4</v>
      </c>
      <c r="F272" s="4" t="s">
        <v>1237</v>
      </c>
    </row>
    <row r="273" spans="2:6" ht="18" x14ac:dyDescent="0.25">
      <c r="B273" t="s">
        <v>3169</v>
      </c>
      <c r="C273" t="s">
        <v>1986</v>
      </c>
      <c r="D273" s="2" t="s">
        <v>3174</v>
      </c>
      <c r="E273" s="3">
        <v>4</v>
      </c>
      <c r="F273" s="4" t="s">
        <v>221</v>
      </c>
    </row>
    <row r="274" spans="2:6" ht="18" x14ac:dyDescent="0.25">
      <c r="B274" t="s">
        <v>3170</v>
      </c>
      <c r="C274" t="s">
        <v>1986</v>
      </c>
      <c r="D274" s="2" t="s">
        <v>3174</v>
      </c>
      <c r="E274" s="3">
        <v>4</v>
      </c>
      <c r="F274" s="4" t="s">
        <v>1446</v>
      </c>
    </row>
    <row r="275" spans="2:6" ht="18" x14ac:dyDescent="0.25">
      <c r="B275" t="s">
        <v>3171</v>
      </c>
      <c r="C275" t="s">
        <v>1986</v>
      </c>
      <c r="D275" s="2" t="s">
        <v>3174</v>
      </c>
      <c r="E275" s="3">
        <v>4</v>
      </c>
      <c r="F275" s="4" t="s">
        <v>2622</v>
      </c>
    </row>
    <row r="276" spans="2:6" ht="18" x14ac:dyDescent="0.25">
      <c r="B276" t="s">
        <v>3192</v>
      </c>
      <c r="C276" t="s">
        <v>2671</v>
      </c>
      <c r="D276" s="2" t="s">
        <v>3174</v>
      </c>
      <c r="E276" s="3">
        <v>4</v>
      </c>
      <c r="F276" s="4" t="s">
        <v>122</v>
      </c>
    </row>
    <row r="277" spans="2:6" ht="18" x14ac:dyDescent="0.25">
      <c r="B277" t="s">
        <v>3169</v>
      </c>
      <c r="C277" t="s">
        <v>2671</v>
      </c>
      <c r="D277" s="2" t="s">
        <v>3174</v>
      </c>
      <c r="E277" s="3">
        <v>4</v>
      </c>
      <c r="F277" s="4" t="s">
        <v>1469</v>
      </c>
    </row>
    <row r="278" spans="2:6" ht="18" x14ac:dyDescent="0.25">
      <c r="B278" t="s">
        <v>3170</v>
      </c>
      <c r="C278" t="s">
        <v>2671</v>
      </c>
      <c r="D278" s="2" t="s">
        <v>3174</v>
      </c>
      <c r="E278" s="3">
        <v>4</v>
      </c>
      <c r="F278" s="4" t="s">
        <v>1785</v>
      </c>
    </row>
    <row r="279" spans="2:6" ht="18" x14ac:dyDescent="0.25">
      <c r="B279" t="s">
        <v>3171</v>
      </c>
      <c r="C279" t="s">
        <v>2671</v>
      </c>
      <c r="D279" s="2" t="s">
        <v>3174</v>
      </c>
      <c r="E279" s="3">
        <v>4</v>
      </c>
      <c r="F279" s="4" t="s">
        <v>2521</v>
      </c>
    </row>
    <row r="280" spans="2:6" ht="18" x14ac:dyDescent="0.25">
      <c r="B280" t="s">
        <v>3167</v>
      </c>
      <c r="C280" t="s">
        <v>1644</v>
      </c>
      <c r="D280" s="2" t="s">
        <v>3174</v>
      </c>
      <c r="E280" s="3">
        <v>4</v>
      </c>
      <c r="F280" s="4" t="s">
        <v>1213</v>
      </c>
    </row>
    <row r="281" spans="2:6" ht="18" x14ac:dyDescent="0.25">
      <c r="B281" t="s">
        <v>3168</v>
      </c>
      <c r="C281" t="s">
        <v>1644</v>
      </c>
      <c r="D281" s="2" t="s">
        <v>3174</v>
      </c>
      <c r="E281" s="3">
        <v>4</v>
      </c>
      <c r="F281" s="4" t="s">
        <v>2530</v>
      </c>
    </row>
    <row r="282" spans="2:6" ht="18" x14ac:dyDescent="0.25">
      <c r="B282" t="s">
        <v>3169</v>
      </c>
      <c r="C282" t="s">
        <v>1644</v>
      </c>
      <c r="D282" s="2" t="s">
        <v>3174</v>
      </c>
      <c r="E282" s="3">
        <v>4</v>
      </c>
      <c r="F282" s="4" t="s">
        <v>51</v>
      </c>
    </row>
    <row r="283" spans="2:6" ht="18" x14ac:dyDescent="0.25">
      <c r="B283" t="s">
        <v>3171</v>
      </c>
      <c r="C283" t="s">
        <v>1644</v>
      </c>
      <c r="D283" s="2" t="s">
        <v>3174</v>
      </c>
      <c r="E283" s="3">
        <v>4</v>
      </c>
      <c r="F283" s="4" t="s">
        <v>2773</v>
      </c>
    </row>
    <row r="284" spans="2:6" ht="18" x14ac:dyDescent="0.25">
      <c r="B284" t="s">
        <v>3168</v>
      </c>
      <c r="C284" t="s">
        <v>2910</v>
      </c>
      <c r="D284" s="2" t="s">
        <v>3174</v>
      </c>
      <c r="E284" s="3">
        <v>4</v>
      </c>
      <c r="F284" s="4" t="s">
        <v>45</v>
      </c>
    </row>
    <row r="285" spans="2:6" ht="18" x14ac:dyDescent="0.25">
      <c r="B285" t="s">
        <v>3169</v>
      </c>
      <c r="C285" t="s">
        <v>2910</v>
      </c>
      <c r="D285" s="2" t="s">
        <v>3174</v>
      </c>
      <c r="E285" s="3">
        <v>4</v>
      </c>
      <c r="F285" s="4" t="s">
        <v>53</v>
      </c>
    </row>
    <row r="286" spans="2:6" ht="18" x14ac:dyDescent="0.25">
      <c r="B286" t="s">
        <v>3171</v>
      </c>
      <c r="C286" t="s">
        <v>2910</v>
      </c>
      <c r="D286" s="2" t="s">
        <v>3174</v>
      </c>
      <c r="E286" s="3">
        <v>4</v>
      </c>
      <c r="F286" s="4" t="s">
        <v>47</v>
      </c>
    </row>
    <row r="287" spans="2:6" ht="18" x14ac:dyDescent="0.25">
      <c r="B287" t="s">
        <v>3166</v>
      </c>
      <c r="C287" t="s">
        <v>2664</v>
      </c>
      <c r="D287" s="2" t="s">
        <v>3174</v>
      </c>
      <c r="E287" s="3">
        <v>4</v>
      </c>
      <c r="F287" s="4" t="s">
        <v>81</v>
      </c>
    </row>
    <row r="288" spans="2:6" ht="18" x14ac:dyDescent="0.25">
      <c r="B288" t="s">
        <v>3167</v>
      </c>
      <c r="C288" t="s">
        <v>2664</v>
      </c>
      <c r="D288" s="2" t="s">
        <v>3174</v>
      </c>
      <c r="E288" s="3">
        <v>4</v>
      </c>
      <c r="F288" s="4" t="s">
        <v>774</v>
      </c>
    </row>
    <row r="289" spans="2:6" ht="18" x14ac:dyDescent="0.25">
      <c r="B289" t="s">
        <v>3169</v>
      </c>
      <c r="C289" t="s">
        <v>2664</v>
      </c>
      <c r="D289" s="2" t="s">
        <v>3174</v>
      </c>
      <c r="E289" s="3">
        <v>4</v>
      </c>
      <c r="F289" s="4" t="s">
        <v>982</v>
      </c>
    </row>
    <row r="290" spans="2:6" ht="18" x14ac:dyDescent="0.25">
      <c r="B290" t="s">
        <v>3170</v>
      </c>
      <c r="C290" t="s">
        <v>2664</v>
      </c>
      <c r="D290" s="2" t="s">
        <v>3174</v>
      </c>
      <c r="E290" s="3">
        <v>4</v>
      </c>
      <c r="F290" s="4" t="s">
        <v>978</v>
      </c>
    </row>
    <row r="291" spans="2:6" ht="18" x14ac:dyDescent="0.25">
      <c r="B291" t="s">
        <v>3171</v>
      </c>
      <c r="C291" t="s">
        <v>2664</v>
      </c>
      <c r="D291" s="2" t="s">
        <v>3174</v>
      </c>
      <c r="E291" s="3">
        <v>4</v>
      </c>
      <c r="F291" s="4" t="s">
        <v>2894</v>
      </c>
    </row>
    <row r="292" spans="2:6" ht="18" x14ac:dyDescent="0.25">
      <c r="B292" t="s">
        <v>3167</v>
      </c>
      <c r="C292" t="s">
        <v>2579</v>
      </c>
      <c r="D292" s="2" t="s">
        <v>3174</v>
      </c>
      <c r="E292" s="3">
        <v>4</v>
      </c>
      <c r="F292" s="4" t="s">
        <v>1738</v>
      </c>
    </row>
    <row r="293" spans="2:6" ht="18" x14ac:dyDescent="0.25">
      <c r="B293" t="s">
        <v>3168</v>
      </c>
      <c r="C293" t="s">
        <v>2579</v>
      </c>
      <c r="D293" s="2" t="s">
        <v>3174</v>
      </c>
      <c r="E293" s="3">
        <v>4</v>
      </c>
      <c r="F293" s="4" t="s">
        <v>2785</v>
      </c>
    </row>
    <row r="294" spans="2:6" ht="18" x14ac:dyDescent="0.25">
      <c r="B294" t="s">
        <v>3169</v>
      </c>
      <c r="C294" t="s">
        <v>2579</v>
      </c>
      <c r="D294" s="2" t="s">
        <v>3174</v>
      </c>
      <c r="E294" s="3">
        <v>4</v>
      </c>
      <c r="F294" s="4" t="s">
        <v>1459</v>
      </c>
    </row>
    <row r="295" spans="2:6" ht="18" x14ac:dyDescent="0.25">
      <c r="B295" t="s">
        <v>3171</v>
      </c>
      <c r="C295" t="s">
        <v>2579</v>
      </c>
      <c r="D295" s="2" t="s">
        <v>3174</v>
      </c>
      <c r="E295" s="3">
        <v>4</v>
      </c>
      <c r="F295" s="4" t="s">
        <v>1107</v>
      </c>
    </row>
    <row r="296" spans="2:6" ht="18" x14ac:dyDescent="0.25">
      <c r="B296" t="s">
        <v>3167</v>
      </c>
      <c r="C296" t="s">
        <v>2581</v>
      </c>
      <c r="D296" s="2" t="s">
        <v>3174</v>
      </c>
      <c r="E296" s="3">
        <v>4</v>
      </c>
      <c r="F296" s="4" t="s">
        <v>2583</v>
      </c>
    </row>
    <row r="297" spans="2:6" ht="18" x14ac:dyDescent="0.25">
      <c r="B297" t="s">
        <v>3168</v>
      </c>
      <c r="C297" t="s">
        <v>2581</v>
      </c>
      <c r="D297" s="2" t="s">
        <v>3174</v>
      </c>
      <c r="E297" s="3">
        <v>4</v>
      </c>
      <c r="F297" s="4" t="s">
        <v>713</v>
      </c>
    </row>
    <row r="298" spans="2:6" ht="18" x14ac:dyDescent="0.25">
      <c r="B298" t="s">
        <v>3169</v>
      </c>
      <c r="C298" t="s">
        <v>2581</v>
      </c>
      <c r="D298" s="2" t="s">
        <v>3174</v>
      </c>
      <c r="E298" s="3">
        <v>4</v>
      </c>
      <c r="F298" s="4" t="s">
        <v>1647</v>
      </c>
    </row>
    <row r="299" spans="2:6" ht="18" x14ac:dyDescent="0.25">
      <c r="B299" t="s">
        <v>3171</v>
      </c>
      <c r="C299" t="s">
        <v>2581</v>
      </c>
      <c r="D299" s="2" t="s">
        <v>3174</v>
      </c>
      <c r="E299" s="3">
        <v>4</v>
      </c>
      <c r="F299" s="4" t="s">
        <v>718</v>
      </c>
    </row>
    <row r="300" spans="2:6" ht="18" x14ac:dyDescent="0.25">
      <c r="B300" t="s">
        <v>3167</v>
      </c>
      <c r="C300" t="s">
        <v>720</v>
      </c>
      <c r="D300" s="2" t="s">
        <v>3174</v>
      </c>
      <c r="E300" s="3">
        <v>4</v>
      </c>
      <c r="F300" s="4" t="s">
        <v>1655</v>
      </c>
    </row>
    <row r="301" spans="2:6" ht="18" x14ac:dyDescent="0.25">
      <c r="B301" t="s">
        <v>3168</v>
      </c>
      <c r="C301" t="s">
        <v>720</v>
      </c>
      <c r="D301" s="2" t="s">
        <v>3174</v>
      </c>
      <c r="E301" s="3">
        <v>4</v>
      </c>
      <c r="F301" s="4" t="s">
        <v>3109</v>
      </c>
    </row>
    <row r="302" spans="2:6" ht="18" x14ac:dyDescent="0.25">
      <c r="B302" t="s">
        <v>3169</v>
      </c>
      <c r="C302" t="s">
        <v>720</v>
      </c>
      <c r="D302" s="2" t="s">
        <v>3174</v>
      </c>
      <c r="E302" s="3">
        <v>4</v>
      </c>
      <c r="F302" s="4" t="s">
        <v>2008</v>
      </c>
    </row>
    <row r="303" spans="2:6" ht="18" x14ac:dyDescent="0.25">
      <c r="B303" t="s">
        <v>3171</v>
      </c>
      <c r="C303" t="s">
        <v>720</v>
      </c>
      <c r="D303" s="2" t="s">
        <v>3174</v>
      </c>
      <c r="E303" s="3">
        <v>4</v>
      </c>
      <c r="F303" s="4" t="s">
        <v>1343</v>
      </c>
    </row>
    <row r="304" spans="2:6" ht="18" x14ac:dyDescent="0.25">
      <c r="B304" t="s">
        <v>3167</v>
      </c>
      <c r="C304" t="s">
        <v>1571</v>
      </c>
      <c r="D304" s="2" t="s">
        <v>3174</v>
      </c>
      <c r="E304" s="3">
        <v>4</v>
      </c>
      <c r="F304" s="4" t="s">
        <v>1954</v>
      </c>
    </row>
    <row r="305" spans="2:8" ht="18" x14ac:dyDescent="0.25">
      <c r="B305" t="s">
        <v>3168</v>
      </c>
      <c r="C305" t="s">
        <v>1571</v>
      </c>
      <c r="D305" s="2" t="s">
        <v>3174</v>
      </c>
      <c r="E305" s="3">
        <v>4</v>
      </c>
      <c r="F305" s="4" t="s">
        <v>1058</v>
      </c>
    </row>
    <row r="306" spans="2:8" ht="18" x14ac:dyDescent="0.25">
      <c r="B306" t="s">
        <v>3169</v>
      </c>
      <c r="C306" t="s">
        <v>1571</v>
      </c>
      <c r="D306" s="2" t="s">
        <v>3174</v>
      </c>
      <c r="E306" s="3">
        <v>4</v>
      </c>
      <c r="F306" s="4" t="s">
        <v>899</v>
      </c>
    </row>
    <row r="307" spans="2:8" ht="18" x14ac:dyDescent="0.25">
      <c r="B307" t="s">
        <v>3171</v>
      </c>
      <c r="C307" t="s">
        <v>1571</v>
      </c>
      <c r="D307" s="2" t="s">
        <v>3174</v>
      </c>
      <c r="E307" s="3">
        <v>4</v>
      </c>
      <c r="F307" s="4" t="s">
        <v>3085</v>
      </c>
    </row>
    <row r="308" spans="2:8" ht="18" x14ac:dyDescent="0.25">
      <c r="B308" t="s">
        <v>3168</v>
      </c>
      <c r="C308" t="s">
        <v>1388</v>
      </c>
      <c r="D308" s="2" t="s">
        <v>3174</v>
      </c>
      <c r="E308" s="3">
        <v>4</v>
      </c>
      <c r="F308" s="4" t="s">
        <v>1943</v>
      </c>
    </row>
    <row r="309" spans="2:8" ht="18" x14ac:dyDescent="0.25">
      <c r="B309" t="s">
        <v>3169</v>
      </c>
      <c r="C309" t="s">
        <v>1388</v>
      </c>
      <c r="D309" s="2" t="s">
        <v>3174</v>
      </c>
      <c r="E309" s="3">
        <v>4</v>
      </c>
      <c r="F309" s="4" t="s">
        <v>1652</v>
      </c>
    </row>
    <row r="310" spans="2:8" ht="18" x14ac:dyDescent="0.25">
      <c r="B310" t="s">
        <v>3171</v>
      </c>
      <c r="C310" t="s">
        <v>1388</v>
      </c>
      <c r="D310" s="2" t="s">
        <v>3174</v>
      </c>
      <c r="E310" s="3">
        <v>4</v>
      </c>
      <c r="F310" s="4" t="s">
        <v>468</v>
      </c>
    </row>
    <row r="311" spans="2:8" ht="18" x14ac:dyDescent="0.25">
      <c r="B311" t="s">
        <v>3169</v>
      </c>
      <c r="C311" t="s">
        <v>2758</v>
      </c>
      <c r="D311" s="2" t="s">
        <v>3174</v>
      </c>
      <c r="E311" s="3">
        <v>4</v>
      </c>
      <c r="F311" s="4" t="s">
        <v>793</v>
      </c>
    </row>
    <row r="312" spans="2:8" ht="18" x14ac:dyDescent="0.25">
      <c r="B312" t="s">
        <v>3170</v>
      </c>
      <c r="C312" t="s">
        <v>2758</v>
      </c>
      <c r="D312" s="2" t="s">
        <v>3174</v>
      </c>
      <c r="E312" s="3">
        <v>4</v>
      </c>
      <c r="F312" s="4" t="s">
        <v>1916</v>
      </c>
    </row>
    <row r="313" spans="2:8" ht="18" x14ac:dyDescent="0.25">
      <c r="B313" t="s">
        <v>3171</v>
      </c>
      <c r="C313" t="s">
        <v>2758</v>
      </c>
      <c r="D313" s="2" t="s">
        <v>3174</v>
      </c>
      <c r="E313" s="3">
        <v>4</v>
      </c>
      <c r="F313" s="4" t="s">
        <v>649</v>
      </c>
    </row>
    <row r="314" spans="2:8" ht="18" x14ac:dyDescent="0.25">
      <c r="B314" t="s">
        <v>3168</v>
      </c>
      <c r="C314" t="s">
        <v>1087</v>
      </c>
      <c r="D314" s="2" t="s">
        <v>3174</v>
      </c>
      <c r="E314" s="3">
        <v>4</v>
      </c>
      <c r="F314" s="4" t="s">
        <v>556</v>
      </c>
    </row>
    <row r="315" spans="2:8" ht="18.75" thickBot="1" x14ac:dyDescent="0.3">
      <c r="B315" t="s">
        <v>3169</v>
      </c>
      <c r="C315" t="s">
        <v>1087</v>
      </c>
      <c r="D315" s="2" t="s">
        <v>3174</v>
      </c>
      <c r="E315" s="5">
        <v>4</v>
      </c>
      <c r="F315" s="6" t="s">
        <v>2512</v>
      </c>
      <c r="H315">
        <f>315-122</f>
        <v>193</v>
      </c>
    </row>
    <row r="316" spans="2:8" ht="18" x14ac:dyDescent="0.25">
      <c r="B316" t="s">
        <v>3170</v>
      </c>
      <c r="C316" t="s">
        <v>1087</v>
      </c>
      <c r="D316" s="2" t="s">
        <v>3174</v>
      </c>
    </row>
    <row r="317" spans="2:8" ht="18" x14ac:dyDescent="0.25">
      <c r="B317" t="s">
        <v>3171</v>
      </c>
      <c r="C317" t="s">
        <v>1087</v>
      </c>
      <c r="D317" s="2" t="s">
        <v>3174</v>
      </c>
    </row>
    <row r="318" spans="2:8" ht="18" x14ac:dyDescent="0.25">
      <c r="B318" t="s">
        <v>3166</v>
      </c>
      <c r="C318" t="s">
        <v>3094</v>
      </c>
      <c r="D318" s="2" t="s">
        <v>3174</v>
      </c>
    </row>
    <row r="319" spans="2:8" ht="18" x14ac:dyDescent="0.25">
      <c r="B319" t="s">
        <v>3168</v>
      </c>
      <c r="C319" t="s">
        <v>3094</v>
      </c>
      <c r="D319" s="2" t="s">
        <v>3174</v>
      </c>
    </row>
    <row r="320" spans="2:8" ht="18" x14ac:dyDescent="0.25">
      <c r="B320" t="s">
        <v>3169</v>
      </c>
      <c r="C320" t="s">
        <v>3094</v>
      </c>
      <c r="D320" s="2" t="s">
        <v>3174</v>
      </c>
    </row>
    <row r="321" spans="2:4" ht="18" x14ac:dyDescent="0.25">
      <c r="B321" t="s">
        <v>3170</v>
      </c>
      <c r="C321" t="s">
        <v>3094</v>
      </c>
      <c r="D321" s="2" t="s">
        <v>3174</v>
      </c>
    </row>
    <row r="322" spans="2:4" ht="18" x14ac:dyDescent="0.25">
      <c r="B322" t="s">
        <v>3171</v>
      </c>
      <c r="C322" t="s">
        <v>3094</v>
      </c>
      <c r="D322" s="2" t="s">
        <v>3174</v>
      </c>
    </row>
    <row r="323" spans="2:4" ht="18" x14ac:dyDescent="0.25">
      <c r="B323" t="s">
        <v>3167</v>
      </c>
      <c r="C323" t="s">
        <v>2326</v>
      </c>
      <c r="D323" s="2" t="s">
        <v>3174</v>
      </c>
    </row>
    <row r="324" spans="2:4" ht="18" x14ac:dyDescent="0.25">
      <c r="B324" t="s">
        <v>3168</v>
      </c>
      <c r="C324" t="s">
        <v>2326</v>
      </c>
      <c r="D324" s="2" t="s">
        <v>3174</v>
      </c>
    </row>
    <row r="325" spans="2:4" ht="18" x14ac:dyDescent="0.25">
      <c r="B325" t="s">
        <v>3169</v>
      </c>
      <c r="C325" t="s">
        <v>2326</v>
      </c>
      <c r="D325" s="2" t="s">
        <v>3174</v>
      </c>
    </row>
    <row r="326" spans="2:4" ht="18" x14ac:dyDescent="0.25">
      <c r="B326" t="s">
        <v>3170</v>
      </c>
      <c r="C326" t="s">
        <v>2326</v>
      </c>
      <c r="D326" s="2" t="s">
        <v>3174</v>
      </c>
    </row>
    <row r="327" spans="2:4" ht="18" x14ac:dyDescent="0.25">
      <c r="B327" t="s">
        <v>3171</v>
      </c>
      <c r="C327" t="s">
        <v>2326</v>
      </c>
      <c r="D327" s="2" t="s">
        <v>3174</v>
      </c>
    </row>
    <row r="328" spans="2:4" ht="18" x14ac:dyDescent="0.25">
      <c r="B328" t="s">
        <v>3167</v>
      </c>
      <c r="C328" t="s">
        <v>415</v>
      </c>
      <c r="D328" s="2" t="s">
        <v>3174</v>
      </c>
    </row>
    <row r="329" spans="2:4" ht="18" x14ac:dyDescent="0.25">
      <c r="B329" t="s">
        <v>3168</v>
      </c>
      <c r="C329" t="s">
        <v>415</v>
      </c>
      <c r="D329" s="2" t="s">
        <v>3174</v>
      </c>
    </row>
    <row r="330" spans="2:4" ht="18" x14ac:dyDescent="0.25">
      <c r="B330" t="s">
        <v>3169</v>
      </c>
      <c r="C330" t="s">
        <v>415</v>
      </c>
      <c r="D330" s="2" t="s">
        <v>3174</v>
      </c>
    </row>
    <row r="331" spans="2:4" ht="18" x14ac:dyDescent="0.25">
      <c r="B331" t="s">
        <v>3170</v>
      </c>
      <c r="C331" t="s">
        <v>415</v>
      </c>
      <c r="D331" s="2" t="s">
        <v>3174</v>
      </c>
    </row>
    <row r="332" spans="2:4" ht="18" x14ac:dyDescent="0.25">
      <c r="B332" t="s">
        <v>3171</v>
      </c>
      <c r="C332" t="s">
        <v>415</v>
      </c>
      <c r="D332" s="2" t="s">
        <v>3174</v>
      </c>
    </row>
    <row r="333" spans="2:4" ht="18" x14ac:dyDescent="0.25">
      <c r="B333" t="s">
        <v>3167</v>
      </c>
      <c r="C333" t="s">
        <v>411</v>
      </c>
      <c r="D333" s="2" t="s">
        <v>3174</v>
      </c>
    </row>
    <row r="334" spans="2:4" ht="18" x14ac:dyDescent="0.25">
      <c r="B334" t="s">
        <v>3168</v>
      </c>
      <c r="C334" t="s">
        <v>411</v>
      </c>
      <c r="D334" s="2" t="s">
        <v>3174</v>
      </c>
    </row>
    <row r="335" spans="2:4" ht="18" x14ac:dyDescent="0.25">
      <c r="B335" t="s">
        <v>3169</v>
      </c>
      <c r="C335" t="s">
        <v>411</v>
      </c>
      <c r="D335" s="2" t="s">
        <v>3174</v>
      </c>
    </row>
    <row r="336" spans="2:4" ht="18" x14ac:dyDescent="0.25">
      <c r="B336" t="s">
        <v>3170</v>
      </c>
      <c r="C336" t="s">
        <v>411</v>
      </c>
      <c r="D336" s="2" t="s">
        <v>3174</v>
      </c>
    </row>
    <row r="337" spans="2:4" ht="18" x14ac:dyDescent="0.25">
      <c r="B337" t="s">
        <v>3171</v>
      </c>
      <c r="C337" t="s">
        <v>411</v>
      </c>
      <c r="D337" s="2" t="s">
        <v>3174</v>
      </c>
    </row>
    <row r="338" spans="2:4" ht="18" x14ac:dyDescent="0.25">
      <c r="B338" t="s">
        <v>3192</v>
      </c>
      <c r="C338" t="s">
        <v>1669</v>
      </c>
      <c r="D338" s="2" t="s">
        <v>3174</v>
      </c>
    </row>
    <row r="339" spans="2:4" ht="18" x14ac:dyDescent="0.25">
      <c r="B339" t="s">
        <v>3168</v>
      </c>
      <c r="C339" t="s">
        <v>1669</v>
      </c>
      <c r="D339" s="2" t="s">
        <v>3174</v>
      </c>
    </row>
    <row r="340" spans="2:4" ht="18" x14ac:dyDescent="0.25">
      <c r="B340" t="s">
        <v>3169</v>
      </c>
      <c r="C340" t="s">
        <v>1669</v>
      </c>
      <c r="D340" s="2" t="s">
        <v>3174</v>
      </c>
    </row>
    <row r="341" spans="2:4" ht="18" x14ac:dyDescent="0.25">
      <c r="B341" t="s">
        <v>3170</v>
      </c>
      <c r="C341" t="s">
        <v>1669</v>
      </c>
      <c r="D341" s="2" t="s">
        <v>3174</v>
      </c>
    </row>
    <row r="342" spans="2:4" ht="18" x14ac:dyDescent="0.25">
      <c r="B342" t="s">
        <v>3171</v>
      </c>
      <c r="C342" t="s">
        <v>1669</v>
      </c>
      <c r="D342" s="2" t="s">
        <v>3174</v>
      </c>
    </row>
    <row r="343" spans="2:4" ht="18" x14ac:dyDescent="0.25">
      <c r="B343" t="s">
        <v>3171</v>
      </c>
      <c r="C343" t="s">
        <v>700</v>
      </c>
      <c r="D343" s="2" t="s">
        <v>3174</v>
      </c>
    </row>
    <row r="344" spans="2:4" ht="18" x14ac:dyDescent="0.25">
      <c r="B344" t="s">
        <v>3168</v>
      </c>
      <c r="C344" t="s">
        <v>22</v>
      </c>
      <c r="D344" s="2" t="s">
        <v>3174</v>
      </c>
    </row>
    <row r="345" spans="2:4" ht="18" x14ac:dyDescent="0.25">
      <c r="B345" t="s">
        <v>3169</v>
      </c>
      <c r="C345" t="s">
        <v>22</v>
      </c>
      <c r="D345" s="2" t="s">
        <v>3174</v>
      </c>
    </row>
    <row r="346" spans="2:4" ht="18" x14ac:dyDescent="0.25">
      <c r="B346" t="s">
        <v>3170</v>
      </c>
      <c r="C346" t="s">
        <v>22</v>
      </c>
      <c r="D346" s="2" t="s">
        <v>3174</v>
      </c>
    </row>
    <row r="347" spans="2:4" ht="18" x14ac:dyDescent="0.25">
      <c r="B347" t="s">
        <v>3167</v>
      </c>
      <c r="C347" t="s">
        <v>2477</v>
      </c>
      <c r="D347" s="2" t="s">
        <v>3174</v>
      </c>
    </row>
    <row r="348" spans="2:4" ht="18" x14ac:dyDescent="0.25">
      <c r="B348" t="s">
        <v>3168</v>
      </c>
      <c r="C348" t="s">
        <v>2477</v>
      </c>
      <c r="D348" s="2" t="s">
        <v>3174</v>
      </c>
    </row>
    <row r="349" spans="2:4" ht="18" x14ac:dyDescent="0.25">
      <c r="B349" t="s">
        <v>3169</v>
      </c>
      <c r="C349" t="s">
        <v>2477</v>
      </c>
      <c r="D349" s="2" t="s">
        <v>3174</v>
      </c>
    </row>
    <row r="350" spans="2:4" ht="18" x14ac:dyDescent="0.25">
      <c r="B350" t="s">
        <v>3171</v>
      </c>
      <c r="C350" t="s">
        <v>2477</v>
      </c>
      <c r="D350" s="2" t="s">
        <v>3174</v>
      </c>
    </row>
    <row r="351" spans="2:4" ht="18" x14ac:dyDescent="0.25">
      <c r="B351" t="s">
        <v>3192</v>
      </c>
      <c r="C351" t="s">
        <v>2471</v>
      </c>
      <c r="D351" s="2" t="s">
        <v>3174</v>
      </c>
    </row>
    <row r="352" spans="2:4" ht="18" x14ac:dyDescent="0.25">
      <c r="B352" t="s">
        <v>3168</v>
      </c>
      <c r="C352" t="s">
        <v>2471</v>
      </c>
      <c r="D352" s="2" t="s">
        <v>3174</v>
      </c>
    </row>
    <row r="353" spans="2:4" ht="18" x14ac:dyDescent="0.25">
      <c r="B353" t="s">
        <v>3170</v>
      </c>
      <c r="C353" t="s">
        <v>2471</v>
      </c>
      <c r="D353" s="2" t="s">
        <v>3174</v>
      </c>
    </row>
    <row r="354" spans="2:4" ht="18" x14ac:dyDescent="0.25">
      <c r="B354" t="s">
        <v>3171</v>
      </c>
      <c r="C354" t="s">
        <v>2471</v>
      </c>
      <c r="D354" s="2" t="s">
        <v>3174</v>
      </c>
    </row>
    <row r="355" spans="2:4" ht="18" x14ac:dyDescent="0.25">
      <c r="B355" t="s">
        <v>3168</v>
      </c>
      <c r="C355" t="s">
        <v>59</v>
      </c>
      <c r="D355" s="2" t="s">
        <v>3174</v>
      </c>
    </row>
    <row r="356" spans="2:4" ht="18" x14ac:dyDescent="0.25">
      <c r="B356" t="s">
        <v>3169</v>
      </c>
      <c r="C356" t="s">
        <v>59</v>
      </c>
      <c r="D356" s="2" t="s">
        <v>3174</v>
      </c>
    </row>
    <row r="357" spans="2:4" ht="18" x14ac:dyDescent="0.25">
      <c r="B357" t="s">
        <v>3170</v>
      </c>
      <c r="C357" t="s">
        <v>59</v>
      </c>
      <c r="D357" s="2" t="s">
        <v>3174</v>
      </c>
    </row>
    <row r="358" spans="2:4" ht="18" x14ac:dyDescent="0.25">
      <c r="B358" t="s">
        <v>3167</v>
      </c>
      <c r="C358" t="s">
        <v>2701</v>
      </c>
      <c r="D358" s="2" t="s">
        <v>3174</v>
      </c>
    </row>
    <row r="359" spans="2:4" ht="18" x14ac:dyDescent="0.25">
      <c r="B359" t="s">
        <v>3168</v>
      </c>
      <c r="C359" t="s">
        <v>2701</v>
      </c>
      <c r="D359" s="2" t="s">
        <v>3174</v>
      </c>
    </row>
    <row r="360" spans="2:4" ht="18" x14ac:dyDescent="0.25">
      <c r="B360" t="s">
        <v>3169</v>
      </c>
      <c r="C360" t="s">
        <v>2701</v>
      </c>
      <c r="D360" s="2" t="s">
        <v>3174</v>
      </c>
    </row>
    <row r="361" spans="2:4" ht="18" x14ac:dyDescent="0.25">
      <c r="B361" t="s">
        <v>3171</v>
      </c>
      <c r="C361" t="s">
        <v>2701</v>
      </c>
      <c r="D361" s="2" t="s">
        <v>3174</v>
      </c>
    </row>
    <row r="362" spans="2:4" ht="18" x14ac:dyDescent="0.25">
      <c r="B362" t="s">
        <v>3166</v>
      </c>
      <c r="C362" t="s">
        <v>1473</v>
      </c>
      <c r="D362" s="2" t="s">
        <v>3174</v>
      </c>
    </row>
    <row r="363" spans="2:4" ht="18" x14ac:dyDescent="0.25">
      <c r="B363" t="s">
        <v>3166</v>
      </c>
      <c r="C363" t="s">
        <v>1473</v>
      </c>
      <c r="D363" s="2" t="s">
        <v>3174</v>
      </c>
    </row>
    <row r="364" spans="2:4" ht="18" x14ac:dyDescent="0.25">
      <c r="B364" t="s">
        <v>3167</v>
      </c>
      <c r="C364" t="s">
        <v>1473</v>
      </c>
      <c r="D364" s="2" t="s">
        <v>3174</v>
      </c>
    </row>
    <row r="365" spans="2:4" ht="18" x14ac:dyDescent="0.25">
      <c r="B365" t="s">
        <v>3167</v>
      </c>
      <c r="C365" t="s">
        <v>1473</v>
      </c>
      <c r="D365" s="2" t="s">
        <v>3174</v>
      </c>
    </row>
    <row r="366" spans="2:4" ht="18" x14ac:dyDescent="0.25">
      <c r="B366" t="s">
        <v>3168</v>
      </c>
      <c r="C366" t="s">
        <v>1473</v>
      </c>
      <c r="D366" s="2" t="s">
        <v>3174</v>
      </c>
    </row>
    <row r="367" spans="2:4" ht="18" x14ac:dyDescent="0.25">
      <c r="B367" t="s">
        <v>3168</v>
      </c>
      <c r="C367" t="s">
        <v>1473</v>
      </c>
      <c r="D367" s="2" t="s">
        <v>3174</v>
      </c>
    </row>
    <row r="368" spans="2:4" ht="18" x14ac:dyDescent="0.25">
      <c r="B368" t="s">
        <v>3169</v>
      </c>
      <c r="C368" t="s">
        <v>1473</v>
      </c>
      <c r="D368" s="2" t="s">
        <v>3174</v>
      </c>
    </row>
    <row r="369" spans="2:4" ht="18" x14ac:dyDescent="0.25">
      <c r="B369" t="s">
        <v>3169</v>
      </c>
      <c r="C369" t="s">
        <v>1473</v>
      </c>
      <c r="D369" s="2" t="s">
        <v>3174</v>
      </c>
    </row>
    <row r="370" spans="2:4" ht="18" x14ac:dyDescent="0.25">
      <c r="B370" t="s">
        <v>3171</v>
      </c>
      <c r="C370" t="s">
        <v>1473</v>
      </c>
      <c r="D370" s="2" t="s">
        <v>3174</v>
      </c>
    </row>
    <row r="371" spans="2:4" ht="18" x14ac:dyDescent="0.25">
      <c r="B371" t="s">
        <v>3171</v>
      </c>
      <c r="C371" t="s">
        <v>1473</v>
      </c>
      <c r="D371" s="2" t="s">
        <v>3174</v>
      </c>
    </row>
    <row r="372" spans="2:4" ht="18" x14ac:dyDescent="0.25">
      <c r="B372" t="s">
        <v>3192</v>
      </c>
      <c r="C372" t="s">
        <v>2474</v>
      </c>
      <c r="D372" s="2" t="s">
        <v>3174</v>
      </c>
    </row>
    <row r="373" spans="2:4" ht="18" x14ac:dyDescent="0.25">
      <c r="B373" t="s">
        <v>3167</v>
      </c>
      <c r="C373" t="s">
        <v>2474</v>
      </c>
      <c r="D373" s="2" t="s">
        <v>3174</v>
      </c>
    </row>
    <row r="374" spans="2:4" ht="18" x14ac:dyDescent="0.25">
      <c r="B374" t="s">
        <v>3168</v>
      </c>
      <c r="C374" t="s">
        <v>2474</v>
      </c>
      <c r="D374" s="2" t="s">
        <v>3174</v>
      </c>
    </row>
    <row r="375" spans="2:4" ht="18" x14ac:dyDescent="0.25">
      <c r="B375" t="s">
        <v>3169</v>
      </c>
      <c r="C375" t="s">
        <v>2474</v>
      </c>
      <c r="D375" s="2" t="s">
        <v>3174</v>
      </c>
    </row>
    <row r="376" spans="2:4" ht="18" x14ac:dyDescent="0.25">
      <c r="B376" t="s">
        <v>3171</v>
      </c>
      <c r="C376" t="s">
        <v>2474</v>
      </c>
      <c r="D376" s="2" t="s">
        <v>3174</v>
      </c>
    </row>
    <row r="377" spans="2:4" ht="18" x14ac:dyDescent="0.25">
      <c r="B377" t="s">
        <v>3192</v>
      </c>
      <c r="C377" t="s">
        <v>2480</v>
      </c>
      <c r="D377" s="2" t="s">
        <v>3174</v>
      </c>
    </row>
    <row r="378" spans="2:4" ht="18" x14ac:dyDescent="0.25">
      <c r="B378" t="s">
        <v>3167</v>
      </c>
      <c r="C378" t="s">
        <v>2480</v>
      </c>
      <c r="D378" s="2" t="s">
        <v>3174</v>
      </c>
    </row>
    <row r="379" spans="2:4" ht="18" x14ac:dyDescent="0.25">
      <c r="B379" t="s">
        <v>3168</v>
      </c>
      <c r="C379" t="s">
        <v>2480</v>
      </c>
      <c r="D379" s="2" t="s">
        <v>3174</v>
      </c>
    </row>
    <row r="380" spans="2:4" ht="18" x14ac:dyDescent="0.25">
      <c r="B380" t="s">
        <v>3169</v>
      </c>
      <c r="C380" t="s">
        <v>2480</v>
      </c>
      <c r="D380" s="2" t="s">
        <v>3174</v>
      </c>
    </row>
    <row r="381" spans="2:4" ht="18" x14ac:dyDescent="0.25">
      <c r="B381" t="s">
        <v>3171</v>
      </c>
      <c r="C381" t="s">
        <v>2480</v>
      </c>
      <c r="D381" s="2" t="s">
        <v>3174</v>
      </c>
    </row>
    <row r="382" spans="2:4" ht="18" x14ac:dyDescent="0.25">
      <c r="B382" t="s">
        <v>3166</v>
      </c>
      <c r="C382" t="s">
        <v>103</v>
      </c>
      <c r="D382" s="2" t="s">
        <v>3174</v>
      </c>
    </row>
    <row r="383" spans="2:4" ht="18" x14ac:dyDescent="0.25">
      <c r="B383" t="s">
        <v>3168</v>
      </c>
      <c r="C383" t="s">
        <v>103</v>
      </c>
      <c r="D383" s="2" t="s">
        <v>3174</v>
      </c>
    </row>
    <row r="384" spans="2:4" ht="18" x14ac:dyDescent="0.25">
      <c r="B384" t="s">
        <v>3169</v>
      </c>
      <c r="C384" t="s">
        <v>103</v>
      </c>
      <c r="D384" s="2" t="s">
        <v>3174</v>
      </c>
    </row>
    <row r="385" spans="2:4" ht="18" x14ac:dyDescent="0.25">
      <c r="B385" t="s">
        <v>3171</v>
      </c>
      <c r="C385" t="s">
        <v>103</v>
      </c>
      <c r="D385" s="2" t="s">
        <v>3174</v>
      </c>
    </row>
    <row r="386" spans="2:4" ht="18" x14ac:dyDescent="0.25">
      <c r="B386" t="s">
        <v>3167</v>
      </c>
      <c r="C386" t="s">
        <v>1649</v>
      </c>
      <c r="D386" s="2" t="s">
        <v>3174</v>
      </c>
    </row>
    <row r="387" spans="2:4" ht="18" x14ac:dyDescent="0.25">
      <c r="B387" t="s">
        <v>3168</v>
      </c>
      <c r="C387" t="s">
        <v>1649</v>
      </c>
      <c r="D387" s="2" t="s">
        <v>3174</v>
      </c>
    </row>
    <row r="388" spans="2:4" ht="18" x14ac:dyDescent="0.25">
      <c r="B388" t="s">
        <v>3169</v>
      </c>
      <c r="C388" t="s">
        <v>1649</v>
      </c>
      <c r="D388" s="2" t="s">
        <v>3174</v>
      </c>
    </row>
    <row r="389" spans="2:4" ht="18" x14ac:dyDescent="0.25">
      <c r="B389" t="s">
        <v>3171</v>
      </c>
      <c r="C389" t="s">
        <v>1649</v>
      </c>
      <c r="D389" s="2" t="s">
        <v>3174</v>
      </c>
    </row>
    <row r="390" spans="2:4" ht="18" x14ac:dyDescent="0.25">
      <c r="B390" t="s">
        <v>3192</v>
      </c>
      <c r="C390" t="s">
        <v>1671</v>
      </c>
      <c r="D390" s="2" t="s">
        <v>3174</v>
      </c>
    </row>
    <row r="391" spans="2:4" ht="18" x14ac:dyDescent="0.25">
      <c r="B391" t="s">
        <v>3168</v>
      </c>
      <c r="C391" t="s">
        <v>1671</v>
      </c>
      <c r="D391" s="2" t="s">
        <v>3174</v>
      </c>
    </row>
    <row r="392" spans="2:4" ht="18" x14ac:dyDescent="0.25">
      <c r="B392" t="s">
        <v>3169</v>
      </c>
      <c r="C392" t="s">
        <v>1671</v>
      </c>
      <c r="D392" s="2" t="s">
        <v>3174</v>
      </c>
    </row>
    <row r="393" spans="2:4" ht="18" x14ac:dyDescent="0.25">
      <c r="B393" t="s">
        <v>3170</v>
      </c>
      <c r="C393" t="s">
        <v>1671</v>
      </c>
      <c r="D393" s="2" t="s">
        <v>3174</v>
      </c>
    </row>
    <row r="394" spans="2:4" ht="18" x14ac:dyDescent="0.25">
      <c r="B394" t="s">
        <v>3171</v>
      </c>
      <c r="C394" t="s">
        <v>1671</v>
      </c>
      <c r="D394" s="2" t="s">
        <v>3174</v>
      </c>
    </row>
    <row r="395" spans="2:4" ht="18" x14ac:dyDescent="0.25">
      <c r="B395" t="s">
        <v>3170</v>
      </c>
      <c r="C395" t="s">
        <v>1861</v>
      </c>
      <c r="D395" s="2" t="s">
        <v>3174</v>
      </c>
    </row>
    <row r="396" spans="2:4" ht="18" x14ac:dyDescent="0.25">
      <c r="B396" t="s">
        <v>3171</v>
      </c>
      <c r="C396" t="s">
        <v>1861</v>
      </c>
      <c r="D396" s="2" t="s">
        <v>3174</v>
      </c>
    </row>
    <row r="397" spans="2:4" ht="18" x14ac:dyDescent="0.25">
      <c r="B397" t="s">
        <v>3167</v>
      </c>
      <c r="C397" t="s">
        <v>1296</v>
      </c>
      <c r="D397" s="2" t="s">
        <v>3174</v>
      </c>
    </row>
    <row r="398" spans="2:4" ht="18" x14ac:dyDescent="0.25">
      <c r="B398" t="s">
        <v>3169</v>
      </c>
      <c r="C398" t="s">
        <v>1296</v>
      </c>
      <c r="D398" s="2" t="s">
        <v>3174</v>
      </c>
    </row>
    <row r="399" spans="2:4" ht="18" x14ac:dyDescent="0.25">
      <c r="B399" t="s">
        <v>3171</v>
      </c>
      <c r="C399" t="s">
        <v>1296</v>
      </c>
      <c r="D399" s="2" t="s">
        <v>3174</v>
      </c>
    </row>
    <row r="400" spans="2:4" ht="18" x14ac:dyDescent="0.25">
      <c r="B400" t="s">
        <v>3167</v>
      </c>
      <c r="C400" t="s">
        <v>438</v>
      </c>
      <c r="D400" s="2" t="s">
        <v>3174</v>
      </c>
    </row>
    <row r="401" spans="2:4" ht="18" x14ac:dyDescent="0.25">
      <c r="B401" t="s">
        <v>3169</v>
      </c>
      <c r="C401" t="s">
        <v>438</v>
      </c>
      <c r="D401" s="2" t="s">
        <v>3174</v>
      </c>
    </row>
    <row r="402" spans="2:4" ht="18" x14ac:dyDescent="0.25">
      <c r="B402" t="s">
        <v>3171</v>
      </c>
      <c r="C402" t="s">
        <v>438</v>
      </c>
      <c r="D402" s="2" t="s">
        <v>3174</v>
      </c>
    </row>
    <row r="403" spans="2:4" ht="18" x14ac:dyDescent="0.25">
      <c r="B403" t="s">
        <v>3167</v>
      </c>
      <c r="C403" t="s">
        <v>432</v>
      </c>
      <c r="D403" s="2" t="s">
        <v>3174</v>
      </c>
    </row>
    <row r="404" spans="2:4" ht="18" x14ac:dyDescent="0.25">
      <c r="B404" t="s">
        <v>3169</v>
      </c>
      <c r="C404" t="s">
        <v>432</v>
      </c>
      <c r="D404" s="2" t="s">
        <v>3174</v>
      </c>
    </row>
    <row r="405" spans="2:4" ht="18" x14ac:dyDescent="0.25">
      <c r="B405" t="s">
        <v>3171</v>
      </c>
      <c r="C405" t="s">
        <v>432</v>
      </c>
      <c r="D405" s="2" t="s">
        <v>3174</v>
      </c>
    </row>
    <row r="406" spans="2:4" ht="18" x14ac:dyDescent="0.25">
      <c r="B406" t="s">
        <v>3168</v>
      </c>
      <c r="C406" t="s">
        <v>2928</v>
      </c>
      <c r="D406" s="2" t="s">
        <v>3174</v>
      </c>
    </row>
    <row r="407" spans="2:4" ht="18" x14ac:dyDescent="0.25">
      <c r="B407" t="s">
        <v>3170</v>
      </c>
      <c r="C407" t="s">
        <v>2928</v>
      </c>
      <c r="D407" s="2" t="s">
        <v>3174</v>
      </c>
    </row>
    <row r="408" spans="2:4" ht="18" x14ac:dyDescent="0.25">
      <c r="B408" t="s">
        <v>3171</v>
      </c>
      <c r="C408" t="s">
        <v>2928</v>
      </c>
      <c r="D408" s="2" t="s">
        <v>3174</v>
      </c>
    </row>
    <row r="409" spans="2:4" ht="18" x14ac:dyDescent="0.25">
      <c r="B409" t="s">
        <v>3168</v>
      </c>
      <c r="C409" t="s">
        <v>1069</v>
      </c>
      <c r="D409" s="2" t="s">
        <v>3174</v>
      </c>
    </row>
    <row r="410" spans="2:4" ht="18" x14ac:dyDescent="0.25">
      <c r="B410" t="s">
        <v>3170</v>
      </c>
      <c r="C410" t="s">
        <v>1069</v>
      </c>
      <c r="D410" s="2" t="s">
        <v>3174</v>
      </c>
    </row>
    <row r="411" spans="2:4" ht="18" x14ac:dyDescent="0.25">
      <c r="B411" t="s">
        <v>3171</v>
      </c>
      <c r="C411" t="s">
        <v>1069</v>
      </c>
      <c r="D411" s="2" t="s">
        <v>3174</v>
      </c>
    </row>
    <row r="412" spans="2:4" ht="18" x14ac:dyDescent="0.25">
      <c r="B412" t="s">
        <v>3170</v>
      </c>
      <c r="C412" t="s">
        <v>1278</v>
      </c>
      <c r="D412" s="2" t="s">
        <v>3174</v>
      </c>
    </row>
    <row r="413" spans="2:4" ht="18" x14ac:dyDescent="0.25">
      <c r="B413" t="s">
        <v>3167</v>
      </c>
      <c r="C413" t="s">
        <v>2440</v>
      </c>
      <c r="D413" s="2" t="s">
        <v>3174</v>
      </c>
    </row>
    <row r="414" spans="2:4" ht="18" x14ac:dyDescent="0.25">
      <c r="B414" t="s">
        <v>3170</v>
      </c>
      <c r="C414" t="s">
        <v>2440</v>
      </c>
      <c r="D414" s="2" t="s">
        <v>3174</v>
      </c>
    </row>
    <row r="415" spans="2:4" ht="18" x14ac:dyDescent="0.25">
      <c r="B415" t="s">
        <v>3166</v>
      </c>
      <c r="C415" t="s">
        <v>2180</v>
      </c>
      <c r="D415" s="2" t="s">
        <v>3174</v>
      </c>
    </row>
    <row r="416" spans="2:4" ht="18" x14ac:dyDescent="0.25">
      <c r="B416" t="s">
        <v>3168</v>
      </c>
      <c r="C416" t="s">
        <v>2180</v>
      </c>
      <c r="D416" s="2" t="s">
        <v>3174</v>
      </c>
    </row>
    <row r="417" spans="2:4" ht="18" x14ac:dyDescent="0.25">
      <c r="B417" t="s">
        <v>3169</v>
      </c>
      <c r="C417" t="s">
        <v>2180</v>
      </c>
      <c r="D417" s="2" t="s">
        <v>3174</v>
      </c>
    </row>
    <row r="418" spans="2:4" ht="18" x14ac:dyDescent="0.25">
      <c r="B418" t="s">
        <v>3170</v>
      </c>
      <c r="C418" t="s">
        <v>2180</v>
      </c>
      <c r="D418" s="2" t="s">
        <v>3174</v>
      </c>
    </row>
    <row r="419" spans="2:4" ht="18" x14ac:dyDescent="0.25">
      <c r="B419" t="s">
        <v>3171</v>
      </c>
      <c r="C419" t="s">
        <v>2180</v>
      </c>
      <c r="D419" s="2" t="s">
        <v>3174</v>
      </c>
    </row>
    <row r="420" spans="2:4" ht="18" x14ac:dyDescent="0.25">
      <c r="B420" t="s">
        <v>3192</v>
      </c>
      <c r="C420" t="s">
        <v>928</v>
      </c>
      <c r="D420" s="2" t="s">
        <v>3174</v>
      </c>
    </row>
    <row r="421" spans="2:4" ht="18" x14ac:dyDescent="0.25">
      <c r="B421" t="s">
        <v>3169</v>
      </c>
      <c r="C421" t="s">
        <v>928</v>
      </c>
      <c r="D421" s="2" t="s">
        <v>3174</v>
      </c>
    </row>
    <row r="422" spans="2:4" ht="18" x14ac:dyDescent="0.25">
      <c r="B422" t="s">
        <v>3171</v>
      </c>
      <c r="C422" t="s">
        <v>928</v>
      </c>
      <c r="D422" s="2" t="s">
        <v>3174</v>
      </c>
    </row>
    <row r="423" spans="2:4" ht="18" x14ac:dyDescent="0.25">
      <c r="B423" t="s">
        <v>3168</v>
      </c>
      <c r="C423" t="s">
        <v>2500</v>
      </c>
      <c r="D423" s="2" t="s">
        <v>3174</v>
      </c>
    </row>
    <row r="424" spans="2:4" ht="18" x14ac:dyDescent="0.25">
      <c r="B424" t="s">
        <v>3169</v>
      </c>
      <c r="C424" t="s">
        <v>2500</v>
      </c>
      <c r="D424" s="2" t="s">
        <v>3174</v>
      </c>
    </row>
    <row r="425" spans="2:4" ht="18" x14ac:dyDescent="0.25">
      <c r="B425" t="s">
        <v>3168</v>
      </c>
      <c r="C425" t="s">
        <v>1896</v>
      </c>
      <c r="D425" s="2" t="s">
        <v>3174</v>
      </c>
    </row>
    <row r="426" spans="2:4" ht="18" x14ac:dyDescent="0.25">
      <c r="B426" t="s">
        <v>3169</v>
      </c>
      <c r="C426" t="s">
        <v>1896</v>
      </c>
      <c r="D426" s="2" t="s">
        <v>3174</v>
      </c>
    </row>
    <row r="427" spans="2:4" ht="18" x14ac:dyDescent="0.25">
      <c r="B427" t="s">
        <v>3170</v>
      </c>
      <c r="C427" t="s">
        <v>1896</v>
      </c>
      <c r="D427" s="2" t="s">
        <v>3174</v>
      </c>
    </row>
    <row r="428" spans="2:4" ht="18" x14ac:dyDescent="0.25">
      <c r="B428" t="s">
        <v>3171</v>
      </c>
      <c r="C428" t="s">
        <v>1896</v>
      </c>
      <c r="D428" s="2" t="s">
        <v>3174</v>
      </c>
    </row>
    <row r="429" spans="2:4" ht="18" x14ac:dyDescent="0.25">
      <c r="B429" t="s">
        <v>3168</v>
      </c>
      <c r="C429" t="s">
        <v>1526</v>
      </c>
      <c r="D429" s="2" t="s">
        <v>3174</v>
      </c>
    </row>
    <row r="430" spans="2:4" ht="18" x14ac:dyDescent="0.25">
      <c r="B430" t="s">
        <v>3169</v>
      </c>
      <c r="C430" t="s">
        <v>1526</v>
      </c>
      <c r="D430" s="2" t="s">
        <v>3174</v>
      </c>
    </row>
    <row r="431" spans="2:4" ht="18" x14ac:dyDescent="0.25">
      <c r="B431" t="s">
        <v>3170</v>
      </c>
      <c r="C431" t="s">
        <v>1526</v>
      </c>
      <c r="D431" s="2" t="s">
        <v>3174</v>
      </c>
    </row>
    <row r="432" spans="2:4" ht="18" x14ac:dyDescent="0.25">
      <c r="B432" t="s">
        <v>3171</v>
      </c>
      <c r="C432" t="s">
        <v>1526</v>
      </c>
      <c r="D432" s="2" t="s">
        <v>3174</v>
      </c>
    </row>
    <row r="433" spans="2:4" ht="18" x14ac:dyDescent="0.25">
      <c r="B433" t="s">
        <v>3168</v>
      </c>
      <c r="C433" t="s">
        <v>1449</v>
      </c>
      <c r="D433" s="2" t="s">
        <v>3174</v>
      </c>
    </row>
    <row r="434" spans="2:4" ht="18" x14ac:dyDescent="0.25">
      <c r="B434" t="s">
        <v>3169</v>
      </c>
      <c r="C434" t="s">
        <v>1449</v>
      </c>
      <c r="D434" s="2" t="s">
        <v>3174</v>
      </c>
    </row>
    <row r="435" spans="2:4" ht="18" x14ac:dyDescent="0.25">
      <c r="B435" t="s">
        <v>3170</v>
      </c>
      <c r="C435" t="s">
        <v>1449</v>
      </c>
      <c r="D435" s="2" t="s">
        <v>3174</v>
      </c>
    </row>
    <row r="436" spans="2:4" ht="18" x14ac:dyDescent="0.25">
      <c r="B436" t="s">
        <v>3171</v>
      </c>
      <c r="C436" t="s">
        <v>1449</v>
      </c>
      <c r="D436" s="2" t="s">
        <v>3174</v>
      </c>
    </row>
    <row r="437" spans="2:4" ht="18" x14ac:dyDescent="0.25">
      <c r="B437" t="s">
        <v>3167</v>
      </c>
      <c r="C437" t="s">
        <v>824</v>
      </c>
      <c r="D437" s="2" t="s">
        <v>3174</v>
      </c>
    </row>
    <row r="438" spans="2:4" ht="18" x14ac:dyDescent="0.25">
      <c r="B438" t="s">
        <v>3168</v>
      </c>
      <c r="C438" t="s">
        <v>824</v>
      </c>
      <c r="D438" s="2" t="s">
        <v>3174</v>
      </c>
    </row>
    <row r="439" spans="2:4" ht="18" x14ac:dyDescent="0.25">
      <c r="B439" t="s">
        <v>3169</v>
      </c>
      <c r="C439" t="s">
        <v>824</v>
      </c>
      <c r="D439" s="2" t="s">
        <v>3174</v>
      </c>
    </row>
    <row r="440" spans="2:4" ht="18" x14ac:dyDescent="0.25">
      <c r="B440" t="s">
        <v>3171</v>
      </c>
      <c r="C440" t="s">
        <v>824</v>
      </c>
      <c r="D440" s="2" t="s">
        <v>3174</v>
      </c>
    </row>
    <row r="441" spans="2:4" ht="18" x14ac:dyDescent="0.25">
      <c r="B441" t="s">
        <v>3167</v>
      </c>
      <c r="C441" t="s">
        <v>600</v>
      </c>
      <c r="D441" s="2" t="s">
        <v>3174</v>
      </c>
    </row>
    <row r="442" spans="2:4" ht="18" x14ac:dyDescent="0.25">
      <c r="B442" t="s">
        <v>3168</v>
      </c>
      <c r="C442" t="s">
        <v>600</v>
      </c>
      <c r="D442" s="2" t="s">
        <v>3174</v>
      </c>
    </row>
    <row r="443" spans="2:4" ht="18" x14ac:dyDescent="0.25">
      <c r="B443" t="s">
        <v>3169</v>
      </c>
      <c r="C443" t="s">
        <v>600</v>
      </c>
      <c r="D443" s="2" t="s">
        <v>3174</v>
      </c>
    </row>
    <row r="444" spans="2:4" ht="18" x14ac:dyDescent="0.25">
      <c r="B444" t="s">
        <v>3170</v>
      </c>
      <c r="C444" t="s">
        <v>600</v>
      </c>
      <c r="D444" s="2" t="s">
        <v>3174</v>
      </c>
    </row>
    <row r="445" spans="2:4" ht="18" x14ac:dyDescent="0.25">
      <c r="B445" t="s">
        <v>3171</v>
      </c>
      <c r="C445" t="s">
        <v>600</v>
      </c>
      <c r="D445" s="2" t="s">
        <v>3174</v>
      </c>
    </row>
    <row r="446" spans="2:4" ht="18" x14ac:dyDescent="0.25">
      <c r="B446" t="s">
        <v>3169</v>
      </c>
      <c r="C446" t="s">
        <v>398</v>
      </c>
      <c r="D446" s="2" t="s">
        <v>3174</v>
      </c>
    </row>
    <row r="447" spans="2:4" ht="18" x14ac:dyDescent="0.25">
      <c r="B447" t="s">
        <v>3170</v>
      </c>
      <c r="C447" t="s">
        <v>398</v>
      </c>
      <c r="D447" s="2" t="s">
        <v>3174</v>
      </c>
    </row>
    <row r="448" spans="2:4" ht="18" x14ac:dyDescent="0.25">
      <c r="B448" t="s">
        <v>3171</v>
      </c>
      <c r="C448" t="s">
        <v>398</v>
      </c>
      <c r="D448" s="2" t="s">
        <v>3174</v>
      </c>
    </row>
    <row r="449" spans="2:4" ht="18" x14ac:dyDescent="0.25">
      <c r="B449" t="s">
        <v>3169</v>
      </c>
      <c r="C449" t="s">
        <v>1422</v>
      </c>
      <c r="D449" s="2" t="s">
        <v>3174</v>
      </c>
    </row>
    <row r="450" spans="2:4" ht="18" x14ac:dyDescent="0.25">
      <c r="B450" t="s">
        <v>3170</v>
      </c>
      <c r="C450" t="s">
        <v>1422</v>
      </c>
      <c r="D450" s="2" t="s">
        <v>3174</v>
      </c>
    </row>
    <row r="451" spans="2:4" ht="18" x14ac:dyDescent="0.25">
      <c r="B451" t="s">
        <v>3171</v>
      </c>
      <c r="C451" t="s">
        <v>1422</v>
      </c>
      <c r="D451" s="2" t="s">
        <v>3174</v>
      </c>
    </row>
    <row r="452" spans="2:4" ht="18" x14ac:dyDescent="0.25">
      <c r="B452" t="s">
        <v>3169</v>
      </c>
      <c r="C452" t="s">
        <v>3003</v>
      </c>
      <c r="D452" s="2" t="s">
        <v>3174</v>
      </c>
    </row>
    <row r="453" spans="2:4" ht="18" x14ac:dyDescent="0.25">
      <c r="B453" t="s">
        <v>3171</v>
      </c>
      <c r="C453" t="s">
        <v>3003</v>
      </c>
      <c r="D453" s="2" t="s">
        <v>3174</v>
      </c>
    </row>
    <row r="454" spans="2:4" ht="18" x14ac:dyDescent="0.25">
      <c r="B454" t="s">
        <v>3192</v>
      </c>
      <c r="C454" t="s">
        <v>2704</v>
      </c>
      <c r="D454" s="2" t="s">
        <v>3174</v>
      </c>
    </row>
    <row r="455" spans="2:4" ht="18" x14ac:dyDescent="0.25">
      <c r="B455" t="s">
        <v>3168</v>
      </c>
      <c r="C455" t="s">
        <v>2704</v>
      </c>
      <c r="D455" s="2" t="s">
        <v>3174</v>
      </c>
    </row>
    <row r="456" spans="2:4" ht="18" x14ac:dyDescent="0.25">
      <c r="B456" t="s">
        <v>3169</v>
      </c>
      <c r="C456" t="s">
        <v>2704</v>
      </c>
      <c r="D456" s="2" t="s">
        <v>3174</v>
      </c>
    </row>
    <row r="457" spans="2:4" ht="18" x14ac:dyDescent="0.25">
      <c r="B457" t="s">
        <v>3170</v>
      </c>
      <c r="C457" t="s">
        <v>2983</v>
      </c>
      <c r="D457" s="2" t="s">
        <v>3174</v>
      </c>
    </row>
    <row r="458" spans="2:4" ht="18" x14ac:dyDescent="0.25">
      <c r="B458" t="s">
        <v>3169</v>
      </c>
      <c r="C458" t="s">
        <v>1561</v>
      </c>
      <c r="D458" s="2" t="s">
        <v>3174</v>
      </c>
    </row>
    <row r="459" spans="2:4" ht="18" x14ac:dyDescent="0.25">
      <c r="B459" t="s">
        <v>3168</v>
      </c>
      <c r="C459" t="s">
        <v>85</v>
      </c>
      <c r="D459" s="2" t="s">
        <v>3174</v>
      </c>
    </row>
    <row r="460" spans="2:4" ht="18" x14ac:dyDescent="0.25">
      <c r="B460" t="s">
        <v>3169</v>
      </c>
      <c r="C460" t="s">
        <v>85</v>
      </c>
      <c r="D460" s="2" t="s">
        <v>3174</v>
      </c>
    </row>
    <row r="461" spans="2:4" ht="18" x14ac:dyDescent="0.25">
      <c r="B461" t="s">
        <v>3170</v>
      </c>
      <c r="C461" t="s">
        <v>85</v>
      </c>
      <c r="D461" s="2" t="s">
        <v>3174</v>
      </c>
    </row>
    <row r="462" spans="2:4" x14ac:dyDescent="0.25">
      <c r="B462" t="s">
        <v>3171</v>
      </c>
      <c r="C462" t="s">
        <v>85</v>
      </c>
      <c r="D462" t="s">
        <v>3172</v>
      </c>
    </row>
    <row r="463" spans="2:4" x14ac:dyDescent="0.25">
      <c r="B463" t="s">
        <v>3169</v>
      </c>
      <c r="C463" t="s">
        <v>2246</v>
      </c>
      <c r="D463" t="s">
        <v>3172</v>
      </c>
    </row>
    <row r="464" spans="2:4" x14ac:dyDescent="0.25">
      <c r="B464" t="s">
        <v>3169</v>
      </c>
      <c r="C464" t="s">
        <v>2246</v>
      </c>
      <c r="D464" t="s">
        <v>3172</v>
      </c>
    </row>
    <row r="465" spans="2:4" x14ac:dyDescent="0.25">
      <c r="B465" t="s">
        <v>3169</v>
      </c>
      <c r="C465" t="s">
        <v>2246</v>
      </c>
      <c r="D465" t="s">
        <v>3172</v>
      </c>
    </row>
    <row r="466" spans="2:4" x14ac:dyDescent="0.25">
      <c r="B466" t="s">
        <v>3192</v>
      </c>
      <c r="C466" t="s">
        <v>3163</v>
      </c>
      <c r="D466" t="s">
        <v>3172</v>
      </c>
    </row>
    <row r="467" spans="2:4" x14ac:dyDescent="0.25">
      <c r="B467" t="s">
        <v>3167</v>
      </c>
      <c r="C467" t="s">
        <v>3163</v>
      </c>
      <c r="D467" t="s">
        <v>3172</v>
      </c>
    </row>
    <row r="468" spans="2:4" x14ac:dyDescent="0.25">
      <c r="B468" t="s">
        <v>3168</v>
      </c>
      <c r="C468" t="s">
        <v>3163</v>
      </c>
      <c r="D468" t="s">
        <v>3172</v>
      </c>
    </row>
    <row r="469" spans="2:4" x14ac:dyDescent="0.25">
      <c r="B469" t="s">
        <v>3169</v>
      </c>
      <c r="C469" t="s">
        <v>3163</v>
      </c>
      <c r="D469" t="s">
        <v>3172</v>
      </c>
    </row>
    <row r="470" spans="2:4" x14ac:dyDescent="0.25">
      <c r="B470" t="s">
        <v>3170</v>
      </c>
      <c r="C470" t="s">
        <v>3163</v>
      </c>
      <c r="D470" t="s">
        <v>3172</v>
      </c>
    </row>
    <row r="471" spans="2:4" x14ac:dyDescent="0.25">
      <c r="B471" t="s">
        <v>3171</v>
      </c>
      <c r="C471" t="s">
        <v>3163</v>
      </c>
      <c r="D471" t="s">
        <v>3172</v>
      </c>
    </row>
    <row r="472" spans="2:4" x14ac:dyDescent="0.25">
      <c r="B472" t="s">
        <v>3166</v>
      </c>
      <c r="C472" t="s">
        <v>2547</v>
      </c>
      <c r="D472" t="s">
        <v>3172</v>
      </c>
    </row>
    <row r="473" spans="2:4" x14ac:dyDescent="0.25">
      <c r="B473" t="s">
        <v>3167</v>
      </c>
      <c r="C473" t="s">
        <v>2547</v>
      </c>
      <c r="D473" t="s">
        <v>3172</v>
      </c>
    </row>
    <row r="474" spans="2:4" x14ac:dyDescent="0.25">
      <c r="B474" t="s">
        <v>3168</v>
      </c>
      <c r="C474" t="s">
        <v>2547</v>
      </c>
      <c r="D474" t="s">
        <v>3172</v>
      </c>
    </row>
    <row r="475" spans="2:4" x14ac:dyDescent="0.25">
      <c r="B475" t="s">
        <v>3170</v>
      </c>
      <c r="C475" t="s">
        <v>2547</v>
      </c>
      <c r="D475" t="s">
        <v>3172</v>
      </c>
    </row>
    <row r="476" spans="2:4" x14ac:dyDescent="0.25">
      <c r="B476" t="s">
        <v>3171</v>
      </c>
      <c r="C476" t="s">
        <v>2547</v>
      </c>
      <c r="D476" t="s">
        <v>3172</v>
      </c>
    </row>
    <row r="477" spans="2:4" x14ac:dyDescent="0.25">
      <c r="B477" t="s">
        <v>3166</v>
      </c>
      <c r="C477" t="s">
        <v>710</v>
      </c>
      <c r="D477" t="s">
        <v>3172</v>
      </c>
    </row>
    <row r="478" spans="2:4" x14ac:dyDescent="0.25">
      <c r="B478" t="s">
        <v>3168</v>
      </c>
      <c r="C478" t="s">
        <v>710</v>
      </c>
      <c r="D478" t="s">
        <v>3172</v>
      </c>
    </row>
    <row r="479" spans="2:4" x14ac:dyDescent="0.25">
      <c r="B479" t="s">
        <v>3168</v>
      </c>
      <c r="C479" t="s">
        <v>589</v>
      </c>
      <c r="D479" t="s">
        <v>3172</v>
      </c>
    </row>
    <row r="480" spans="2:4" x14ac:dyDescent="0.25">
      <c r="B480" t="s">
        <v>3192</v>
      </c>
      <c r="C480" t="s">
        <v>989</v>
      </c>
      <c r="D480" t="s">
        <v>3172</v>
      </c>
    </row>
    <row r="481" spans="2:4" x14ac:dyDescent="0.25">
      <c r="B481" t="s">
        <v>3168</v>
      </c>
      <c r="C481" t="s">
        <v>989</v>
      </c>
      <c r="D481" t="s">
        <v>3172</v>
      </c>
    </row>
    <row r="482" spans="2:4" x14ac:dyDescent="0.25">
      <c r="B482" t="s">
        <v>3169</v>
      </c>
      <c r="C482" t="s">
        <v>989</v>
      </c>
      <c r="D482" t="s">
        <v>3172</v>
      </c>
    </row>
    <row r="483" spans="2:4" x14ac:dyDescent="0.25">
      <c r="B483" t="s">
        <v>3171</v>
      </c>
      <c r="C483" t="s">
        <v>989</v>
      </c>
      <c r="D483" t="s">
        <v>3172</v>
      </c>
    </row>
    <row r="484" spans="2:4" x14ac:dyDescent="0.25">
      <c r="B484" t="s">
        <v>3167</v>
      </c>
      <c r="C484" t="s">
        <v>2607</v>
      </c>
      <c r="D484" t="s">
        <v>3172</v>
      </c>
    </row>
    <row r="485" spans="2:4" x14ac:dyDescent="0.25">
      <c r="B485" t="s">
        <v>3169</v>
      </c>
      <c r="C485" t="s">
        <v>2607</v>
      </c>
      <c r="D485" t="s">
        <v>3172</v>
      </c>
    </row>
    <row r="486" spans="2:4" x14ac:dyDescent="0.25">
      <c r="B486" t="s">
        <v>3171</v>
      </c>
      <c r="C486" t="s">
        <v>2607</v>
      </c>
      <c r="D486" t="s">
        <v>3172</v>
      </c>
    </row>
    <row r="487" spans="2:4" x14ac:dyDescent="0.25">
      <c r="B487" t="s">
        <v>3171</v>
      </c>
      <c r="C487" t="s">
        <v>1266</v>
      </c>
      <c r="D487" t="s">
        <v>3172</v>
      </c>
    </row>
    <row r="488" spans="2:4" x14ac:dyDescent="0.25">
      <c r="B488" t="s">
        <v>3168</v>
      </c>
      <c r="C488" t="s">
        <v>2956</v>
      </c>
      <c r="D488" t="s">
        <v>3172</v>
      </c>
    </row>
    <row r="489" spans="2:4" x14ac:dyDescent="0.25">
      <c r="B489" t="s">
        <v>3169</v>
      </c>
      <c r="C489" t="s">
        <v>2956</v>
      </c>
      <c r="D489" t="s">
        <v>3172</v>
      </c>
    </row>
    <row r="490" spans="2:4" x14ac:dyDescent="0.25">
      <c r="B490" t="s">
        <v>3171</v>
      </c>
      <c r="C490" t="s">
        <v>2956</v>
      </c>
      <c r="D490" t="s">
        <v>3172</v>
      </c>
    </row>
    <row r="491" spans="2:4" x14ac:dyDescent="0.25">
      <c r="B491" t="s">
        <v>3167</v>
      </c>
      <c r="C491" t="s">
        <v>1182</v>
      </c>
      <c r="D491" t="s">
        <v>3172</v>
      </c>
    </row>
    <row r="492" spans="2:4" x14ac:dyDescent="0.25">
      <c r="B492" t="s">
        <v>3168</v>
      </c>
      <c r="C492" t="s">
        <v>1182</v>
      </c>
      <c r="D492" t="s">
        <v>3172</v>
      </c>
    </row>
    <row r="493" spans="2:4" x14ac:dyDescent="0.25">
      <c r="B493" t="s">
        <v>3169</v>
      </c>
      <c r="C493" t="s">
        <v>2403</v>
      </c>
      <c r="D493" t="s">
        <v>3172</v>
      </c>
    </row>
    <row r="494" spans="2:4" x14ac:dyDescent="0.25">
      <c r="B494" t="s">
        <v>3170</v>
      </c>
      <c r="C494" t="s">
        <v>2403</v>
      </c>
      <c r="D494" t="s">
        <v>3172</v>
      </c>
    </row>
    <row r="495" spans="2:4" x14ac:dyDescent="0.25">
      <c r="B495" t="s">
        <v>3171</v>
      </c>
      <c r="C495" t="s">
        <v>2403</v>
      </c>
      <c r="D495" t="s">
        <v>3172</v>
      </c>
    </row>
    <row r="496" spans="2:4" x14ac:dyDescent="0.25">
      <c r="B496" t="s">
        <v>3168</v>
      </c>
      <c r="C496" t="s">
        <v>586</v>
      </c>
      <c r="D496" t="s">
        <v>3172</v>
      </c>
    </row>
    <row r="497" spans="2:4" x14ac:dyDescent="0.25">
      <c r="B497" t="s">
        <v>3169</v>
      </c>
      <c r="C497" t="s">
        <v>586</v>
      </c>
      <c r="D497" t="s">
        <v>3172</v>
      </c>
    </row>
    <row r="498" spans="2:4" x14ac:dyDescent="0.25">
      <c r="B498" t="s">
        <v>3171</v>
      </c>
      <c r="C498" t="s">
        <v>586</v>
      </c>
      <c r="D498" t="s">
        <v>3172</v>
      </c>
    </row>
    <row r="499" spans="2:4" x14ac:dyDescent="0.25">
      <c r="B499" t="s">
        <v>3171</v>
      </c>
      <c r="C499" t="s">
        <v>1314</v>
      </c>
      <c r="D499" t="s">
        <v>3172</v>
      </c>
    </row>
    <row r="500" spans="2:4" x14ac:dyDescent="0.25">
      <c r="B500" t="s">
        <v>3167</v>
      </c>
      <c r="C500" t="s">
        <v>462</v>
      </c>
      <c r="D500" t="s">
        <v>3172</v>
      </c>
    </row>
    <row r="501" spans="2:4" x14ac:dyDescent="0.25">
      <c r="B501" t="s">
        <v>3168</v>
      </c>
      <c r="C501" t="s">
        <v>462</v>
      </c>
      <c r="D501" t="s">
        <v>3172</v>
      </c>
    </row>
    <row r="502" spans="2:4" x14ac:dyDescent="0.25">
      <c r="B502" t="s">
        <v>3169</v>
      </c>
      <c r="C502" t="s">
        <v>462</v>
      </c>
      <c r="D502" t="s">
        <v>3172</v>
      </c>
    </row>
    <row r="503" spans="2:4" x14ac:dyDescent="0.25">
      <c r="B503" t="s">
        <v>3171</v>
      </c>
      <c r="C503" t="s">
        <v>462</v>
      </c>
      <c r="D503" t="s">
        <v>3172</v>
      </c>
    </row>
    <row r="504" spans="2:4" x14ac:dyDescent="0.25">
      <c r="B504" t="s">
        <v>3169</v>
      </c>
      <c r="C504" t="s">
        <v>1134</v>
      </c>
      <c r="D504" t="s">
        <v>3172</v>
      </c>
    </row>
    <row r="505" spans="2:4" x14ac:dyDescent="0.25">
      <c r="B505" t="s">
        <v>3171</v>
      </c>
      <c r="C505" t="s">
        <v>1134</v>
      </c>
      <c r="D505" t="s">
        <v>3172</v>
      </c>
    </row>
    <row r="506" spans="2:4" x14ac:dyDescent="0.25">
      <c r="B506" t="s">
        <v>3169</v>
      </c>
      <c r="C506" t="s">
        <v>2467</v>
      </c>
      <c r="D506" t="s">
        <v>3172</v>
      </c>
    </row>
    <row r="507" spans="2:4" x14ac:dyDescent="0.25">
      <c r="B507" t="s">
        <v>3170</v>
      </c>
      <c r="C507" t="s">
        <v>2467</v>
      </c>
      <c r="D507" t="s">
        <v>3172</v>
      </c>
    </row>
    <row r="508" spans="2:4" x14ac:dyDescent="0.25">
      <c r="B508" t="s">
        <v>3171</v>
      </c>
      <c r="C508" t="s">
        <v>2467</v>
      </c>
      <c r="D508" t="s">
        <v>3172</v>
      </c>
    </row>
    <row r="509" spans="2:4" x14ac:dyDescent="0.25">
      <c r="B509" t="s">
        <v>3170</v>
      </c>
      <c r="C509" t="s">
        <v>2587</v>
      </c>
      <c r="D509" t="s">
        <v>3172</v>
      </c>
    </row>
    <row r="510" spans="2:4" x14ac:dyDescent="0.25">
      <c r="B510" t="s">
        <v>3167</v>
      </c>
      <c r="C510" t="s">
        <v>2234</v>
      </c>
      <c r="D510" t="s">
        <v>3172</v>
      </c>
    </row>
    <row r="511" spans="2:4" x14ac:dyDescent="0.25">
      <c r="B511" t="s">
        <v>3170</v>
      </c>
      <c r="C511" t="s">
        <v>2234</v>
      </c>
      <c r="D511" t="s">
        <v>3172</v>
      </c>
    </row>
    <row r="512" spans="2:4" x14ac:dyDescent="0.25">
      <c r="B512" t="s">
        <v>3169</v>
      </c>
      <c r="C512" t="s">
        <v>2838</v>
      </c>
      <c r="D512" t="s">
        <v>3172</v>
      </c>
    </row>
    <row r="513" spans="2:4" x14ac:dyDescent="0.25">
      <c r="B513" t="s">
        <v>3171</v>
      </c>
      <c r="C513" t="s">
        <v>2838</v>
      </c>
      <c r="D513" t="s">
        <v>3172</v>
      </c>
    </row>
    <row r="514" spans="2:4" x14ac:dyDescent="0.25">
      <c r="B514" t="s">
        <v>3169</v>
      </c>
      <c r="C514" t="s">
        <v>297</v>
      </c>
      <c r="D514" t="s">
        <v>3172</v>
      </c>
    </row>
    <row r="515" spans="2:4" x14ac:dyDescent="0.25">
      <c r="B515" t="s">
        <v>3171</v>
      </c>
      <c r="C515" t="s">
        <v>297</v>
      </c>
      <c r="D515" t="s">
        <v>3172</v>
      </c>
    </row>
    <row r="516" spans="2:4" x14ac:dyDescent="0.25">
      <c r="B516" t="s">
        <v>3167</v>
      </c>
      <c r="C516" t="s">
        <v>3060</v>
      </c>
      <c r="D516" t="s">
        <v>3172</v>
      </c>
    </row>
    <row r="517" spans="2:4" x14ac:dyDescent="0.25">
      <c r="B517" t="s">
        <v>3169</v>
      </c>
      <c r="C517" t="s">
        <v>3060</v>
      </c>
      <c r="D517" t="s">
        <v>3172</v>
      </c>
    </row>
    <row r="518" spans="2:4" x14ac:dyDescent="0.25">
      <c r="B518" t="s">
        <v>3171</v>
      </c>
      <c r="C518" t="s">
        <v>3060</v>
      </c>
      <c r="D518" t="s">
        <v>3172</v>
      </c>
    </row>
    <row r="519" spans="2:4" x14ac:dyDescent="0.25">
      <c r="B519" t="s">
        <v>3169</v>
      </c>
      <c r="C519" t="s">
        <v>360</v>
      </c>
      <c r="D519" t="s">
        <v>3172</v>
      </c>
    </row>
    <row r="520" spans="2:4" x14ac:dyDescent="0.25">
      <c r="B520" t="s">
        <v>3171</v>
      </c>
      <c r="C520" t="s">
        <v>360</v>
      </c>
      <c r="D520" t="s">
        <v>3172</v>
      </c>
    </row>
    <row r="521" spans="2:4" x14ac:dyDescent="0.25">
      <c r="B521" t="s">
        <v>3169</v>
      </c>
      <c r="C521" t="s">
        <v>354</v>
      </c>
      <c r="D521" t="s">
        <v>3172</v>
      </c>
    </row>
    <row r="522" spans="2:4" x14ac:dyDescent="0.25">
      <c r="B522" t="s">
        <v>3169</v>
      </c>
      <c r="C522" t="s">
        <v>299</v>
      </c>
      <c r="D522" t="s">
        <v>3172</v>
      </c>
    </row>
    <row r="523" spans="2:4" x14ac:dyDescent="0.25">
      <c r="B523" t="s">
        <v>3169</v>
      </c>
      <c r="C523" t="s">
        <v>299</v>
      </c>
      <c r="D523" t="s">
        <v>3172</v>
      </c>
    </row>
    <row r="524" spans="2:4" x14ac:dyDescent="0.25">
      <c r="B524" t="s">
        <v>3169</v>
      </c>
      <c r="C524" t="s">
        <v>299</v>
      </c>
      <c r="D524" t="s">
        <v>3172</v>
      </c>
    </row>
    <row r="525" spans="2:4" x14ac:dyDescent="0.25">
      <c r="B525" t="s">
        <v>3169</v>
      </c>
      <c r="C525" t="s">
        <v>299</v>
      </c>
      <c r="D525" t="s">
        <v>3172</v>
      </c>
    </row>
    <row r="526" spans="2:4" x14ac:dyDescent="0.25">
      <c r="B526" t="s">
        <v>3171</v>
      </c>
      <c r="C526" t="s">
        <v>299</v>
      </c>
      <c r="D526" t="s">
        <v>3172</v>
      </c>
    </row>
    <row r="527" spans="2:4" x14ac:dyDescent="0.25">
      <c r="B527" t="s">
        <v>3171</v>
      </c>
      <c r="C527" t="s">
        <v>299</v>
      </c>
      <c r="D527" t="s">
        <v>3172</v>
      </c>
    </row>
    <row r="528" spans="2:4" x14ac:dyDescent="0.25">
      <c r="B528" t="s">
        <v>3171</v>
      </c>
      <c r="C528" t="s">
        <v>299</v>
      </c>
      <c r="D528" t="s">
        <v>3172</v>
      </c>
    </row>
    <row r="529" spans="2:4" x14ac:dyDescent="0.25">
      <c r="B529" t="s">
        <v>3171</v>
      </c>
      <c r="C529" t="s">
        <v>299</v>
      </c>
      <c r="D529" t="s">
        <v>3172</v>
      </c>
    </row>
    <row r="530" spans="2:4" x14ac:dyDescent="0.25">
      <c r="B530" t="s">
        <v>3167</v>
      </c>
      <c r="C530" t="s">
        <v>2843</v>
      </c>
      <c r="D530" t="s">
        <v>3172</v>
      </c>
    </row>
    <row r="531" spans="2:4" x14ac:dyDescent="0.25">
      <c r="B531" t="s">
        <v>3169</v>
      </c>
      <c r="C531" t="s">
        <v>2843</v>
      </c>
      <c r="D531" t="s">
        <v>3172</v>
      </c>
    </row>
    <row r="532" spans="2:4" x14ac:dyDescent="0.25">
      <c r="B532" t="s">
        <v>3171</v>
      </c>
      <c r="C532" t="s">
        <v>2843</v>
      </c>
      <c r="D532" t="s">
        <v>3172</v>
      </c>
    </row>
    <row r="533" spans="2:4" x14ac:dyDescent="0.25">
      <c r="B533" t="s">
        <v>3168</v>
      </c>
      <c r="C533" t="s">
        <v>1716</v>
      </c>
      <c r="D533" t="s">
        <v>3172</v>
      </c>
    </row>
    <row r="534" spans="2:4" x14ac:dyDescent="0.25">
      <c r="B534" t="s">
        <v>3169</v>
      </c>
      <c r="C534" t="s">
        <v>1716</v>
      </c>
      <c r="D534" t="s">
        <v>3172</v>
      </c>
    </row>
    <row r="535" spans="2:4" x14ac:dyDescent="0.25">
      <c r="B535" t="s">
        <v>3166</v>
      </c>
      <c r="C535" t="s">
        <v>2997</v>
      </c>
      <c r="D535" t="s">
        <v>3172</v>
      </c>
    </row>
    <row r="536" spans="2:4" x14ac:dyDescent="0.25">
      <c r="B536" t="s">
        <v>3167</v>
      </c>
      <c r="C536" t="s">
        <v>2997</v>
      </c>
      <c r="D536" t="s">
        <v>3172</v>
      </c>
    </row>
    <row r="537" spans="2:4" x14ac:dyDescent="0.25">
      <c r="B537" t="s">
        <v>3168</v>
      </c>
      <c r="C537" t="s">
        <v>2997</v>
      </c>
      <c r="D537" t="s">
        <v>3172</v>
      </c>
    </row>
    <row r="538" spans="2:4" x14ac:dyDescent="0.25">
      <c r="B538" t="s">
        <v>3169</v>
      </c>
      <c r="C538" t="s">
        <v>2997</v>
      </c>
      <c r="D538" t="s">
        <v>3172</v>
      </c>
    </row>
    <row r="539" spans="2:4" x14ac:dyDescent="0.25">
      <c r="B539" t="s">
        <v>3170</v>
      </c>
      <c r="C539" t="s">
        <v>2997</v>
      </c>
      <c r="D539" t="s">
        <v>3172</v>
      </c>
    </row>
    <row r="540" spans="2:4" x14ac:dyDescent="0.25">
      <c r="B540" t="s">
        <v>3167</v>
      </c>
      <c r="C540" t="s">
        <v>759</v>
      </c>
      <c r="D540" t="s">
        <v>3172</v>
      </c>
    </row>
    <row r="541" spans="2:4" x14ac:dyDescent="0.25">
      <c r="B541" t="s">
        <v>3168</v>
      </c>
      <c r="C541" t="s">
        <v>759</v>
      </c>
      <c r="D541" t="s">
        <v>3174</v>
      </c>
    </row>
    <row r="542" spans="2:4" x14ac:dyDescent="0.25">
      <c r="B542" t="s">
        <v>3169</v>
      </c>
      <c r="C542" t="s">
        <v>759</v>
      </c>
      <c r="D542" t="s">
        <v>3174</v>
      </c>
    </row>
    <row r="543" spans="2:4" x14ac:dyDescent="0.25">
      <c r="B543" t="s">
        <v>3170</v>
      </c>
      <c r="C543" t="s">
        <v>759</v>
      </c>
      <c r="D543" t="s">
        <v>3174</v>
      </c>
    </row>
    <row r="544" spans="2:4" x14ac:dyDescent="0.25">
      <c r="B544" t="s">
        <v>3171</v>
      </c>
      <c r="C544" t="s">
        <v>759</v>
      </c>
      <c r="D544" t="s">
        <v>3174</v>
      </c>
    </row>
    <row r="545" spans="2:4" x14ac:dyDescent="0.25">
      <c r="B545" t="s">
        <v>3167</v>
      </c>
      <c r="C545" t="s">
        <v>1021</v>
      </c>
      <c r="D545" t="s">
        <v>3174</v>
      </c>
    </row>
    <row r="546" spans="2:4" x14ac:dyDescent="0.25">
      <c r="B546" t="s">
        <v>3168</v>
      </c>
      <c r="C546" t="s">
        <v>1021</v>
      </c>
      <c r="D546" t="s">
        <v>3174</v>
      </c>
    </row>
    <row r="547" spans="2:4" x14ac:dyDescent="0.25">
      <c r="B547" t="s">
        <v>3169</v>
      </c>
      <c r="C547" t="s">
        <v>1021</v>
      </c>
      <c r="D547" t="s">
        <v>3174</v>
      </c>
    </row>
    <row r="548" spans="2:4" x14ac:dyDescent="0.25">
      <c r="B548" t="s">
        <v>3171</v>
      </c>
      <c r="C548" t="s">
        <v>1021</v>
      </c>
      <c r="D548" t="s">
        <v>3174</v>
      </c>
    </row>
    <row r="549" spans="2:4" x14ac:dyDescent="0.25">
      <c r="B549" t="s">
        <v>3168</v>
      </c>
      <c r="C549" t="s">
        <v>2880</v>
      </c>
      <c r="D549" t="s">
        <v>3174</v>
      </c>
    </row>
    <row r="550" spans="2:4" x14ac:dyDescent="0.25">
      <c r="B550" t="s">
        <v>3169</v>
      </c>
      <c r="C550" t="s">
        <v>2880</v>
      </c>
      <c r="D550" t="s">
        <v>3174</v>
      </c>
    </row>
    <row r="551" spans="2:4" x14ac:dyDescent="0.25">
      <c r="B551" t="s">
        <v>3170</v>
      </c>
      <c r="C551" t="s">
        <v>2880</v>
      </c>
      <c r="D551" t="s">
        <v>3174</v>
      </c>
    </row>
    <row r="552" spans="2:4" x14ac:dyDescent="0.25">
      <c r="B552" t="s">
        <v>3171</v>
      </c>
      <c r="C552" t="s">
        <v>3135</v>
      </c>
      <c r="D552" t="s">
        <v>3174</v>
      </c>
    </row>
    <row r="553" spans="2:4" x14ac:dyDescent="0.25">
      <c r="B553" t="s">
        <v>3168</v>
      </c>
      <c r="C553" t="s">
        <v>2883</v>
      </c>
      <c r="D553" t="s">
        <v>3174</v>
      </c>
    </row>
    <row r="554" spans="2:4" x14ac:dyDescent="0.25">
      <c r="B554" t="s">
        <v>3169</v>
      </c>
      <c r="C554" t="s">
        <v>2883</v>
      </c>
      <c r="D554" t="s">
        <v>3174</v>
      </c>
    </row>
    <row r="555" spans="2:4" x14ac:dyDescent="0.25">
      <c r="B555" t="s">
        <v>3170</v>
      </c>
      <c r="C555" t="s">
        <v>2883</v>
      </c>
      <c r="D555" t="s">
        <v>3174</v>
      </c>
    </row>
    <row r="556" spans="2:4" x14ac:dyDescent="0.25">
      <c r="B556" t="s">
        <v>3169</v>
      </c>
      <c r="C556" t="s">
        <v>2972</v>
      </c>
      <c r="D556" t="s">
        <v>3174</v>
      </c>
    </row>
    <row r="557" spans="2:4" x14ac:dyDescent="0.25">
      <c r="B557" t="s">
        <v>3169</v>
      </c>
      <c r="C557" t="s">
        <v>1084</v>
      </c>
      <c r="D557" t="s">
        <v>3174</v>
      </c>
    </row>
    <row r="558" spans="2:4" x14ac:dyDescent="0.25">
      <c r="B558" t="s">
        <v>3169</v>
      </c>
      <c r="C558" t="s">
        <v>626</v>
      </c>
      <c r="D558" t="s">
        <v>3174</v>
      </c>
    </row>
    <row r="559" spans="2:4" x14ac:dyDescent="0.25">
      <c r="B559" t="s">
        <v>3169</v>
      </c>
      <c r="C559" t="s">
        <v>404</v>
      </c>
      <c r="D559" t="s">
        <v>3174</v>
      </c>
    </row>
    <row r="560" spans="2:4" x14ac:dyDescent="0.25">
      <c r="B560" t="s">
        <v>3170</v>
      </c>
      <c r="C560" t="s">
        <v>404</v>
      </c>
      <c r="D560" t="s">
        <v>3174</v>
      </c>
    </row>
    <row r="561" spans="2:4" x14ac:dyDescent="0.25">
      <c r="B561" t="s">
        <v>3171</v>
      </c>
      <c r="C561" t="s">
        <v>404</v>
      </c>
      <c r="D561" t="s">
        <v>3174</v>
      </c>
    </row>
    <row r="562" spans="2:4" x14ac:dyDescent="0.25">
      <c r="B562" t="s">
        <v>3169</v>
      </c>
      <c r="C562" t="s">
        <v>797</v>
      </c>
      <c r="D562" t="s">
        <v>3174</v>
      </c>
    </row>
    <row r="563" spans="2:4" x14ac:dyDescent="0.25">
      <c r="B563" t="s">
        <v>3168</v>
      </c>
      <c r="C563" t="s">
        <v>2015</v>
      </c>
      <c r="D563" t="s">
        <v>3174</v>
      </c>
    </row>
    <row r="564" spans="2:4" x14ac:dyDescent="0.25">
      <c r="B564" t="s">
        <v>3169</v>
      </c>
      <c r="C564" t="s">
        <v>2015</v>
      </c>
      <c r="D564" t="s">
        <v>3174</v>
      </c>
    </row>
    <row r="565" spans="2:4" x14ac:dyDescent="0.25">
      <c r="B565" t="s">
        <v>3170</v>
      </c>
      <c r="C565" t="s">
        <v>2015</v>
      </c>
      <c r="D565" t="s">
        <v>3174</v>
      </c>
    </row>
    <row r="566" spans="2:4" x14ac:dyDescent="0.25">
      <c r="B566" t="s">
        <v>3171</v>
      </c>
      <c r="C566" t="s">
        <v>2015</v>
      </c>
      <c r="D566" t="s">
        <v>3174</v>
      </c>
    </row>
    <row r="567" spans="2:4" x14ac:dyDescent="0.25">
      <c r="B567" t="s">
        <v>3167</v>
      </c>
      <c r="C567" t="s">
        <v>2028</v>
      </c>
      <c r="D567" t="s">
        <v>3174</v>
      </c>
    </row>
    <row r="568" spans="2:4" x14ac:dyDescent="0.25">
      <c r="B568" t="s">
        <v>3168</v>
      </c>
      <c r="C568" t="s">
        <v>2028</v>
      </c>
      <c r="D568" t="s">
        <v>3174</v>
      </c>
    </row>
    <row r="569" spans="2:4" x14ac:dyDescent="0.25">
      <c r="B569" t="s">
        <v>3169</v>
      </c>
      <c r="C569" t="s">
        <v>2028</v>
      </c>
      <c r="D569" t="s">
        <v>3174</v>
      </c>
    </row>
    <row r="570" spans="2:4" x14ac:dyDescent="0.25">
      <c r="B570" t="s">
        <v>3170</v>
      </c>
      <c r="C570" t="s">
        <v>2028</v>
      </c>
      <c r="D570" t="s">
        <v>3174</v>
      </c>
    </row>
    <row r="571" spans="2:4" x14ac:dyDescent="0.25">
      <c r="B571" t="s">
        <v>3171</v>
      </c>
      <c r="C571" t="s">
        <v>2028</v>
      </c>
      <c r="D571" t="s">
        <v>3174</v>
      </c>
    </row>
    <row r="572" spans="2:4" x14ac:dyDescent="0.25">
      <c r="B572" t="s">
        <v>3168</v>
      </c>
      <c r="C572" t="s">
        <v>2780</v>
      </c>
      <c r="D572" t="s">
        <v>3174</v>
      </c>
    </row>
    <row r="573" spans="2:4" x14ac:dyDescent="0.25">
      <c r="B573" t="s">
        <v>3169</v>
      </c>
      <c r="C573" t="s">
        <v>2780</v>
      </c>
      <c r="D573" t="s">
        <v>3174</v>
      </c>
    </row>
    <row r="574" spans="2:4" x14ac:dyDescent="0.25">
      <c r="B574" t="s">
        <v>3170</v>
      </c>
      <c r="C574" t="s">
        <v>2780</v>
      </c>
      <c r="D574" t="s">
        <v>3174</v>
      </c>
    </row>
    <row r="575" spans="2:4" x14ac:dyDescent="0.25">
      <c r="B575" t="s">
        <v>3171</v>
      </c>
      <c r="C575" t="s">
        <v>2780</v>
      </c>
      <c r="D575" t="s">
        <v>3174</v>
      </c>
    </row>
    <row r="576" spans="2:4" x14ac:dyDescent="0.25">
      <c r="B576" t="s">
        <v>3168</v>
      </c>
      <c r="C576" t="s">
        <v>1366</v>
      </c>
      <c r="D576" t="s">
        <v>3174</v>
      </c>
    </row>
    <row r="577" spans="2:4" x14ac:dyDescent="0.25">
      <c r="B577" t="s">
        <v>3168</v>
      </c>
      <c r="C577" t="s">
        <v>1366</v>
      </c>
      <c r="D577" t="s">
        <v>3174</v>
      </c>
    </row>
    <row r="578" spans="2:4" x14ac:dyDescent="0.25">
      <c r="B578" t="s">
        <v>3168</v>
      </c>
      <c r="C578" t="s">
        <v>1366</v>
      </c>
      <c r="D578" t="s">
        <v>3174</v>
      </c>
    </row>
    <row r="579" spans="2:4" x14ac:dyDescent="0.25">
      <c r="B579" t="s">
        <v>3168</v>
      </c>
      <c r="C579" t="s">
        <v>1951</v>
      </c>
      <c r="D579" t="s">
        <v>3174</v>
      </c>
    </row>
    <row r="580" spans="2:4" x14ac:dyDescent="0.25">
      <c r="B580" t="s">
        <v>3171</v>
      </c>
      <c r="C580" t="s">
        <v>1951</v>
      </c>
      <c r="D580" t="s">
        <v>3174</v>
      </c>
    </row>
    <row r="581" spans="2:4" x14ac:dyDescent="0.25">
      <c r="B581" t="s">
        <v>3170</v>
      </c>
      <c r="C581" t="s">
        <v>2865</v>
      </c>
      <c r="D581" t="s">
        <v>3174</v>
      </c>
    </row>
    <row r="582" spans="2:4" x14ac:dyDescent="0.25">
      <c r="B582" t="s">
        <v>3169</v>
      </c>
      <c r="C582" t="s">
        <v>1962</v>
      </c>
      <c r="D582" t="s">
        <v>3174</v>
      </c>
    </row>
    <row r="583" spans="2:4" x14ac:dyDescent="0.25">
      <c r="B583" t="s">
        <v>3170</v>
      </c>
      <c r="C583" t="s">
        <v>1962</v>
      </c>
      <c r="D583" t="s">
        <v>3174</v>
      </c>
    </row>
    <row r="584" spans="2:4" x14ac:dyDescent="0.25">
      <c r="B584" t="s">
        <v>3167</v>
      </c>
      <c r="C584" t="s">
        <v>668</v>
      </c>
      <c r="D584" t="s">
        <v>3174</v>
      </c>
    </row>
    <row r="585" spans="2:4" x14ac:dyDescent="0.25">
      <c r="B585" t="s">
        <v>3168</v>
      </c>
      <c r="C585" t="s">
        <v>668</v>
      </c>
      <c r="D585" t="s">
        <v>3174</v>
      </c>
    </row>
    <row r="586" spans="2:4" x14ac:dyDescent="0.25">
      <c r="B586" t="s">
        <v>3169</v>
      </c>
      <c r="C586" t="s">
        <v>668</v>
      </c>
      <c r="D586" t="s">
        <v>3174</v>
      </c>
    </row>
    <row r="587" spans="2:4" x14ac:dyDescent="0.25">
      <c r="B587" t="s">
        <v>3170</v>
      </c>
      <c r="C587" t="s">
        <v>668</v>
      </c>
      <c r="D587" t="s">
        <v>3174</v>
      </c>
    </row>
    <row r="588" spans="2:4" x14ac:dyDescent="0.25">
      <c r="B588" t="s">
        <v>3167</v>
      </c>
      <c r="C588" t="s">
        <v>1246</v>
      </c>
      <c r="D588" t="s">
        <v>3174</v>
      </c>
    </row>
    <row r="589" spans="2:4" x14ac:dyDescent="0.25">
      <c r="B589" t="s">
        <v>3168</v>
      </c>
      <c r="C589" t="s">
        <v>1246</v>
      </c>
      <c r="D589" t="s">
        <v>3174</v>
      </c>
    </row>
    <row r="590" spans="2:4" x14ac:dyDescent="0.25">
      <c r="B590" t="s">
        <v>3170</v>
      </c>
      <c r="C590" t="s">
        <v>1246</v>
      </c>
      <c r="D590" t="s">
        <v>3174</v>
      </c>
    </row>
    <row r="591" spans="2:4" x14ac:dyDescent="0.25">
      <c r="B591" t="s">
        <v>3171</v>
      </c>
      <c r="C591" t="s">
        <v>1246</v>
      </c>
      <c r="D591" t="s">
        <v>3174</v>
      </c>
    </row>
    <row r="592" spans="2:4" x14ac:dyDescent="0.25">
      <c r="B592" t="s">
        <v>3168</v>
      </c>
      <c r="C592" t="s">
        <v>2667</v>
      </c>
      <c r="D592" t="s">
        <v>3174</v>
      </c>
    </row>
    <row r="593" spans="2:4" x14ac:dyDescent="0.25">
      <c r="B593" t="s">
        <v>3171</v>
      </c>
      <c r="C593" t="s">
        <v>2667</v>
      </c>
      <c r="D593" t="s">
        <v>3174</v>
      </c>
    </row>
    <row r="594" spans="2:4" x14ac:dyDescent="0.25">
      <c r="B594" t="s">
        <v>3168</v>
      </c>
      <c r="C594" t="s">
        <v>902</v>
      </c>
      <c r="D594" t="s">
        <v>3174</v>
      </c>
    </row>
    <row r="595" spans="2:4" x14ac:dyDescent="0.25">
      <c r="B595" t="s">
        <v>3170</v>
      </c>
      <c r="C595" t="s">
        <v>902</v>
      </c>
      <c r="D595" t="s">
        <v>3174</v>
      </c>
    </row>
    <row r="596" spans="2:4" x14ac:dyDescent="0.25">
      <c r="B596" t="s">
        <v>3168</v>
      </c>
      <c r="C596" t="s">
        <v>1301</v>
      </c>
      <c r="D596" t="s">
        <v>3174</v>
      </c>
    </row>
    <row r="597" spans="2:4" x14ac:dyDescent="0.25">
      <c r="B597" t="s">
        <v>3170</v>
      </c>
      <c r="C597" t="s">
        <v>1301</v>
      </c>
      <c r="D597" t="s">
        <v>3174</v>
      </c>
    </row>
    <row r="598" spans="2:4" x14ac:dyDescent="0.25">
      <c r="B598" t="s">
        <v>3171</v>
      </c>
      <c r="C598" t="s">
        <v>1301</v>
      </c>
      <c r="D598" t="s">
        <v>3174</v>
      </c>
    </row>
    <row r="599" spans="2:4" x14ac:dyDescent="0.25">
      <c r="B599" t="s">
        <v>3192</v>
      </c>
      <c r="C599" t="s">
        <v>2953</v>
      </c>
      <c r="D599" t="s">
        <v>3174</v>
      </c>
    </row>
    <row r="600" spans="2:4" x14ac:dyDescent="0.25">
      <c r="B600" t="s">
        <v>3167</v>
      </c>
      <c r="C600" t="s">
        <v>2953</v>
      </c>
      <c r="D600" t="s">
        <v>3174</v>
      </c>
    </row>
    <row r="601" spans="2:4" x14ac:dyDescent="0.25">
      <c r="B601" t="s">
        <v>3168</v>
      </c>
      <c r="C601" t="s">
        <v>2953</v>
      </c>
      <c r="D601" t="s">
        <v>3174</v>
      </c>
    </row>
    <row r="602" spans="2:4" x14ac:dyDescent="0.25">
      <c r="B602" t="s">
        <v>3169</v>
      </c>
      <c r="C602" t="s">
        <v>2953</v>
      </c>
      <c r="D602" t="s">
        <v>3174</v>
      </c>
    </row>
    <row r="603" spans="2:4" x14ac:dyDescent="0.25">
      <c r="B603" t="s">
        <v>3171</v>
      </c>
      <c r="C603" t="s">
        <v>2953</v>
      </c>
      <c r="D603" t="s">
        <v>3174</v>
      </c>
    </row>
    <row r="604" spans="2:4" x14ac:dyDescent="0.25">
      <c r="B604" t="s">
        <v>3169</v>
      </c>
      <c r="C604" t="s">
        <v>1700</v>
      </c>
      <c r="D604" t="s">
        <v>3174</v>
      </c>
    </row>
    <row r="605" spans="2:4" x14ac:dyDescent="0.25">
      <c r="B605" t="s">
        <v>3166</v>
      </c>
      <c r="C605" t="s">
        <v>2550</v>
      </c>
      <c r="D605" t="s">
        <v>3174</v>
      </c>
    </row>
    <row r="606" spans="2:4" x14ac:dyDescent="0.25">
      <c r="B606" t="s">
        <v>3167</v>
      </c>
      <c r="C606" t="s">
        <v>2550</v>
      </c>
      <c r="D606" t="s">
        <v>3174</v>
      </c>
    </row>
    <row r="607" spans="2:4" x14ac:dyDescent="0.25">
      <c r="B607" t="s">
        <v>3168</v>
      </c>
      <c r="C607" t="s">
        <v>2550</v>
      </c>
      <c r="D607" t="s">
        <v>3174</v>
      </c>
    </row>
    <row r="608" spans="2:4" x14ac:dyDescent="0.25">
      <c r="B608" t="s">
        <v>3170</v>
      </c>
      <c r="C608" t="s">
        <v>2550</v>
      </c>
      <c r="D608" t="s">
        <v>3174</v>
      </c>
    </row>
    <row r="609" spans="2:4" x14ac:dyDescent="0.25">
      <c r="B609" t="s">
        <v>3171</v>
      </c>
      <c r="C609" t="s">
        <v>2550</v>
      </c>
      <c r="D609" t="s">
        <v>3174</v>
      </c>
    </row>
    <row r="610" spans="2:4" x14ac:dyDescent="0.25">
      <c r="B610" t="s">
        <v>3167</v>
      </c>
      <c r="C610" t="s">
        <v>3007</v>
      </c>
      <c r="D610" t="s">
        <v>3174</v>
      </c>
    </row>
    <row r="611" spans="2:4" x14ac:dyDescent="0.25">
      <c r="B611" t="s">
        <v>3169</v>
      </c>
      <c r="C611" t="s">
        <v>3007</v>
      </c>
      <c r="D611" t="s">
        <v>3174</v>
      </c>
    </row>
    <row r="612" spans="2:4" x14ac:dyDescent="0.25">
      <c r="B612" t="s">
        <v>3170</v>
      </c>
      <c r="C612" t="s">
        <v>3007</v>
      </c>
      <c r="D612" t="s">
        <v>3174</v>
      </c>
    </row>
    <row r="613" spans="2:4" x14ac:dyDescent="0.25">
      <c r="B613" t="s">
        <v>3171</v>
      </c>
      <c r="C613" t="s">
        <v>3007</v>
      </c>
      <c r="D613" t="s">
        <v>3174</v>
      </c>
    </row>
    <row r="614" spans="2:4" x14ac:dyDescent="0.25">
      <c r="B614" t="s">
        <v>3169</v>
      </c>
      <c r="C614" t="s">
        <v>2064</v>
      </c>
      <c r="D614" t="s">
        <v>3174</v>
      </c>
    </row>
    <row r="615" spans="2:4" x14ac:dyDescent="0.25">
      <c r="B615" t="s">
        <v>3169</v>
      </c>
      <c r="C615" t="s">
        <v>1534</v>
      </c>
      <c r="D615" t="s">
        <v>3174</v>
      </c>
    </row>
    <row r="616" spans="2:4" x14ac:dyDescent="0.25">
      <c r="B616" t="s">
        <v>3170</v>
      </c>
      <c r="C616" t="s">
        <v>1534</v>
      </c>
      <c r="D616" t="s">
        <v>3174</v>
      </c>
    </row>
    <row r="617" spans="2:4" x14ac:dyDescent="0.25">
      <c r="B617" t="s">
        <v>3171</v>
      </c>
      <c r="C617" t="s">
        <v>1534</v>
      </c>
      <c r="D617" t="s">
        <v>3174</v>
      </c>
    </row>
    <row r="618" spans="2:4" x14ac:dyDescent="0.25">
      <c r="B618" t="s">
        <v>3168</v>
      </c>
      <c r="C618" t="s">
        <v>2491</v>
      </c>
      <c r="D618" t="s">
        <v>3174</v>
      </c>
    </row>
    <row r="619" spans="2:4" x14ac:dyDescent="0.25">
      <c r="B619" t="s">
        <v>3169</v>
      </c>
      <c r="C619" t="s">
        <v>2491</v>
      </c>
      <c r="D619" t="s">
        <v>3174</v>
      </c>
    </row>
    <row r="620" spans="2:4" x14ac:dyDescent="0.25">
      <c r="B620" t="s">
        <v>3170</v>
      </c>
      <c r="C620" t="s">
        <v>2491</v>
      </c>
      <c r="D620" t="s">
        <v>3174</v>
      </c>
    </row>
    <row r="621" spans="2:4" x14ac:dyDescent="0.25">
      <c r="B621" t="s">
        <v>3171</v>
      </c>
      <c r="C621" t="s">
        <v>2491</v>
      </c>
      <c r="D621" t="s">
        <v>3174</v>
      </c>
    </row>
    <row r="622" spans="2:4" x14ac:dyDescent="0.25">
      <c r="B622" t="s">
        <v>3169</v>
      </c>
      <c r="C622" t="s">
        <v>1904</v>
      </c>
      <c r="D622" t="s">
        <v>3174</v>
      </c>
    </row>
    <row r="623" spans="2:4" x14ac:dyDescent="0.25">
      <c r="B623" t="s">
        <v>3170</v>
      </c>
      <c r="C623" t="s">
        <v>1904</v>
      </c>
      <c r="D623" t="s">
        <v>3174</v>
      </c>
    </row>
    <row r="624" spans="2:4" x14ac:dyDescent="0.25">
      <c r="B624" t="s">
        <v>3171</v>
      </c>
      <c r="C624" t="s">
        <v>1904</v>
      </c>
      <c r="D624" t="s">
        <v>3174</v>
      </c>
    </row>
    <row r="625" spans="2:4" x14ac:dyDescent="0.25">
      <c r="B625" t="s">
        <v>3167</v>
      </c>
      <c r="C625" t="s">
        <v>56</v>
      </c>
      <c r="D625" t="s">
        <v>3174</v>
      </c>
    </row>
    <row r="626" spans="2:4" x14ac:dyDescent="0.25">
      <c r="B626" t="s">
        <v>3167</v>
      </c>
      <c r="C626" t="s">
        <v>56</v>
      </c>
      <c r="D626" t="s">
        <v>3174</v>
      </c>
    </row>
    <row r="627" spans="2:4" x14ac:dyDescent="0.25">
      <c r="B627" t="s">
        <v>3168</v>
      </c>
      <c r="C627" t="s">
        <v>56</v>
      </c>
      <c r="D627" t="s">
        <v>3174</v>
      </c>
    </row>
    <row r="628" spans="2:4" x14ac:dyDescent="0.25">
      <c r="B628" t="s">
        <v>3168</v>
      </c>
      <c r="C628" t="s">
        <v>56</v>
      </c>
      <c r="D628" t="s">
        <v>3174</v>
      </c>
    </row>
    <row r="629" spans="2:4" x14ac:dyDescent="0.25">
      <c r="B629" t="s">
        <v>3169</v>
      </c>
      <c r="C629" t="s">
        <v>56</v>
      </c>
      <c r="D629" t="s">
        <v>3174</v>
      </c>
    </row>
    <row r="630" spans="2:4" x14ac:dyDescent="0.25">
      <c r="B630" t="s">
        <v>3169</v>
      </c>
      <c r="C630" t="s">
        <v>56</v>
      </c>
      <c r="D630" t="s">
        <v>3174</v>
      </c>
    </row>
    <row r="631" spans="2:4" x14ac:dyDescent="0.25">
      <c r="B631" t="s">
        <v>3170</v>
      </c>
      <c r="C631" t="s">
        <v>56</v>
      </c>
      <c r="D631" t="s">
        <v>3174</v>
      </c>
    </row>
    <row r="632" spans="2:4" x14ac:dyDescent="0.25">
      <c r="B632" t="s">
        <v>3170</v>
      </c>
      <c r="C632" t="s">
        <v>56</v>
      </c>
      <c r="D632" t="s">
        <v>3174</v>
      </c>
    </row>
    <row r="633" spans="2:4" x14ac:dyDescent="0.25">
      <c r="B633" t="s">
        <v>3171</v>
      </c>
      <c r="C633" t="s">
        <v>56</v>
      </c>
      <c r="D633" t="s">
        <v>3174</v>
      </c>
    </row>
    <row r="634" spans="2:4" x14ac:dyDescent="0.25">
      <c r="B634" t="s">
        <v>3171</v>
      </c>
      <c r="C634" t="s">
        <v>56</v>
      </c>
      <c r="D634" t="s">
        <v>3174</v>
      </c>
    </row>
    <row r="635" spans="2:4" x14ac:dyDescent="0.25">
      <c r="B635" t="s">
        <v>3166</v>
      </c>
      <c r="C635" t="s">
        <v>1723</v>
      </c>
      <c r="D635" t="s">
        <v>3174</v>
      </c>
    </row>
    <row r="636" spans="2:4" x14ac:dyDescent="0.25">
      <c r="B636" t="s">
        <v>3167</v>
      </c>
      <c r="C636" t="s">
        <v>1723</v>
      </c>
      <c r="D636" t="s">
        <v>3174</v>
      </c>
    </row>
    <row r="637" spans="2:4" x14ac:dyDescent="0.25">
      <c r="B637" t="s">
        <v>3168</v>
      </c>
      <c r="C637" t="s">
        <v>1723</v>
      </c>
      <c r="D637" t="s">
        <v>3174</v>
      </c>
    </row>
    <row r="638" spans="2:4" x14ac:dyDescent="0.25">
      <c r="B638" t="s">
        <v>3170</v>
      </c>
      <c r="C638" t="s">
        <v>1723</v>
      </c>
      <c r="D638" t="s">
        <v>3174</v>
      </c>
    </row>
    <row r="639" spans="2:4" x14ac:dyDescent="0.25">
      <c r="B639" t="s">
        <v>3171</v>
      </c>
      <c r="C639" t="s">
        <v>1723</v>
      </c>
      <c r="D639" t="s">
        <v>3174</v>
      </c>
    </row>
    <row r="640" spans="2:4" x14ac:dyDescent="0.25">
      <c r="B640" t="s">
        <v>3166</v>
      </c>
      <c r="C640" t="s">
        <v>218</v>
      </c>
      <c r="D640" t="s">
        <v>3174</v>
      </c>
    </row>
    <row r="641" spans="2:4" x14ac:dyDescent="0.25">
      <c r="B641" t="s">
        <v>3166</v>
      </c>
      <c r="C641" t="s">
        <v>218</v>
      </c>
      <c r="D641" t="s">
        <v>3174</v>
      </c>
    </row>
    <row r="642" spans="2:4" x14ac:dyDescent="0.25">
      <c r="B642" t="s">
        <v>3166</v>
      </c>
      <c r="C642" t="s">
        <v>218</v>
      </c>
      <c r="D642" t="s">
        <v>3174</v>
      </c>
    </row>
    <row r="643" spans="2:4" x14ac:dyDescent="0.25">
      <c r="B643" t="s">
        <v>3168</v>
      </c>
      <c r="C643" t="s">
        <v>218</v>
      </c>
      <c r="D643" t="s">
        <v>3174</v>
      </c>
    </row>
    <row r="644" spans="2:4" x14ac:dyDescent="0.25">
      <c r="B644" t="s">
        <v>3168</v>
      </c>
      <c r="C644" t="s">
        <v>218</v>
      </c>
      <c r="D644" t="s">
        <v>3174</v>
      </c>
    </row>
    <row r="645" spans="2:4" x14ac:dyDescent="0.25">
      <c r="B645" t="s">
        <v>3168</v>
      </c>
      <c r="C645" t="s">
        <v>218</v>
      </c>
      <c r="D645" t="s">
        <v>3174</v>
      </c>
    </row>
    <row r="646" spans="2:4" x14ac:dyDescent="0.25">
      <c r="B646" t="s">
        <v>3169</v>
      </c>
      <c r="C646" t="s">
        <v>218</v>
      </c>
      <c r="D646" t="s">
        <v>3174</v>
      </c>
    </row>
    <row r="647" spans="2:4" x14ac:dyDescent="0.25">
      <c r="B647" t="s">
        <v>3169</v>
      </c>
      <c r="C647" t="s">
        <v>218</v>
      </c>
      <c r="D647" t="s">
        <v>3174</v>
      </c>
    </row>
    <row r="648" spans="2:4" x14ac:dyDescent="0.25">
      <c r="B648" t="s">
        <v>3169</v>
      </c>
      <c r="C648" t="s">
        <v>218</v>
      </c>
      <c r="D648" t="s">
        <v>3174</v>
      </c>
    </row>
    <row r="649" spans="2:4" x14ac:dyDescent="0.25">
      <c r="B649" t="s">
        <v>3171</v>
      </c>
      <c r="C649" t="s">
        <v>218</v>
      </c>
      <c r="D649" t="s">
        <v>3174</v>
      </c>
    </row>
    <row r="650" spans="2:4" x14ac:dyDescent="0.25">
      <c r="B650" t="s">
        <v>3171</v>
      </c>
      <c r="C650" t="s">
        <v>218</v>
      </c>
      <c r="D650" t="s">
        <v>3174</v>
      </c>
    </row>
    <row r="651" spans="2:4" x14ac:dyDescent="0.25">
      <c r="B651" t="s">
        <v>3171</v>
      </c>
      <c r="C651" t="s">
        <v>218</v>
      </c>
      <c r="D651" t="s">
        <v>3174</v>
      </c>
    </row>
    <row r="652" spans="2:4" x14ac:dyDescent="0.25">
      <c r="B652" t="s">
        <v>3168</v>
      </c>
      <c r="C652" t="s">
        <v>1311</v>
      </c>
      <c r="D652" t="s">
        <v>3174</v>
      </c>
    </row>
    <row r="653" spans="2:4" x14ac:dyDescent="0.25">
      <c r="B653" t="s">
        <v>3168</v>
      </c>
      <c r="C653" t="s">
        <v>1311</v>
      </c>
      <c r="D653" t="s">
        <v>3174</v>
      </c>
    </row>
    <row r="654" spans="2:4" x14ac:dyDescent="0.25">
      <c r="B654" t="s">
        <v>3169</v>
      </c>
      <c r="C654" t="s">
        <v>1311</v>
      </c>
      <c r="D654" t="s">
        <v>3174</v>
      </c>
    </row>
    <row r="655" spans="2:4" x14ac:dyDescent="0.25">
      <c r="B655" t="s">
        <v>3169</v>
      </c>
      <c r="C655" t="s">
        <v>1311</v>
      </c>
      <c r="D655" t="s">
        <v>3174</v>
      </c>
    </row>
    <row r="656" spans="2:4" x14ac:dyDescent="0.25">
      <c r="B656" t="s">
        <v>3171</v>
      </c>
      <c r="C656" t="s">
        <v>1311</v>
      </c>
      <c r="D656" t="s">
        <v>3174</v>
      </c>
    </row>
    <row r="657" spans="2:4" x14ac:dyDescent="0.25">
      <c r="B657" t="s">
        <v>3171</v>
      </c>
      <c r="C657" t="s">
        <v>1311</v>
      </c>
      <c r="D657" t="s">
        <v>3174</v>
      </c>
    </row>
    <row r="658" spans="2:4" x14ac:dyDescent="0.25">
      <c r="B658" t="s">
        <v>3168</v>
      </c>
      <c r="C658" t="s">
        <v>742</v>
      </c>
      <c r="D658" t="s">
        <v>3174</v>
      </c>
    </row>
    <row r="659" spans="2:4" x14ac:dyDescent="0.25">
      <c r="B659" t="s">
        <v>3170</v>
      </c>
      <c r="C659" t="s">
        <v>742</v>
      </c>
      <c r="D659" t="s">
        <v>3174</v>
      </c>
    </row>
    <row r="660" spans="2:4" x14ac:dyDescent="0.25">
      <c r="B660" t="s">
        <v>3168</v>
      </c>
      <c r="C660" t="s">
        <v>732</v>
      </c>
      <c r="D660" t="s">
        <v>3174</v>
      </c>
    </row>
    <row r="661" spans="2:4" x14ac:dyDescent="0.25">
      <c r="B661" t="s">
        <v>3170</v>
      </c>
      <c r="C661" t="s">
        <v>732</v>
      </c>
      <c r="D661" t="s">
        <v>3174</v>
      </c>
    </row>
    <row r="662" spans="2:4" x14ac:dyDescent="0.25">
      <c r="B662" t="s">
        <v>3168</v>
      </c>
      <c r="C662" t="s">
        <v>243</v>
      </c>
      <c r="D662" t="s">
        <v>3174</v>
      </c>
    </row>
    <row r="663" spans="2:4" x14ac:dyDescent="0.25">
      <c r="B663" t="s">
        <v>3169</v>
      </c>
      <c r="C663" t="s">
        <v>243</v>
      </c>
      <c r="D663" t="s">
        <v>3174</v>
      </c>
    </row>
    <row r="664" spans="2:4" x14ac:dyDescent="0.25">
      <c r="B664" t="s">
        <v>3170</v>
      </c>
      <c r="C664" t="s">
        <v>243</v>
      </c>
      <c r="D664" t="s">
        <v>3174</v>
      </c>
    </row>
    <row r="665" spans="2:4" x14ac:dyDescent="0.25">
      <c r="B665" t="s">
        <v>3171</v>
      </c>
      <c r="C665" t="s">
        <v>1066</v>
      </c>
      <c r="D665" t="s">
        <v>3174</v>
      </c>
    </row>
    <row r="666" spans="2:4" x14ac:dyDescent="0.25">
      <c r="B666" t="s">
        <v>3169</v>
      </c>
      <c r="C666" t="s">
        <v>1111</v>
      </c>
      <c r="D666" t="s">
        <v>3174</v>
      </c>
    </row>
    <row r="667" spans="2:4" x14ac:dyDescent="0.25">
      <c r="B667" t="s">
        <v>3171</v>
      </c>
      <c r="C667" t="s">
        <v>1111</v>
      </c>
      <c r="D667" t="s">
        <v>3174</v>
      </c>
    </row>
    <row r="668" spans="2:4" x14ac:dyDescent="0.25">
      <c r="B668" t="s">
        <v>3171</v>
      </c>
      <c r="C668" t="s">
        <v>1062</v>
      </c>
      <c r="D668" t="s">
        <v>3174</v>
      </c>
    </row>
    <row r="669" spans="2:4" x14ac:dyDescent="0.25">
      <c r="B669" t="s">
        <v>3167</v>
      </c>
      <c r="C669" t="s">
        <v>999</v>
      </c>
      <c r="D669" t="s">
        <v>3174</v>
      </c>
    </row>
    <row r="670" spans="2:4" x14ac:dyDescent="0.25">
      <c r="B670" t="s">
        <v>3169</v>
      </c>
      <c r="C670" t="s">
        <v>999</v>
      </c>
      <c r="D670" t="s">
        <v>3174</v>
      </c>
    </row>
    <row r="671" spans="2:4" x14ac:dyDescent="0.25">
      <c r="B671" t="s">
        <v>3170</v>
      </c>
      <c r="C671" t="s">
        <v>999</v>
      </c>
      <c r="D671" t="s">
        <v>3174</v>
      </c>
    </row>
    <row r="672" spans="2:4" x14ac:dyDescent="0.25">
      <c r="B672" t="s">
        <v>3167</v>
      </c>
      <c r="C672" t="s">
        <v>338</v>
      </c>
      <c r="D672" t="s">
        <v>3174</v>
      </c>
    </row>
    <row r="673" spans="2:4" x14ac:dyDescent="0.25">
      <c r="B673" t="s">
        <v>3167</v>
      </c>
      <c r="C673" t="s">
        <v>338</v>
      </c>
      <c r="D673" t="s">
        <v>3174</v>
      </c>
    </row>
    <row r="674" spans="2:4" x14ac:dyDescent="0.25">
      <c r="B674" t="s">
        <v>3167</v>
      </c>
      <c r="C674" t="s">
        <v>338</v>
      </c>
      <c r="D674" t="s">
        <v>3174</v>
      </c>
    </row>
    <row r="675" spans="2:4" x14ac:dyDescent="0.25">
      <c r="B675" t="s">
        <v>3169</v>
      </c>
      <c r="C675" t="s">
        <v>338</v>
      </c>
      <c r="D675" t="s">
        <v>3174</v>
      </c>
    </row>
    <row r="676" spans="2:4" x14ac:dyDescent="0.25">
      <c r="B676" t="s">
        <v>3169</v>
      </c>
      <c r="C676" t="s">
        <v>338</v>
      </c>
      <c r="D676" t="s">
        <v>3174</v>
      </c>
    </row>
    <row r="677" spans="2:4" x14ac:dyDescent="0.25">
      <c r="B677" t="s">
        <v>3169</v>
      </c>
      <c r="C677" t="s">
        <v>338</v>
      </c>
      <c r="D677" t="s">
        <v>3174</v>
      </c>
    </row>
    <row r="678" spans="2:4" x14ac:dyDescent="0.25">
      <c r="B678" t="s">
        <v>3170</v>
      </c>
      <c r="C678" t="s">
        <v>338</v>
      </c>
      <c r="D678" t="s">
        <v>3174</v>
      </c>
    </row>
    <row r="679" spans="2:4" x14ac:dyDescent="0.25">
      <c r="B679" t="s">
        <v>3170</v>
      </c>
      <c r="C679" t="s">
        <v>338</v>
      </c>
      <c r="D679" t="s">
        <v>3174</v>
      </c>
    </row>
    <row r="680" spans="2:4" x14ac:dyDescent="0.25">
      <c r="B680" t="s">
        <v>3170</v>
      </c>
      <c r="C680" t="s">
        <v>338</v>
      </c>
      <c r="D680" t="s">
        <v>3174</v>
      </c>
    </row>
    <row r="681" spans="2:4" x14ac:dyDescent="0.25">
      <c r="B681" t="s">
        <v>3192</v>
      </c>
      <c r="C681" t="s">
        <v>2712</v>
      </c>
      <c r="D681" t="s">
        <v>3174</v>
      </c>
    </row>
    <row r="682" spans="2:4" x14ac:dyDescent="0.25">
      <c r="B682" t="s">
        <v>3168</v>
      </c>
      <c r="C682" t="s">
        <v>2712</v>
      </c>
      <c r="D682" t="s">
        <v>3174</v>
      </c>
    </row>
    <row r="683" spans="2:4" x14ac:dyDescent="0.25">
      <c r="B683" t="s">
        <v>3169</v>
      </c>
      <c r="C683" t="s">
        <v>2712</v>
      </c>
      <c r="D683" t="s">
        <v>3174</v>
      </c>
    </row>
    <row r="684" spans="2:4" x14ac:dyDescent="0.25">
      <c r="B684" t="s">
        <v>3170</v>
      </c>
      <c r="C684" t="s">
        <v>2712</v>
      </c>
      <c r="D684" t="s">
        <v>3174</v>
      </c>
    </row>
    <row r="685" spans="2:4" x14ac:dyDescent="0.25">
      <c r="B685" t="s">
        <v>3171</v>
      </c>
      <c r="C685" t="s">
        <v>2712</v>
      </c>
      <c r="D685" t="s">
        <v>3174</v>
      </c>
    </row>
    <row r="686" spans="2:4" x14ac:dyDescent="0.25">
      <c r="B686" t="s">
        <v>3168</v>
      </c>
      <c r="C686" t="s">
        <v>488</v>
      </c>
      <c r="D686" t="s">
        <v>3174</v>
      </c>
    </row>
    <row r="687" spans="2:4" x14ac:dyDescent="0.25">
      <c r="B687" t="s">
        <v>3169</v>
      </c>
      <c r="C687" t="s">
        <v>488</v>
      </c>
      <c r="D687" t="s">
        <v>3174</v>
      </c>
    </row>
    <row r="688" spans="2:4" x14ac:dyDescent="0.25">
      <c r="B688" t="s">
        <v>3170</v>
      </c>
      <c r="C688" t="s">
        <v>488</v>
      </c>
      <c r="D688" t="s">
        <v>3174</v>
      </c>
    </row>
    <row r="689" spans="2:4" x14ac:dyDescent="0.25">
      <c r="B689" t="s">
        <v>3171</v>
      </c>
      <c r="C689" t="s">
        <v>488</v>
      </c>
      <c r="D689" t="s">
        <v>3174</v>
      </c>
    </row>
    <row r="690" spans="2:4" x14ac:dyDescent="0.25">
      <c r="B690" t="s">
        <v>3168</v>
      </c>
      <c r="C690" t="s">
        <v>2941</v>
      </c>
      <c r="D690" t="s">
        <v>3174</v>
      </c>
    </row>
    <row r="691" spans="2:4" x14ac:dyDescent="0.25">
      <c r="B691" t="s">
        <v>3169</v>
      </c>
      <c r="C691" t="s">
        <v>2941</v>
      </c>
      <c r="D691" t="s">
        <v>3174</v>
      </c>
    </row>
    <row r="692" spans="2:4" x14ac:dyDescent="0.25">
      <c r="B692" t="s">
        <v>3170</v>
      </c>
      <c r="C692" t="s">
        <v>2941</v>
      </c>
      <c r="D692" t="s">
        <v>3174</v>
      </c>
    </row>
    <row r="693" spans="2:4" x14ac:dyDescent="0.25">
      <c r="B693" t="s">
        <v>3171</v>
      </c>
      <c r="C693" t="s">
        <v>2941</v>
      </c>
      <c r="D693" t="s">
        <v>3174</v>
      </c>
    </row>
    <row r="694" spans="2:4" x14ac:dyDescent="0.25">
      <c r="B694" t="s">
        <v>3168</v>
      </c>
      <c r="C694" t="s">
        <v>3068</v>
      </c>
      <c r="D694" t="s">
        <v>3174</v>
      </c>
    </row>
    <row r="695" spans="2:4" x14ac:dyDescent="0.25">
      <c r="B695" t="s">
        <v>3169</v>
      </c>
      <c r="C695" t="s">
        <v>3068</v>
      </c>
      <c r="D695" t="s">
        <v>3174</v>
      </c>
    </row>
    <row r="696" spans="2:4" x14ac:dyDescent="0.25">
      <c r="B696" t="s">
        <v>3170</v>
      </c>
      <c r="C696" t="s">
        <v>3068</v>
      </c>
      <c r="D696" t="s">
        <v>3174</v>
      </c>
    </row>
    <row r="697" spans="2:4" x14ac:dyDescent="0.25">
      <c r="B697" t="s">
        <v>3171</v>
      </c>
      <c r="C697" t="s">
        <v>3068</v>
      </c>
      <c r="D697" t="s">
        <v>3174</v>
      </c>
    </row>
    <row r="698" spans="2:4" x14ac:dyDescent="0.25">
      <c r="B698" t="s">
        <v>3168</v>
      </c>
      <c r="C698" t="s">
        <v>3116</v>
      </c>
      <c r="D698" t="s">
        <v>3174</v>
      </c>
    </row>
    <row r="699" spans="2:4" x14ac:dyDescent="0.25">
      <c r="B699" t="s">
        <v>3169</v>
      </c>
      <c r="C699" t="s">
        <v>3116</v>
      </c>
      <c r="D699" t="s">
        <v>3174</v>
      </c>
    </row>
    <row r="700" spans="2:4" x14ac:dyDescent="0.25">
      <c r="B700" t="s">
        <v>3170</v>
      </c>
      <c r="C700" t="s">
        <v>3116</v>
      </c>
      <c r="D700" t="s">
        <v>3174</v>
      </c>
    </row>
    <row r="701" spans="2:4" x14ac:dyDescent="0.25">
      <c r="B701" t="s">
        <v>3171</v>
      </c>
      <c r="C701" t="s">
        <v>3116</v>
      </c>
      <c r="D701" t="s">
        <v>3174</v>
      </c>
    </row>
    <row r="702" spans="2:4" x14ac:dyDescent="0.25">
      <c r="B702" t="s">
        <v>3168</v>
      </c>
      <c r="C702" t="s">
        <v>1727</v>
      </c>
      <c r="D702" t="s">
        <v>3174</v>
      </c>
    </row>
    <row r="703" spans="2:4" x14ac:dyDescent="0.25">
      <c r="B703" t="s">
        <v>3169</v>
      </c>
      <c r="C703" t="s">
        <v>1727</v>
      </c>
      <c r="D703" t="s">
        <v>3174</v>
      </c>
    </row>
    <row r="704" spans="2:4" x14ac:dyDescent="0.25">
      <c r="B704" t="s">
        <v>3192</v>
      </c>
      <c r="C704" t="s">
        <v>3100</v>
      </c>
      <c r="D704" t="s">
        <v>3174</v>
      </c>
    </row>
    <row r="705" spans="2:4" x14ac:dyDescent="0.25">
      <c r="B705" t="s">
        <v>3169</v>
      </c>
      <c r="C705" t="s">
        <v>3100</v>
      </c>
      <c r="D705" t="s">
        <v>3174</v>
      </c>
    </row>
    <row r="706" spans="2:4" x14ac:dyDescent="0.25">
      <c r="B706" t="s">
        <v>3170</v>
      </c>
      <c r="C706" t="s">
        <v>3100</v>
      </c>
      <c r="D706" t="s">
        <v>3174</v>
      </c>
    </row>
    <row r="707" spans="2:4" x14ac:dyDescent="0.25">
      <c r="B707" t="s">
        <v>3168</v>
      </c>
      <c r="C707" t="s">
        <v>2822</v>
      </c>
      <c r="D707" t="s">
        <v>3174</v>
      </c>
    </row>
    <row r="708" spans="2:4" x14ac:dyDescent="0.25">
      <c r="B708" t="s">
        <v>3171</v>
      </c>
      <c r="C708" t="s">
        <v>2822</v>
      </c>
      <c r="D708" t="s">
        <v>3174</v>
      </c>
    </row>
    <row r="709" spans="2:4" x14ac:dyDescent="0.25">
      <c r="B709" t="s">
        <v>3169</v>
      </c>
      <c r="C709" t="s">
        <v>2298</v>
      </c>
      <c r="D709" t="s">
        <v>3174</v>
      </c>
    </row>
    <row r="710" spans="2:4" x14ac:dyDescent="0.25">
      <c r="B710" t="s">
        <v>3171</v>
      </c>
      <c r="C710" t="s">
        <v>2298</v>
      </c>
      <c r="D710" t="s">
        <v>3174</v>
      </c>
    </row>
    <row r="711" spans="2:4" x14ac:dyDescent="0.25">
      <c r="B711" t="s">
        <v>3167</v>
      </c>
      <c r="C711" t="s">
        <v>1038</v>
      </c>
      <c r="D711" t="s">
        <v>3174</v>
      </c>
    </row>
    <row r="712" spans="2:4" x14ac:dyDescent="0.25">
      <c r="B712" t="s">
        <v>3168</v>
      </c>
      <c r="C712" t="s">
        <v>1038</v>
      </c>
      <c r="D712" t="s">
        <v>3174</v>
      </c>
    </row>
    <row r="713" spans="2:4" x14ac:dyDescent="0.25">
      <c r="B713" t="s">
        <v>3169</v>
      </c>
      <c r="C713" t="s">
        <v>1038</v>
      </c>
      <c r="D713" t="s">
        <v>3174</v>
      </c>
    </row>
    <row r="714" spans="2:4" x14ac:dyDescent="0.25">
      <c r="B714" t="s">
        <v>3171</v>
      </c>
      <c r="C714" t="s">
        <v>1038</v>
      </c>
      <c r="D714" t="s">
        <v>3174</v>
      </c>
    </row>
    <row r="715" spans="2:4" x14ac:dyDescent="0.25">
      <c r="B715" t="s">
        <v>3168</v>
      </c>
      <c r="C715" t="s">
        <v>2250</v>
      </c>
      <c r="D715" t="s">
        <v>3174</v>
      </c>
    </row>
    <row r="716" spans="2:4" x14ac:dyDescent="0.25">
      <c r="B716" t="s">
        <v>3169</v>
      </c>
      <c r="C716" t="s">
        <v>2250</v>
      </c>
      <c r="D716" t="s">
        <v>3174</v>
      </c>
    </row>
    <row r="717" spans="2:4" x14ac:dyDescent="0.25">
      <c r="B717" t="s">
        <v>3167</v>
      </c>
      <c r="C717" t="s">
        <v>1013</v>
      </c>
      <c r="D717" t="s">
        <v>3174</v>
      </c>
    </row>
    <row r="718" spans="2:4" x14ac:dyDescent="0.25">
      <c r="B718" t="s">
        <v>3168</v>
      </c>
      <c r="C718" t="s">
        <v>1013</v>
      </c>
      <c r="D718" t="s">
        <v>3174</v>
      </c>
    </row>
    <row r="719" spans="2:4" x14ac:dyDescent="0.25">
      <c r="B719" t="s">
        <v>3169</v>
      </c>
      <c r="C719" t="s">
        <v>1013</v>
      </c>
      <c r="D719" t="s">
        <v>3174</v>
      </c>
    </row>
    <row r="720" spans="2:4" x14ac:dyDescent="0.25">
      <c r="B720" t="s">
        <v>3171</v>
      </c>
      <c r="C720" t="s">
        <v>1013</v>
      </c>
      <c r="D720" t="s">
        <v>3174</v>
      </c>
    </row>
    <row r="721" spans="2:4" x14ac:dyDescent="0.25">
      <c r="B721" t="s">
        <v>3170</v>
      </c>
      <c r="C721" t="s">
        <v>1892</v>
      </c>
      <c r="D721" t="s">
        <v>3174</v>
      </c>
    </row>
    <row r="722" spans="2:4" x14ac:dyDescent="0.25">
      <c r="B722" t="s">
        <v>3168</v>
      </c>
      <c r="C722" t="s">
        <v>381</v>
      </c>
      <c r="D722" t="s">
        <v>3174</v>
      </c>
    </row>
    <row r="723" spans="2:4" x14ac:dyDescent="0.25">
      <c r="B723" t="s">
        <v>3169</v>
      </c>
      <c r="C723" t="s">
        <v>381</v>
      </c>
      <c r="D723" t="s">
        <v>3174</v>
      </c>
    </row>
    <row r="724" spans="2:4" x14ac:dyDescent="0.25">
      <c r="B724" t="s">
        <v>3170</v>
      </c>
      <c r="C724" t="s">
        <v>381</v>
      </c>
      <c r="D724" t="s">
        <v>3174</v>
      </c>
    </row>
    <row r="725" spans="2:4" x14ac:dyDescent="0.25">
      <c r="B725" t="s">
        <v>3171</v>
      </c>
      <c r="C725" t="s">
        <v>381</v>
      </c>
      <c r="D725" t="s">
        <v>3174</v>
      </c>
    </row>
    <row r="726" spans="2:4" x14ac:dyDescent="0.25">
      <c r="B726" t="s">
        <v>3168</v>
      </c>
      <c r="C726" t="s">
        <v>630</v>
      </c>
      <c r="D726" t="s">
        <v>3174</v>
      </c>
    </row>
    <row r="727" spans="2:4" x14ac:dyDescent="0.25">
      <c r="B727" t="s">
        <v>3168</v>
      </c>
      <c r="C727" t="s">
        <v>630</v>
      </c>
      <c r="D727" t="s">
        <v>3174</v>
      </c>
    </row>
    <row r="728" spans="2:4" x14ac:dyDescent="0.25">
      <c r="B728" t="s">
        <v>3169</v>
      </c>
      <c r="C728" t="s">
        <v>630</v>
      </c>
      <c r="D728" t="s">
        <v>3174</v>
      </c>
    </row>
    <row r="729" spans="2:4" x14ac:dyDescent="0.25">
      <c r="B729" t="s">
        <v>3169</v>
      </c>
      <c r="C729" t="s">
        <v>630</v>
      </c>
      <c r="D729" t="s">
        <v>3174</v>
      </c>
    </row>
    <row r="730" spans="2:4" x14ac:dyDescent="0.25">
      <c r="B730" t="s">
        <v>3171</v>
      </c>
      <c r="C730" t="s">
        <v>630</v>
      </c>
      <c r="D730" t="s">
        <v>3174</v>
      </c>
    </row>
    <row r="731" spans="2:4" x14ac:dyDescent="0.25">
      <c r="B731" t="s">
        <v>3171</v>
      </c>
      <c r="C731" t="s">
        <v>630</v>
      </c>
      <c r="D731" t="s">
        <v>3174</v>
      </c>
    </row>
    <row r="732" spans="2:4" x14ac:dyDescent="0.25">
      <c r="B732" t="s">
        <v>3166</v>
      </c>
      <c r="C732" t="s">
        <v>495</v>
      </c>
      <c r="D732" t="s">
        <v>3174</v>
      </c>
    </row>
    <row r="733" spans="2:4" x14ac:dyDescent="0.25">
      <c r="B733" t="s">
        <v>3168</v>
      </c>
      <c r="C733" t="s">
        <v>495</v>
      </c>
      <c r="D733" t="s">
        <v>3174</v>
      </c>
    </row>
    <row r="734" spans="2:4" x14ac:dyDescent="0.25">
      <c r="B734" t="s">
        <v>3169</v>
      </c>
      <c r="C734" t="s">
        <v>495</v>
      </c>
      <c r="D734" t="s">
        <v>3174</v>
      </c>
    </row>
    <row r="735" spans="2:4" x14ac:dyDescent="0.25">
      <c r="B735" t="s">
        <v>3170</v>
      </c>
      <c r="C735" t="s">
        <v>495</v>
      </c>
      <c r="D735" t="s">
        <v>3174</v>
      </c>
    </row>
    <row r="736" spans="2:4" x14ac:dyDescent="0.25">
      <c r="B736" t="s">
        <v>3167</v>
      </c>
      <c r="C736" t="s">
        <v>2035</v>
      </c>
      <c r="D736" t="s">
        <v>3174</v>
      </c>
    </row>
    <row r="737" spans="2:4" x14ac:dyDescent="0.25">
      <c r="B737" t="s">
        <v>3168</v>
      </c>
      <c r="C737" t="s">
        <v>2035</v>
      </c>
      <c r="D737" t="s">
        <v>3174</v>
      </c>
    </row>
    <row r="738" spans="2:4" x14ac:dyDescent="0.25">
      <c r="B738" t="s">
        <v>3169</v>
      </c>
      <c r="C738" t="s">
        <v>2035</v>
      </c>
      <c r="D738" t="s">
        <v>3174</v>
      </c>
    </row>
    <row r="739" spans="2:4" x14ac:dyDescent="0.25">
      <c r="B739" t="s">
        <v>3170</v>
      </c>
      <c r="C739" t="s">
        <v>2035</v>
      </c>
      <c r="D739" t="s">
        <v>3174</v>
      </c>
    </row>
    <row r="740" spans="2:4" x14ac:dyDescent="0.25">
      <c r="B740" t="s">
        <v>3171</v>
      </c>
      <c r="C740" t="s">
        <v>2035</v>
      </c>
      <c r="D740" t="s">
        <v>3174</v>
      </c>
    </row>
    <row r="741" spans="2:4" x14ac:dyDescent="0.25">
      <c r="B741" t="s">
        <v>3168</v>
      </c>
      <c r="C741" t="s">
        <v>130</v>
      </c>
      <c r="D741" t="s">
        <v>3174</v>
      </c>
    </row>
    <row r="742" spans="2:4" x14ac:dyDescent="0.25">
      <c r="B742" t="s">
        <v>3169</v>
      </c>
      <c r="C742" t="s">
        <v>130</v>
      </c>
      <c r="D742" t="s">
        <v>3174</v>
      </c>
    </row>
    <row r="743" spans="2:4" x14ac:dyDescent="0.25">
      <c r="B743" t="s">
        <v>3170</v>
      </c>
      <c r="C743" t="s">
        <v>130</v>
      </c>
      <c r="D743" t="s">
        <v>3174</v>
      </c>
    </row>
    <row r="744" spans="2:4" x14ac:dyDescent="0.25">
      <c r="B744" t="s">
        <v>3171</v>
      </c>
      <c r="C744" t="s">
        <v>130</v>
      </c>
      <c r="D744" t="s">
        <v>3174</v>
      </c>
    </row>
    <row r="745" spans="2:4" x14ac:dyDescent="0.25">
      <c r="B745" t="s">
        <v>3168</v>
      </c>
      <c r="C745" t="s">
        <v>141</v>
      </c>
      <c r="D745" t="s">
        <v>3174</v>
      </c>
    </row>
    <row r="746" spans="2:4" x14ac:dyDescent="0.25">
      <c r="B746" t="s">
        <v>3169</v>
      </c>
      <c r="C746" t="s">
        <v>141</v>
      </c>
      <c r="D746" t="s">
        <v>3174</v>
      </c>
    </row>
    <row r="747" spans="2:4" x14ac:dyDescent="0.25">
      <c r="B747" t="s">
        <v>3170</v>
      </c>
      <c r="C747" t="s">
        <v>141</v>
      </c>
      <c r="D747" t="s">
        <v>3174</v>
      </c>
    </row>
    <row r="748" spans="2:4" x14ac:dyDescent="0.25">
      <c r="B748" t="s">
        <v>3171</v>
      </c>
      <c r="C748" t="s">
        <v>141</v>
      </c>
      <c r="D748" t="s">
        <v>3174</v>
      </c>
    </row>
    <row r="749" spans="2:4" x14ac:dyDescent="0.25">
      <c r="B749" t="s">
        <v>3168</v>
      </c>
      <c r="C749" t="s">
        <v>1928</v>
      </c>
      <c r="D749" t="s">
        <v>3174</v>
      </c>
    </row>
    <row r="750" spans="2:4" x14ac:dyDescent="0.25">
      <c r="B750" t="s">
        <v>3169</v>
      </c>
      <c r="C750" t="s">
        <v>1928</v>
      </c>
      <c r="D750" t="s">
        <v>3174</v>
      </c>
    </row>
    <row r="751" spans="2:4" x14ac:dyDescent="0.25">
      <c r="B751" t="s">
        <v>3171</v>
      </c>
      <c r="C751" t="s">
        <v>1928</v>
      </c>
      <c r="D751" t="s">
        <v>3174</v>
      </c>
    </row>
    <row r="752" spans="2:4" x14ac:dyDescent="0.25">
      <c r="B752" t="s">
        <v>3168</v>
      </c>
      <c r="C752" t="s">
        <v>292</v>
      </c>
      <c r="D752" t="s">
        <v>3174</v>
      </c>
    </row>
    <row r="753" spans="2:4" x14ac:dyDescent="0.25">
      <c r="B753" t="s">
        <v>3169</v>
      </c>
      <c r="C753" t="s">
        <v>292</v>
      </c>
      <c r="D753" t="s">
        <v>3174</v>
      </c>
    </row>
    <row r="754" spans="2:4" x14ac:dyDescent="0.25">
      <c r="B754" t="s">
        <v>3170</v>
      </c>
      <c r="C754" t="s">
        <v>292</v>
      </c>
      <c r="D754" t="s">
        <v>3174</v>
      </c>
    </row>
    <row r="755" spans="2:4" x14ac:dyDescent="0.25">
      <c r="B755" t="s">
        <v>3170</v>
      </c>
      <c r="C755" t="s">
        <v>3112</v>
      </c>
      <c r="D755" t="s">
        <v>3174</v>
      </c>
    </row>
    <row r="756" spans="2:4" x14ac:dyDescent="0.25">
      <c r="B756" t="s">
        <v>3171</v>
      </c>
      <c r="C756" t="s">
        <v>3112</v>
      </c>
      <c r="D756" t="s">
        <v>3174</v>
      </c>
    </row>
    <row r="757" spans="2:4" x14ac:dyDescent="0.25">
      <c r="B757" t="s">
        <v>3168</v>
      </c>
      <c r="C757" t="s">
        <v>735</v>
      </c>
      <c r="D757" t="s">
        <v>3174</v>
      </c>
    </row>
    <row r="758" spans="2:4" x14ac:dyDescent="0.25">
      <c r="B758" t="s">
        <v>3170</v>
      </c>
      <c r="C758" t="s">
        <v>735</v>
      </c>
      <c r="D758" t="s">
        <v>3174</v>
      </c>
    </row>
    <row r="759" spans="2:4" x14ac:dyDescent="0.25">
      <c r="B759" t="s">
        <v>3192</v>
      </c>
      <c r="C759" t="s">
        <v>737</v>
      </c>
      <c r="D759" t="s">
        <v>3174</v>
      </c>
    </row>
    <row r="760" spans="2:4" x14ac:dyDescent="0.25">
      <c r="B760" t="s">
        <v>3168</v>
      </c>
      <c r="C760" t="s">
        <v>737</v>
      </c>
      <c r="D760" t="s">
        <v>3174</v>
      </c>
    </row>
    <row r="761" spans="2:4" x14ac:dyDescent="0.25">
      <c r="B761" t="s">
        <v>3170</v>
      </c>
      <c r="C761" t="s">
        <v>737</v>
      </c>
      <c r="D761" t="s">
        <v>3174</v>
      </c>
    </row>
    <row r="762" spans="2:4" x14ac:dyDescent="0.25">
      <c r="B762" t="s">
        <v>3168</v>
      </c>
      <c r="C762" t="s">
        <v>744</v>
      </c>
      <c r="D762" t="s">
        <v>3174</v>
      </c>
    </row>
    <row r="763" spans="2:4" x14ac:dyDescent="0.25">
      <c r="B763" t="s">
        <v>3170</v>
      </c>
      <c r="C763" t="s">
        <v>744</v>
      </c>
      <c r="D763" t="s">
        <v>3174</v>
      </c>
    </row>
    <row r="764" spans="2:4" x14ac:dyDescent="0.25">
      <c r="B764" t="s">
        <v>3192</v>
      </c>
      <c r="C764" t="s">
        <v>1795</v>
      </c>
      <c r="D764" t="s">
        <v>3174</v>
      </c>
    </row>
    <row r="765" spans="2:4" x14ac:dyDescent="0.25">
      <c r="B765" t="s">
        <v>3167</v>
      </c>
      <c r="C765" t="s">
        <v>1795</v>
      </c>
      <c r="D765" t="s">
        <v>3174</v>
      </c>
    </row>
    <row r="766" spans="2:4" x14ac:dyDescent="0.25">
      <c r="B766" t="s">
        <v>3169</v>
      </c>
      <c r="C766" t="s">
        <v>1795</v>
      </c>
      <c r="D766" t="s">
        <v>3174</v>
      </c>
    </row>
    <row r="767" spans="2:4" x14ac:dyDescent="0.25">
      <c r="B767" t="s">
        <v>3170</v>
      </c>
      <c r="C767" t="s">
        <v>1795</v>
      </c>
      <c r="D767" t="s">
        <v>3174</v>
      </c>
    </row>
    <row r="768" spans="2:4" x14ac:dyDescent="0.25">
      <c r="B768" t="s">
        <v>3171</v>
      </c>
      <c r="C768" t="s">
        <v>1795</v>
      </c>
      <c r="D768" t="s">
        <v>3174</v>
      </c>
    </row>
    <row r="769" spans="2:4" x14ac:dyDescent="0.25">
      <c r="B769" t="s">
        <v>3168</v>
      </c>
      <c r="C769" t="s">
        <v>740</v>
      </c>
      <c r="D769" t="s">
        <v>3174</v>
      </c>
    </row>
    <row r="770" spans="2:4" x14ac:dyDescent="0.25">
      <c r="B770" t="s">
        <v>3170</v>
      </c>
      <c r="C770" t="s">
        <v>740</v>
      </c>
      <c r="D770" t="s">
        <v>3174</v>
      </c>
    </row>
    <row r="771" spans="2:4" x14ac:dyDescent="0.25">
      <c r="B771" t="s">
        <v>3168</v>
      </c>
      <c r="C771" t="s">
        <v>1227</v>
      </c>
      <c r="D771" t="s">
        <v>3174</v>
      </c>
    </row>
    <row r="772" spans="2:4" x14ac:dyDescent="0.25">
      <c r="B772" t="s">
        <v>3170</v>
      </c>
      <c r="C772" t="s">
        <v>1227</v>
      </c>
      <c r="D772" t="s">
        <v>3174</v>
      </c>
    </row>
    <row r="773" spans="2:4" x14ac:dyDescent="0.25">
      <c r="B773" t="s">
        <v>3168</v>
      </c>
      <c r="C773" t="s">
        <v>2792</v>
      </c>
      <c r="D773" t="s">
        <v>3174</v>
      </c>
    </row>
    <row r="774" spans="2:4" x14ac:dyDescent="0.25">
      <c r="B774" t="s">
        <v>3169</v>
      </c>
      <c r="C774" t="s">
        <v>2792</v>
      </c>
      <c r="D774" t="s">
        <v>3174</v>
      </c>
    </row>
    <row r="775" spans="2:4" x14ac:dyDescent="0.25">
      <c r="B775" t="s">
        <v>3171</v>
      </c>
      <c r="C775" t="s">
        <v>2792</v>
      </c>
      <c r="D775" t="s">
        <v>3174</v>
      </c>
    </row>
    <row r="776" spans="2:4" x14ac:dyDescent="0.25">
      <c r="B776" t="s">
        <v>3168</v>
      </c>
      <c r="C776" t="s">
        <v>3119</v>
      </c>
      <c r="D776" t="s">
        <v>3174</v>
      </c>
    </row>
    <row r="777" spans="2:4" x14ac:dyDescent="0.25">
      <c r="B777" t="s">
        <v>3170</v>
      </c>
      <c r="C777" t="s">
        <v>3119</v>
      </c>
      <c r="D777" t="s">
        <v>3174</v>
      </c>
    </row>
    <row r="778" spans="2:4" x14ac:dyDescent="0.25">
      <c r="B778" t="s">
        <v>3171</v>
      </c>
      <c r="C778" t="s">
        <v>3119</v>
      </c>
      <c r="D778" t="s">
        <v>3174</v>
      </c>
    </row>
    <row r="779" spans="2:4" x14ac:dyDescent="0.25">
      <c r="B779" t="s">
        <v>3170</v>
      </c>
      <c r="C779" t="s">
        <v>1782</v>
      </c>
      <c r="D779" t="s">
        <v>3174</v>
      </c>
    </row>
    <row r="780" spans="2:4" x14ac:dyDescent="0.25">
      <c r="B780" t="s">
        <v>3168</v>
      </c>
      <c r="C780" t="s">
        <v>25</v>
      </c>
      <c r="D780" t="s">
        <v>3174</v>
      </c>
    </row>
    <row r="781" spans="2:4" x14ac:dyDescent="0.25">
      <c r="B781" t="s">
        <v>3168</v>
      </c>
      <c r="C781" t="s">
        <v>25</v>
      </c>
      <c r="D781" t="s">
        <v>3174</v>
      </c>
    </row>
    <row r="782" spans="2:4" x14ac:dyDescent="0.25">
      <c r="B782" t="s">
        <v>3169</v>
      </c>
      <c r="C782" t="s">
        <v>25</v>
      </c>
      <c r="D782" t="s">
        <v>3174</v>
      </c>
    </row>
    <row r="783" spans="2:4" x14ac:dyDescent="0.25">
      <c r="B783" t="s">
        <v>3169</v>
      </c>
      <c r="C783" t="s">
        <v>25</v>
      </c>
      <c r="D783" t="s">
        <v>3174</v>
      </c>
    </row>
    <row r="784" spans="2:4" x14ac:dyDescent="0.25">
      <c r="B784" t="s">
        <v>3171</v>
      </c>
      <c r="C784" t="s">
        <v>25</v>
      </c>
      <c r="D784" t="s">
        <v>3174</v>
      </c>
    </row>
    <row r="785" spans="2:4" x14ac:dyDescent="0.25">
      <c r="B785" t="s">
        <v>3171</v>
      </c>
      <c r="C785" t="s">
        <v>25</v>
      </c>
      <c r="D785" t="s">
        <v>3174</v>
      </c>
    </row>
    <row r="786" spans="2:4" x14ac:dyDescent="0.25">
      <c r="B786" t="s">
        <v>3168</v>
      </c>
      <c r="C786" t="s">
        <v>2012</v>
      </c>
      <c r="D786" t="s">
        <v>3174</v>
      </c>
    </row>
    <row r="787" spans="2:4" x14ac:dyDescent="0.25">
      <c r="B787" t="s">
        <v>3169</v>
      </c>
      <c r="C787" t="s">
        <v>2012</v>
      </c>
      <c r="D787" t="s">
        <v>3174</v>
      </c>
    </row>
    <row r="788" spans="2:4" x14ac:dyDescent="0.25">
      <c r="B788" t="s">
        <v>3170</v>
      </c>
      <c r="C788" t="s">
        <v>2012</v>
      </c>
      <c r="D788" t="s">
        <v>3174</v>
      </c>
    </row>
    <row r="789" spans="2:4" x14ac:dyDescent="0.25">
      <c r="B789" t="s">
        <v>3171</v>
      </c>
      <c r="C789" t="s">
        <v>2012</v>
      </c>
      <c r="D789" t="s">
        <v>3174</v>
      </c>
    </row>
    <row r="790" spans="2:4" x14ac:dyDescent="0.25">
      <c r="B790" t="s">
        <v>3167</v>
      </c>
      <c r="C790" t="s">
        <v>672</v>
      </c>
      <c r="D790" t="s">
        <v>3174</v>
      </c>
    </row>
    <row r="791" spans="2:4" x14ac:dyDescent="0.25">
      <c r="B791" t="s">
        <v>3168</v>
      </c>
      <c r="C791" t="s">
        <v>672</v>
      </c>
      <c r="D791" t="s">
        <v>3174</v>
      </c>
    </row>
    <row r="792" spans="2:4" x14ac:dyDescent="0.25">
      <c r="B792" t="s">
        <v>3167</v>
      </c>
      <c r="C792" t="s">
        <v>1704</v>
      </c>
      <c r="D792" t="s">
        <v>3174</v>
      </c>
    </row>
    <row r="793" spans="2:4" x14ac:dyDescent="0.25">
      <c r="B793" t="s">
        <v>3167</v>
      </c>
      <c r="C793" t="s">
        <v>1704</v>
      </c>
      <c r="D793" t="s">
        <v>3174</v>
      </c>
    </row>
    <row r="794" spans="2:4" x14ac:dyDescent="0.25">
      <c r="B794" t="s">
        <v>3168</v>
      </c>
      <c r="C794" t="s">
        <v>1704</v>
      </c>
      <c r="D794" t="s">
        <v>3174</v>
      </c>
    </row>
    <row r="795" spans="2:4" x14ac:dyDescent="0.25">
      <c r="B795" t="s">
        <v>3168</v>
      </c>
      <c r="C795" t="s">
        <v>1704</v>
      </c>
      <c r="D795" t="s">
        <v>3174</v>
      </c>
    </row>
    <row r="796" spans="2:4" x14ac:dyDescent="0.25">
      <c r="B796" t="s">
        <v>3169</v>
      </c>
      <c r="C796" t="s">
        <v>1704</v>
      </c>
      <c r="D796" t="s">
        <v>3174</v>
      </c>
    </row>
    <row r="797" spans="2:4" x14ac:dyDescent="0.25">
      <c r="B797" t="s">
        <v>3169</v>
      </c>
      <c r="C797" t="s">
        <v>1704</v>
      </c>
      <c r="D797" t="s">
        <v>3174</v>
      </c>
    </row>
    <row r="798" spans="2:4" x14ac:dyDescent="0.25">
      <c r="B798" t="s">
        <v>3167</v>
      </c>
      <c r="C798" t="s">
        <v>42</v>
      </c>
      <c r="D798" t="s">
        <v>3174</v>
      </c>
    </row>
    <row r="799" spans="2:4" x14ac:dyDescent="0.25">
      <c r="B799" t="s">
        <v>3168</v>
      </c>
      <c r="C799" t="s">
        <v>42</v>
      </c>
      <c r="D799" t="s">
        <v>3174</v>
      </c>
    </row>
    <row r="800" spans="2:4" x14ac:dyDescent="0.25">
      <c r="B800" t="s">
        <v>3169</v>
      </c>
      <c r="C800" t="s">
        <v>42</v>
      </c>
      <c r="D800" t="s">
        <v>3174</v>
      </c>
    </row>
    <row r="801" spans="2:4" x14ac:dyDescent="0.25">
      <c r="B801" t="s">
        <v>3171</v>
      </c>
      <c r="C801" t="s">
        <v>42</v>
      </c>
      <c r="D801" t="s">
        <v>3174</v>
      </c>
    </row>
    <row r="802" spans="2:4" x14ac:dyDescent="0.25">
      <c r="B802" t="s">
        <v>3166</v>
      </c>
      <c r="C802" t="s">
        <v>972</v>
      </c>
      <c r="D802" t="s">
        <v>3174</v>
      </c>
    </row>
    <row r="803" spans="2:4" x14ac:dyDescent="0.25">
      <c r="B803" t="s">
        <v>3168</v>
      </c>
      <c r="C803" t="s">
        <v>972</v>
      </c>
      <c r="D803" t="s">
        <v>3174</v>
      </c>
    </row>
    <row r="804" spans="2:4" x14ac:dyDescent="0.25">
      <c r="B804" t="s">
        <v>3169</v>
      </c>
      <c r="C804" t="s">
        <v>972</v>
      </c>
      <c r="D804" t="s">
        <v>3174</v>
      </c>
    </row>
    <row r="805" spans="2:4" x14ac:dyDescent="0.25">
      <c r="B805" t="s">
        <v>3170</v>
      </c>
      <c r="C805" t="s">
        <v>972</v>
      </c>
      <c r="D805" t="s">
        <v>3174</v>
      </c>
    </row>
    <row r="806" spans="2:4" x14ac:dyDescent="0.25">
      <c r="B806" t="s">
        <v>3171</v>
      </c>
      <c r="C806" t="s">
        <v>972</v>
      </c>
      <c r="D806" t="s">
        <v>3174</v>
      </c>
    </row>
    <row r="807" spans="2:4" x14ac:dyDescent="0.25">
      <c r="B807" t="s">
        <v>3168</v>
      </c>
      <c r="C807" t="s">
        <v>3153</v>
      </c>
      <c r="D807" t="s">
        <v>3174</v>
      </c>
    </row>
    <row r="808" spans="2:4" x14ac:dyDescent="0.25">
      <c r="B808" t="s">
        <v>3171</v>
      </c>
      <c r="C808" t="s">
        <v>3153</v>
      </c>
      <c r="D808" t="s">
        <v>3174</v>
      </c>
    </row>
    <row r="809" spans="2:4" x14ac:dyDescent="0.25">
      <c r="B809" t="s">
        <v>3168</v>
      </c>
      <c r="C809" t="s">
        <v>582</v>
      </c>
      <c r="D809" t="s">
        <v>3174</v>
      </c>
    </row>
    <row r="810" spans="2:4" x14ac:dyDescent="0.25">
      <c r="B810" t="s">
        <v>3170</v>
      </c>
      <c r="C810" t="s">
        <v>582</v>
      </c>
      <c r="D810" t="s">
        <v>3174</v>
      </c>
    </row>
    <row r="811" spans="2:4" x14ac:dyDescent="0.25">
      <c r="B811" t="s">
        <v>3171</v>
      </c>
      <c r="C811" t="s">
        <v>582</v>
      </c>
      <c r="D811" t="s">
        <v>3174</v>
      </c>
    </row>
    <row r="812" spans="2:4" x14ac:dyDescent="0.25">
      <c r="B812" t="s">
        <v>3168</v>
      </c>
      <c r="C812" t="s">
        <v>615</v>
      </c>
      <c r="D812" t="s">
        <v>3174</v>
      </c>
    </row>
    <row r="813" spans="2:4" x14ac:dyDescent="0.25">
      <c r="B813" t="s">
        <v>3171</v>
      </c>
      <c r="C813" t="s">
        <v>615</v>
      </c>
      <c r="D813" t="s">
        <v>3174</v>
      </c>
    </row>
    <row r="814" spans="2:4" x14ac:dyDescent="0.25">
      <c r="B814" t="s">
        <v>3168</v>
      </c>
      <c r="C814" t="s">
        <v>2653</v>
      </c>
      <c r="D814" t="s">
        <v>3174</v>
      </c>
    </row>
    <row r="815" spans="2:4" x14ac:dyDescent="0.25">
      <c r="B815" t="s">
        <v>3168</v>
      </c>
      <c r="C815" t="s">
        <v>2653</v>
      </c>
      <c r="D815" t="s">
        <v>3174</v>
      </c>
    </row>
    <row r="816" spans="2:4" x14ac:dyDescent="0.25">
      <c r="B816" t="s">
        <v>3169</v>
      </c>
      <c r="C816" t="s">
        <v>2653</v>
      </c>
      <c r="D816" t="s">
        <v>3174</v>
      </c>
    </row>
    <row r="817" spans="2:4" x14ac:dyDescent="0.25">
      <c r="B817" t="s">
        <v>3169</v>
      </c>
      <c r="C817" t="s">
        <v>2653</v>
      </c>
      <c r="D817" t="s">
        <v>3174</v>
      </c>
    </row>
    <row r="818" spans="2:4" x14ac:dyDescent="0.25">
      <c r="B818" t="s">
        <v>3170</v>
      </c>
      <c r="C818" t="s">
        <v>2653</v>
      </c>
      <c r="D818" t="s">
        <v>3174</v>
      </c>
    </row>
    <row r="819" spans="2:4" x14ac:dyDescent="0.25">
      <c r="B819" t="s">
        <v>3170</v>
      </c>
      <c r="C819" t="s">
        <v>2653</v>
      </c>
      <c r="D819" t="s">
        <v>3174</v>
      </c>
    </row>
    <row r="820" spans="2:4" x14ac:dyDescent="0.25">
      <c r="B820" t="s">
        <v>3171</v>
      </c>
      <c r="C820" t="s">
        <v>2653</v>
      </c>
      <c r="D820" t="s">
        <v>3174</v>
      </c>
    </row>
    <row r="821" spans="2:4" x14ac:dyDescent="0.25">
      <c r="B821" t="s">
        <v>3171</v>
      </c>
      <c r="C821" t="s">
        <v>2653</v>
      </c>
      <c r="D821" t="s">
        <v>3174</v>
      </c>
    </row>
    <row r="822" spans="2:4" x14ac:dyDescent="0.25">
      <c r="B822" t="s">
        <v>3168</v>
      </c>
      <c r="C822" t="s">
        <v>3122</v>
      </c>
      <c r="D822" t="s">
        <v>3174</v>
      </c>
    </row>
    <row r="823" spans="2:4" x14ac:dyDescent="0.25">
      <c r="B823" t="s">
        <v>3169</v>
      </c>
      <c r="C823" t="s">
        <v>3122</v>
      </c>
      <c r="D823" t="s">
        <v>3174</v>
      </c>
    </row>
    <row r="824" spans="2:4" x14ac:dyDescent="0.25">
      <c r="B824" t="s">
        <v>3170</v>
      </c>
      <c r="C824" t="s">
        <v>3122</v>
      </c>
      <c r="D824" t="s">
        <v>3174</v>
      </c>
    </row>
    <row r="825" spans="2:4" x14ac:dyDescent="0.25">
      <c r="B825" t="s">
        <v>3171</v>
      </c>
      <c r="C825" t="s">
        <v>3122</v>
      </c>
      <c r="D825" t="s">
        <v>3174</v>
      </c>
    </row>
    <row r="826" spans="2:4" x14ac:dyDescent="0.25">
      <c r="B826" t="s">
        <v>3169</v>
      </c>
      <c r="C826" t="s">
        <v>224</v>
      </c>
      <c r="D826" t="s">
        <v>3174</v>
      </c>
    </row>
    <row r="827" spans="2:4" x14ac:dyDescent="0.25">
      <c r="B827" t="s">
        <v>3171</v>
      </c>
      <c r="C827" t="s">
        <v>224</v>
      </c>
      <c r="D827" t="s">
        <v>3174</v>
      </c>
    </row>
    <row r="828" spans="2:4" x14ac:dyDescent="0.25">
      <c r="B828" t="s">
        <v>3167</v>
      </c>
      <c r="C828" t="s">
        <v>1518</v>
      </c>
      <c r="D828" t="s">
        <v>3174</v>
      </c>
    </row>
    <row r="829" spans="2:4" x14ac:dyDescent="0.25">
      <c r="B829" t="s">
        <v>3168</v>
      </c>
      <c r="C829" t="s">
        <v>1518</v>
      </c>
      <c r="D829" t="s">
        <v>3174</v>
      </c>
    </row>
    <row r="830" spans="2:4" x14ac:dyDescent="0.25">
      <c r="B830" t="s">
        <v>3169</v>
      </c>
      <c r="C830" t="s">
        <v>1518</v>
      </c>
      <c r="D830" t="s">
        <v>3174</v>
      </c>
    </row>
    <row r="831" spans="2:4" x14ac:dyDescent="0.25">
      <c r="B831" t="s">
        <v>3171</v>
      </c>
      <c r="C831" t="s">
        <v>1518</v>
      </c>
      <c r="D831" t="s">
        <v>3174</v>
      </c>
    </row>
    <row r="832" spans="2:4" x14ac:dyDescent="0.25">
      <c r="B832" t="s">
        <v>3169</v>
      </c>
      <c r="C832" t="s">
        <v>704</v>
      </c>
      <c r="D832" t="s">
        <v>3174</v>
      </c>
    </row>
    <row r="833" spans="2:4" x14ac:dyDescent="0.25">
      <c r="B833" t="s">
        <v>3171</v>
      </c>
      <c r="C833" t="s">
        <v>704</v>
      </c>
      <c r="D833" t="s">
        <v>3174</v>
      </c>
    </row>
    <row r="834" spans="2:4" x14ac:dyDescent="0.25">
      <c r="B834" t="s">
        <v>3170</v>
      </c>
      <c r="C834" t="s">
        <v>889</v>
      </c>
      <c r="D834" t="s">
        <v>3174</v>
      </c>
    </row>
    <row r="835" spans="2:4" x14ac:dyDescent="0.25">
      <c r="B835" t="s">
        <v>3170</v>
      </c>
      <c r="C835" t="s">
        <v>893</v>
      </c>
      <c r="D835" t="s">
        <v>3174</v>
      </c>
    </row>
    <row r="836" spans="2:4" x14ac:dyDescent="0.25">
      <c r="B836" t="s">
        <v>3168</v>
      </c>
      <c r="C836" t="s">
        <v>1791</v>
      </c>
      <c r="D836" t="s">
        <v>3174</v>
      </c>
    </row>
    <row r="837" spans="2:4" x14ac:dyDescent="0.25">
      <c r="B837" t="s">
        <v>3169</v>
      </c>
      <c r="C837" t="s">
        <v>1791</v>
      </c>
      <c r="D837" t="s">
        <v>3174</v>
      </c>
    </row>
    <row r="838" spans="2:4" x14ac:dyDescent="0.25">
      <c r="B838" t="s">
        <v>3170</v>
      </c>
      <c r="C838" t="s">
        <v>1791</v>
      </c>
      <c r="D838" t="s">
        <v>3174</v>
      </c>
    </row>
    <row r="839" spans="2:4" x14ac:dyDescent="0.25">
      <c r="B839" t="s">
        <v>3171</v>
      </c>
      <c r="C839" t="s">
        <v>1791</v>
      </c>
      <c r="D839" t="s">
        <v>3174</v>
      </c>
    </row>
    <row r="840" spans="2:4" x14ac:dyDescent="0.25">
      <c r="B840" t="s">
        <v>3169</v>
      </c>
      <c r="C840" t="s">
        <v>2366</v>
      </c>
      <c r="D840" t="s">
        <v>3174</v>
      </c>
    </row>
    <row r="841" spans="2:4" x14ac:dyDescent="0.25">
      <c r="B841" t="s">
        <v>3171</v>
      </c>
      <c r="C841" t="s">
        <v>2366</v>
      </c>
      <c r="D841" t="s">
        <v>3174</v>
      </c>
    </row>
    <row r="842" spans="2:4" x14ac:dyDescent="0.25">
      <c r="B842" t="s">
        <v>3168</v>
      </c>
      <c r="C842" t="s">
        <v>559</v>
      </c>
      <c r="D842" t="s">
        <v>3174</v>
      </c>
    </row>
    <row r="843" spans="2:4" x14ac:dyDescent="0.25">
      <c r="B843" t="s">
        <v>3169</v>
      </c>
      <c r="C843" t="s">
        <v>559</v>
      </c>
      <c r="D843" t="s">
        <v>3174</v>
      </c>
    </row>
    <row r="844" spans="2:4" x14ac:dyDescent="0.25">
      <c r="B844" t="s">
        <v>3171</v>
      </c>
      <c r="C844" t="s">
        <v>559</v>
      </c>
      <c r="D844" t="s">
        <v>3174</v>
      </c>
    </row>
    <row r="845" spans="2:4" x14ac:dyDescent="0.25">
      <c r="B845" t="s">
        <v>3168</v>
      </c>
      <c r="C845" t="s">
        <v>313</v>
      </c>
      <c r="D845" t="s">
        <v>3174</v>
      </c>
    </row>
    <row r="846" spans="2:4" x14ac:dyDescent="0.25">
      <c r="B846" t="s">
        <v>3169</v>
      </c>
      <c r="C846" t="s">
        <v>313</v>
      </c>
      <c r="D846" t="s">
        <v>3174</v>
      </c>
    </row>
    <row r="847" spans="2:4" x14ac:dyDescent="0.25">
      <c r="B847" t="s">
        <v>3168</v>
      </c>
      <c r="C847" t="s">
        <v>1639</v>
      </c>
      <c r="D847" t="s">
        <v>3174</v>
      </c>
    </row>
    <row r="848" spans="2:4" x14ac:dyDescent="0.25">
      <c r="B848" t="s">
        <v>3169</v>
      </c>
      <c r="C848" t="s">
        <v>1639</v>
      </c>
      <c r="D848" t="s">
        <v>3174</v>
      </c>
    </row>
    <row r="849" spans="2:4" x14ac:dyDescent="0.25">
      <c r="B849" t="s">
        <v>3171</v>
      </c>
      <c r="C849" t="s">
        <v>1639</v>
      </c>
      <c r="D849" t="s">
        <v>3174</v>
      </c>
    </row>
    <row r="850" spans="2:4" x14ac:dyDescent="0.25">
      <c r="B850" t="s">
        <v>3168</v>
      </c>
      <c r="C850" t="s">
        <v>168</v>
      </c>
      <c r="D850" t="s">
        <v>3174</v>
      </c>
    </row>
    <row r="851" spans="2:4" x14ac:dyDescent="0.25">
      <c r="B851" t="s">
        <v>3169</v>
      </c>
      <c r="C851" t="s">
        <v>168</v>
      </c>
      <c r="D851" t="s">
        <v>3174</v>
      </c>
    </row>
    <row r="852" spans="2:4" x14ac:dyDescent="0.25">
      <c r="B852" t="s">
        <v>3171</v>
      </c>
      <c r="C852" t="s">
        <v>168</v>
      </c>
      <c r="D852" t="s">
        <v>3174</v>
      </c>
    </row>
    <row r="853" spans="2:4" x14ac:dyDescent="0.25">
      <c r="B853" t="s">
        <v>3168</v>
      </c>
      <c r="C853" t="s">
        <v>383</v>
      </c>
      <c r="D853" t="s">
        <v>3174</v>
      </c>
    </row>
    <row r="854" spans="2:4" x14ac:dyDescent="0.25">
      <c r="B854" t="s">
        <v>3169</v>
      </c>
      <c r="C854" t="s">
        <v>383</v>
      </c>
      <c r="D854" t="s">
        <v>3174</v>
      </c>
    </row>
    <row r="855" spans="2:4" x14ac:dyDescent="0.25">
      <c r="B855" t="s">
        <v>3170</v>
      </c>
      <c r="C855" t="s">
        <v>383</v>
      </c>
      <c r="D855" t="s">
        <v>3174</v>
      </c>
    </row>
    <row r="856" spans="2:4" x14ac:dyDescent="0.25">
      <c r="B856" t="s">
        <v>3168</v>
      </c>
      <c r="C856" t="s">
        <v>387</v>
      </c>
      <c r="D856" t="s">
        <v>3174</v>
      </c>
    </row>
    <row r="857" spans="2:4" x14ac:dyDescent="0.25">
      <c r="B857" t="s">
        <v>3169</v>
      </c>
      <c r="C857" t="s">
        <v>387</v>
      </c>
      <c r="D857" t="s">
        <v>3174</v>
      </c>
    </row>
    <row r="858" spans="2:4" x14ac:dyDescent="0.25">
      <c r="B858" t="s">
        <v>3170</v>
      </c>
      <c r="C858" t="s">
        <v>387</v>
      </c>
      <c r="D858" t="s">
        <v>3174</v>
      </c>
    </row>
    <row r="859" spans="2:4" x14ac:dyDescent="0.25">
      <c r="B859" t="s">
        <v>3169</v>
      </c>
      <c r="C859" t="s">
        <v>1373</v>
      </c>
      <c r="D859" t="s">
        <v>3174</v>
      </c>
    </row>
    <row r="860" spans="2:4" x14ac:dyDescent="0.25">
      <c r="B860" t="s">
        <v>3169</v>
      </c>
      <c r="C860" t="s">
        <v>1377</v>
      </c>
      <c r="D860" t="s">
        <v>3174</v>
      </c>
    </row>
    <row r="861" spans="2:4" x14ac:dyDescent="0.25">
      <c r="B861" t="s">
        <v>3192</v>
      </c>
      <c r="C861" t="s">
        <v>925</v>
      </c>
      <c r="D861" t="s">
        <v>3174</v>
      </c>
    </row>
    <row r="862" spans="2:4" x14ac:dyDescent="0.25">
      <c r="B862" t="s">
        <v>3168</v>
      </c>
      <c r="C862" t="s">
        <v>925</v>
      </c>
      <c r="D862" t="s">
        <v>3174</v>
      </c>
    </row>
    <row r="863" spans="2:4" x14ac:dyDescent="0.25">
      <c r="B863" t="s">
        <v>3169</v>
      </c>
      <c r="C863" t="s">
        <v>925</v>
      </c>
      <c r="D863" t="s">
        <v>3174</v>
      </c>
    </row>
    <row r="864" spans="2:4" x14ac:dyDescent="0.25">
      <c r="B864" t="s">
        <v>3170</v>
      </c>
      <c r="C864" t="s">
        <v>925</v>
      </c>
      <c r="D864" t="s">
        <v>3174</v>
      </c>
    </row>
    <row r="865" spans="2:4" x14ac:dyDescent="0.25">
      <c r="B865" t="s">
        <v>3171</v>
      </c>
      <c r="C865" t="s">
        <v>925</v>
      </c>
      <c r="D865" t="s">
        <v>3174</v>
      </c>
    </row>
    <row r="866" spans="2:4" x14ac:dyDescent="0.25">
      <c r="B866" t="s">
        <v>3167</v>
      </c>
      <c r="C866" t="s">
        <v>2381</v>
      </c>
      <c r="D866" t="s">
        <v>3174</v>
      </c>
    </row>
    <row r="867" spans="2:4" x14ac:dyDescent="0.25">
      <c r="B867" t="s">
        <v>3167</v>
      </c>
      <c r="C867" t="s">
        <v>2381</v>
      </c>
      <c r="D867" t="s">
        <v>3174</v>
      </c>
    </row>
    <row r="868" spans="2:4" x14ac:dyDescent="0.25">
      <c r="B868" t="s">
        <v>3167</v>
      </c>
      <c r="C868" t="s">
        <v>2381</v>
      </c>
      <c r="D868" t="s">
        <v>3174</v>
      </c>
    </row>
    <row r="869" spans="2:4" x14ac:dyDescent="0.25">
      <c r="B869" t="s">
        <v>3168</v>
      </c>
      <c r="C869" t="s">
        <v>2381</v>
      </c>
      <c r="D869" t="s">
        <v>3174</v>
      </c>
    </row>
    <row r="870" spans="2:4" x14ac:dyDescent="0.25">
      <c r="B870" t="s">
        <v>3168</v>
      </c>
      <c r="C870" t="s">
        <v>2381</v>
      </c>
      <c r="D870" t="s">
        <v>3174</v>
      </c>
    </row>
    <row r="871" spans="2:4" x14ac:dyDescent="0.25">
      <c r="B871" t="s">
        <v>3168</v>
      </c>
      <c r="C871" t="s">
        <v>2381</v>
      </c>
      <c r="D871" t="s">
        <v>3174</v>
      </c>
    </row>
    <row r="872" spans="2:4" x14ac:dyDescent="0.25">
      <c r="B872" t="s">
        <v>3169</v>
      </c>
      <c r="C872" t="s">
        <v>2381</v>
      </c>
      <c r="D872" t="s">
        <v>3177</v>
      </c>
    </row>
    <row r="873" spans="2:4" x14ac:dyDescent="0.25">
      <c r="B873" t="s">
        <v>3169</v>
      </c>
      <c r="C873" t="s">
        <v>2381</v>
      </c>
      <c r="D873" t="s">
        <v>3177</v>
      </c>
    </row>
    <row r="874" spans="2:4" x14ac:dyDescent="0.25">
      <c r="B874" t="s">
        <v>3169</v>
      </c>
      <c r="C874" t="s">
        <v>2381</v>
      </c>
      <c r="D874" t="s">
        <v>3177</v>
      </c>
    </row>
    <row r="875" spans="2:4" x14ac:dyDescent="0.25">
      <c r="B875" t="s">
        <v>3167</v>
      </c>
      <c r="C875" t="s">
        <v>2788</v>
      </c>
      <c r="D875" t="s">
        <v>3177</v>
      </c>
    </row>
    <row r="876" spans="2:4" x14ac:dyDescent="0.25">
      <c r="B876" t="s">
        <v>3168</v>
      </c>
      <c r="C876" t="s">
        <v>2788</v>
      </c>
      <c r="D876" t="s">
        <v>3177</v>
      </c>
    </row>
    <row r="877" spans="2:4" x14ac:dyDescent="0.25">
      <c r="B877" t="s">
        <v>3169</v>
      </c>
      <c r="C877" t="s">
        <v>2788</v>
      </c>
      <c r="D877" t="s">
        <v>3177</v>
      </c>
    </row>
    <row r="878" spans="2:4" x14ac:dyDescent="0.25">
      <c r="B878" t="s">
        <v>3171</v>
      </c>
      <c r="C878" t="s">
        <v>2788</v>
      </c>
      <c r="D878" t="s">
        <v>3177</v>
      </c>
    </row>
    <row r="879" spans="2:4" x14ac:dyDescent="0.25">
      <c r="B879" t="s">
        <v>3168</v>
      </c>
      <c r="C879" t="s">
        <v>99</v>
      </c>
      <c r="D879" t="s">
        <v>3177</v>
      </c>
    </row>
    <row r="880" spans="2:4" x14ac:dyDescent="0.25">
      <c r="B880" t="s">
        <v>3168</v>
      </c>
      <c r="C880" t="s">
        <v>99</v>
      </c>
      <c r="D880" t="s">
        <v>3177</v>
      </c>
    </row>
    <row r="881" spans="2:4" x14ac:dyDescent="0.25">
      <c r="B881" t="s">
        <v>3169</v>
      </c>
      <c r="C881" t="s">
        <v>99</v>
      </c>
      <c r="D881" t="s">
        <v>3177</v>
      </c>
    </row>
    <row r="882" spans="2:4" x14ac:dyDescent="0.25">
      <c r="B882" t="s">
        <v>3169</v>
      </c>
      <c r="C882" t="s">
        <v>99</v>
      </c>
      <c r="D882" t="s">
        <v>3177</v>
      </c>
    </row>
    <row r="883" spans="2:4" x14ac:dyDescent="0.25">
      <c r="B883" t="s">
        <v>3171</v>
      </c>
      <c r="C883" t="s">
        <v>99</v>
      </c>
      <c r="D883" t="s">
        <v>3177</v>
      </c>
    </row>
    <row r="884" spans="2:4" x14ac:dyDescent="0.25">
      <c r="B884" t="s">
        <v>3171</v>
      </c>
      <c r="C884" t="s">
        <v>99</v>
      </c>
      <c r="D884" t="s">
        <v>3177</v>
      </c>
    </row>
    <row r="885" spans="2:4" x14ac:dyDescent="0.25">
      <c r="B885" t="s">
        <v>3167</v>
      </c>
      <c r="C885" t="s">
        <v>1091</v>
      </c>
      <c r="D885" t="s">
        <v>3177</v>
      </c>
    </row>
    <row r="886" spans="2:4" x14ac:dyDescent="0.25">
      <c r="B886" t="s">
        <v>3168</v>
      </c>
      <c r="C886" t="s">
        <v>1091</v>
      </c>
      <c r="D886" t="s">
        <v>3177</v>
      </c>
    </row>
    <row r="887" spans="2:4" x14ac:dyDescent="0.25">
      <c r="B887" t="s">
        <v>3169</v>
      </c>
      <c r="C887" t="s">
        <v>1091</v>
      </c>
      <c r="D887" t="s">
        <v>3177</v>
      </c>
    </row>
    <row r="888" spans="2:4" x14ac:dyDescent="0.25">
      <c r="B888" t="s">
        <v>3171</v>
      </c>
      <c r="C888" t="s">
        <v>1091</v>
      </c>
      <c r="D888" t="s">
        <v>3177</v>
      </c>
    </row>
    <row r="889" spans="2:4" x14ac:dyDescent="0.25">
      <c r="B889" t="s">
        <v>3167</v>
      </c>
      <c r="C889" t="s">
        <v>296</v>
      </c>
      <c r="D889" t="s">
        <v>3177</v>
      </c>
    </row>
    <row r="890" spans="2:4" x14ac:dyDescent="0.25">
      <c r="B890" t="s">
        <v>3168</v>
      </c>
      <c r="C890" t="s">
        <v>296</v>
      </c>
      <c r="D890" t="s">
        <v>3177</v>
      </c>
    </row>
    <row r="891" spans="2:4" x14ac:dyDescent="0.25">
      <c r="B891" t="s">
        <v>3169</v>
      </c>
      <c r="C891" t="s">
        <v>296</v>
      </c>
      <c r="D891" t="s">
        <v>3177</v>
      </c>
    </row>
    <row r="892" spans="2:4" x14ac:dyDescent="0.25">
      <c r="B892" t="s">
        <v>3170</v>
      </c>
      <c r="C892" t="s">
        <v>296</v>
      </c>
      <c r="D892" t="s">
        <v>3177</v>
      </c>
    </row>
    <row r="893" spans="2:4" x14ac:dyDescent="0.25">
      <c r="B893" t="s">
        <v>3168</v>
      </c>
      <c r="C893" t="s">
        <v>1806</v>
      </c>
      <c r="D893" t="s">
        <v>3177</v>
      </c>
    </row>
    <row r="894" spans="2:4" x14ac:dyDescent="0.25">
      <c r="B894" t="s">
        <v>3170</v>
      </c>
      <c r="C894" t="s">
        <v>1806</v>
      </c>
      <c r="D894" t="s">
        <v>3177</v>
      </c>
    </row>
    <row r="895" spans="2:4" x14ac:dyDescent="0.25">
      <c r="B895" t="s">
        <v>3171</v>
      </c>
      <c r="C895" t="s">
        <v>1806</v>
      </c>
      <c r="D895" t="s">
        <v>3177</v>
      </c>
    </row>
    <row r="896" spans="2:4" x14ac:dyDescent="0.25">
      <c r="B896" t="s">
        <v>3166</v>
      </c>
      <c r="C896" t="s">
        <v>1554</v>
      </c>
      <c r="D896" t="s">
        <v>3177</v>
      </c>
    </row>
    <row r="897" spans="2:4" x14ac:dyDescent="0.25">
      <c r="B897" t="s">
        <v>3169</v>
      </c>
      <c r="C897" t="s">
        <v>1554</v>
      </c>
      <c r="D897" t="s">
        <v>3177</v>
      </c>
    </row>
    <row r="898" spans="2:4" x14ac:dyDescent="0.25">
      <c r="B898" t="s">
        <v>3170</v>
      </c>
      <c r="C898" t="s">
        <v>1554</v>
      </c>
      <c r="D898" t="s">
        <v>3177</v>
      </c>
    </row>
    <row r="899" spans="2:4" x14ac:dyDescent="0.25">
      <c r="B899" t="s">
        <v>3168</v>
      </c>
      <c r="C899" t="s">
        <v>2019</v>
      </c>
      <c r="D899" t="s">
        <v>3177</v>
      </c>
    </row>
    <row r="900" spans="2:4" x14ac:dyDescent="0.25">
      <c r="B900" t="s">
        <v>3168</v>
      </c>
      <c r="C900" t="s">
        <v>2019</v>
      </c>
      <c r="D900" t="s">
        <v>3177</v>
      </c>
    </row>
    <row r="901" spans="2:4" x14ac:dyDescent="0.25">
      <c r="B901" t="s">
        <v>3169</v>
      </c>
      <c r="C901" t="s">
        <v>2019</v>
      </c>
      <c r="D901" t="s">
        <v>3177</v>
      </c>
    </row>
    <row r="902" spans="2:4" x14ac:dyDescent="0.25">
      <c r="B902" t="s">
        <v>3169</v>
      </c>
      <c r="C902" t="s">
        <v>2019</v>
      </c>
      <c r="D902" t="s">
        <v>3177</v>
      </c>
    </row>
    <row r="903" spans="2:4" x14ac:dyDescent="0.25">
      <c r="B903" t="s">
        <v>3171</v>
      </c>
      <c r="C903" t="s">
        <v>2019</v>
      </c>
      <c r="D903" t="s">
        <v>3177</v>
      </c>
    </row>
    <row r="904" spans="2:4" x14ac:dyDescent="0.25">
      <c r="B904" t="s">
        <v>3171</v>
      </c>
      <c r="C904" t="s">
        <v>2019</v>
      </c>
      <c r="D904" t="s">
        <v>3177</v>
      </c>
    </row>
    <row r="905" spans="2:4" x14ac:dyDescent="0.25">
      <c r="B905" t="s">
        <v>3167</v>
      </c>
      <c r="C905" t="s">
        <v>2201</v>
      </c>
      <c r="D905" t="s">
        <v>3177</v>
      </c>
    </row>
    <row r="906" spans="2:4" x14ac:dyDescent="0.25">
      <c r="B906" t="s">
        <v>3168</v>
      </c>
      <c r="C906" t="s">
        <v>2201</v>
      </c>
      <c r="D906" t="s">
        <v>3177</v>
      </c>
    </row>
    <row r="907" spans="2:4" x14ac:dyDescent="0.25">
      <c r="B907" t="s">
        <v>3171</v>
      </c>
      <c r="C907" t="s">
        <v>2201</v>
      </c>
      <c r="D907" t="s">
        <v>3177</v>
      </c>
    </row>
    <row r="908" spans="2:4" x14ac:dyDescent="0.25">
      <c r="B908" t="s">
        <v>3167</v>
      </c>
      <c r="C908" t="s">
        <v>1820</v>
      </c>
      <c r="D908" t="s">
        <v>3177</v>
      </c>
    </row>
    <row r="909" spans="2:4" x14ac:dyDescent="0.25">
      <c r="B909" t="s">
        <v>3167</v>
      </c>
      <c r="C909" t="s">
        <v>1820</v>
      </c>
      <c r="D909" t="s">
        <v>3177</v>
      </c>
    </row>
    <row r="910" spans="2:4" x14ac:dyDescent="0.25">
      <c r="B910" t="s">
        <v>3168</v>
      </c>
      <c r="C910" t="s">
        <v>1820</v>
      </c>
      <c r="D910" t="s">
        <v>3177</v>
      </c>
    </row>
    <row r="911" spans="2:4" x14ac:dyDescent="0.25">
      <c r="B911" t="s">
        <v>3168</v>
      </c>
      <c r="C911" t="s">
        <v>1820</v>
      </c>
      <c r="D911" t="s">
        <v>3177</v>
      </c>
    </row>
    <row r="912" spans="2:4" x14ac:dyDescent="0.25">
      <c r="B912" t="s">
        <v>3169</v>
      </c>
      <c r="C912" t="s">
        <v>1820</v>
      </c>
      <c r="D912" t="s">
        <v>3177</v>
      </c>
    </row>
    <row r="913" spans="2:4" x14ac:dyDescent="0.25">
      <c r="B913" t="s">
        <v>3169</v>
      </c>
      <c r="C913" t="s">
        <v>1820</v>
      </c>
      <c r="D913" t="s">
        <v>3177</v>
      </c>
    </row>
    <row r="914" spans="2:4" x14ac:dyDescent="0.25">
      <c r="B914" t="s">
        <v>3171</v>
      </c>
      <c r="C914" t="s">
        <v>1820</v>
      </c>
      <c r="D914" t="s">
        <v>3177</v>
      </c>
    </row>
    <row r="915" spans="2:4" x14ac:dyDescent="0.25">
      <c r="B915" t="s">
        <v>3171</v>
      </c>
      <c r="C915" t="s">
        <v>1820</v>
      </c>
      <c r="D915" t="s">
        <v>3177</v>
      </c>
    </row>
    <row r="916" spans="2:4" x14ac:dyDescent="0.25">
      <c r="B916" t="s">
        <v>3167</v>
      </c>
      <c r="C916" t="s">
        <v>266</v>
      </c>
      <c r="D916" t="s">
        <v>3177</v>
      </c>
    </row>
    <row r="917" spans="2:4" x14ac:dyDescent="0.25">
      <c r="B917" t="s">
        <v>3167</v>
      </c>
      <c r="C917" t="s">
        <v>266</v>
      </c>
      <c r="D917" t="s">
        <v>3177</v>
      </c>
    </row>
    <row r="918" spans="2:4" x14ac:dyDescent="0.25">
      <c r="B918" t="s">
        <v>3167</v>
      </c>
      <c r="C918" t="s">
        <v>266</v>
      </c>
      <c r="D918" t="s">
        <v>3177</v>
      </c>
    </row>
    <row r="919" spans="2:4" x14ac:dyDescent="0.25">
      <c r="B919" t="s">
        <v>3168</v>
      </c>
      <c r="C919" t="s">
        <v>266</v>
      </c>
      <c r="D919" t="s">
        <v>3177</v>
      </c>
    </row>
    <row r="920" spans="2:4" x14ac:dyDescent="0.25">
      <c r="B920" t="s">
        <v>3168</v>
      </c>
      <c r="C920" t="s">
        <v>266</v>
      </c>
      <c r="D920" t="s">
        <v>3177</v>
      </c>
    </row>
    <row r="921" spans="2:4" x14ac:dyDescent="0.25">
      <c r="B921" t="s">
        <v>3168</v>
      </c>
      <c r="C921" t="s">
        <v>266</v>
      </c>
      <c r="D921" t="s">
        <v>3177</v>
      </c>
    </row>
    <row r="922" spans="2:4" x14ac:dyDescent="0.25">
      <c r="B922" t="s">
        <v>3169</v>
      </c>
      <c r="C922" t="s">
        <v>266</v>
      </c>
      <c r="D922" t="s">
        <v>3177</v>
      </c>
    </row>
    <row r="923" spans="2:4" x14ac:dyDescent="0.25">
      <c r="B923" t="s">
        <v>3169</v>
      </c>
      <c r="C923" t="s">
        <v>266</v>
      </c>
      <c r="D923" t="s">
        <v>3177</v>
      </c>
    </row>
    <row r="924" spans="2:4" x14ac:dyDescent="0.25">
      <c r="B924" t="s">
        <v>3169</v>
      </c>
      <c r="C924" t="s">
        <v>266</v>
      </c>
      <c r="D924" t="s">
        <v>3177</v>
      </c>
    </row>
    <row r="925" spans="2:4" x14ac:dyDescent="0.25">
      <c r="B925" t="s">
        <v>3170</v>
      </c>
      <c r="C925" t="s">
        <v>266</v>
      </c>
      <c r="D925" t="s">
        <v>3177</v>
      </c>
    </row>
    <row r="926" spans="2:4" x14ac:dyDescent="0.25">
      <c r="B926" t="s">
        <v>3170</v>
      </c>
      <c r="C926" t="s">
        <v>266</v>
      </c>
      <c r="D926" t="s">
        <v>3177</v>
      </c>
    </row>
    <row r="927" spans="2:4" x14ac:dyDescent="0.25">
      <c r="B927" t="s">
        <v>3170</v>
      </c>
      <c r="C927" t="s">
        <v>266</v>
      </c>
      <c r="D927" t="s">
        <v>3177</v>
      </c>
    </row>
    <row r="928" spans="2:4" x14ac:dyDescent="0.25">
      <c r="B928" t="s">
        <v>3169</v>
      </c>
      <c r="C928" t="s">
        <v>2294</v>
      </c>
      <c r="D928" t="s">
        <v>3177</v>
      </c>
    </row>
    <row r="929" spans="2:4" x14ac:dyDescent="0.25">
      <c r="B929" t="s">
        <v>3170</v>
      </c>
      <c r="C929" t="s">
        <v>2294</v>
      </c>
      <c r="D929" t="s">
        <v>3177</v>
      </c>
    </row>
    <row r="930" spans="2:4" x14ac:dyDescent="0.25">
      <c r="B930" t="s">
        <v>3168</v>
      </c>
      <c r="C930" t="s">
        <v>2483</v>
      </c>
      <c r="D930" t="s">
        <v>3177</v>
      </c>
    </row>
    <row r="931" spans="2:4" x14ac:dyDescent="0.25">
      <c r="B931" t="s">
        <v>3170</v>
      </c>
      <c r="C931" t="s">
        <v>2483</v>
      </c>
      <c r="D931" t="s">
        <v>3177</v>
      </c>
    </row>
    <row r="932" spans="2:4" x14ac:dyDescent="0.25">
      <c r="B932" t="s">
        <v>3170</v>
      </c>
      <c r="C932" t="s">
        <v>1031</v>
      </c>
      <c r="D932" t="s">
        <v>3177</v>
      </c>
    </row>
    <row r="933" spans="2:4" x14ac:dyDescent="0.25">
      <c r="B933" t="s">
        <v>3167</v>
      </c>
      <c r="C933" t="s">
        <v>2078</v>
      </c>
      <c r="D933" t="s">
        <v>3177</v>
      </c>
    </row>
    <row r="934" spans="2:4" x14ac:dyDescent="0.25">
      <c r="B934" t="s">
        <v>3168</v>
      </c>
      <c r="C934" t="s">
        <v>2078</v>
      </c>
      <c r="D934" t="s">
        <v>3177</v>
      </c>
    </row>
    <row r="935" spans="2:4" x14ac:dyDescent="0.25">
      <c r="B935" t="s">
        <v>3169</v>
      </c>
      <c r="C935" t="s">
        <v>2078</v>
      </c>
      <c r="D935" t="s">
        <v>3177</v>
      </c>
    </row>
    <row r="936" spans="2:4" x14ac:dyDescent="0.25">
      <c r="B936" t="s">
        <v>3170</v>
      </c>
      <c r="C936" t="s">
        <v>2078</v>
      </c>
      <c r="D936" t="s">
        <v>3177</v>
      </c>
    </row>
    <row r="937" spans="2:4" x14ac:dyDescent="0.25">
      <c r="B937" t="s">
        <v>3171</v>
      </c>
      <c r="C937" t="s">
        <v>2078</v>
      </c>
      <c r="D937" t="s">
        <v>3177</v>
      </c>
    </row>
    <row r="938" spans="2:4" x14ac:dyDescent="0.25">
      <c r="B938" t="s">
        <v>3168</v>
      </c>
      <c r="C938" t="s">
        <v>921</v>
      </c>
      <c r="D938" t="s">
        <v>3177</v>
      </c>
    </row>
    <row r="939" spans="2:4" x14ac:dyDescent="0.25">
      <c r="B939" t="s">
        <v>3169</v>
      </c>
      <c r="C939" t="s">
        <v>921</v>
      </c>
      <c r="D939" t="s">
        <v>3177</v>
      </c>
    </row>
    <row r="940" spans="2:4" x14ac:dyDescent="0.25">
      <c r="B940" t="s">
        <v>3170</v>
      </c>
      <c r="C940" t="s">
        <v>921</v>
      </c>
      <c r="D940" t="s">
        <v>3177</v>
      </c>
    </row>
    <row r="941" spans="2:4" x14ac:dyDescent="0.25">
      <c r="B941" t="s">
        <v>3171</v>
      </c>
      <c r="C941" t="s">
        <v>921</v>
      </c>
      <c r="D941" t="s">
        <v>3177</v>
      </c>
    </row>
    <row r="942" spans="2:4" x14ac:dyDescent="0.25">
      <c r="B942" t="s">
        <v>3169</v>
      </c>
      <c r="C942" t="s">
        <v>2944</v>
      </c>
      <c r="D942" t="s">
        <v>3177</v>
      </c>
    </row>
    <row r="943" spans="2:4" x14ac:dyDescent="0.25">
      <c r="B943" t="s">
        <v>3170</v>
      </c>
      <c r="C943" t="s">
        <v>2944</v>
      </c>
      <c r="D943" t="s">
        <v>3177</v>
      </c>
    </row>
    <row r="944" spans="2:4" x14ac:dyDescent="0.25">
      <c r="B944" t="s">
        <v>3169</v>
      </c>
      <c r="C944" t="s">
        <v>2767</v>
      </c>
      <c r="D944" t="s">
        <v>3177</v>
      </c>
    </row>
    <row r="945" spans="2:4" x14ac:dyDescent="0.25">
      <c r="B945" t="s">
        <v>3169</v>
      </c>
      <c r="C945" t="s">
        <v>2767</v>
      </c>
      <c r="D945" t="s">
        <v>3177</v>
      </c>
    </row>
    <row r="946" spans="2:4" x14ac:dyDescent="0.25">
      <c r="B946" t="s">
        <v>3170</v>
      </c>
      <c r="C946" t="s">
        <v>2767</v>
      </c>
      <c r="D946" t="s">
        <v>3177</v>
      </c>
    </row>
    <row r="947" spans="2:4" x14ac:dyDescent="0.25">
      <c r="B947" t="s">
        <v>3170</v>
      </c>
      <c r="C947" t="s">
        <v>2767</v>
      </c>
      <c r="D947" t="s">
        <v>3177</v>
      </c>
    </row>
    <row r="948" spans="2:4" x14ac:dyDescent="0.25">
      <c r="B948" t="s">
        <v>3169</v>
      </c>
      <c r="C948" t="s">
        <v>357</v>
      </c>
      <c r="D948" t="s">
        <v>3177</v>
      </c>
    </row>
    <row r="949" spans="2:4" x14ac:dyDescent="0.25">
      <c r="B949" t="s">
        <v>3171</v>
      </c>
      <c r="C949" t="s">
        <v>357</v>
      </c>
      <c r="D949" t="s">
        <v>3177</v>
      </c>
    </row>
    <row r="950" spans="2:4" x14ac:dyDescent="0.25">
      <c r="B950" t="s">
        <v>3168</v>
      </c>
      <c r="C950" t="s">
        <v>515</v>
      </c>
      <c r="D950" t="s">
        <v>3177</v>
      </c>
    </row>
    <row r="951" spans="2:4" x14ac:dyDescent="0.25">
      <c r="B951" t="s">
        <v>3168</v>
      </c>
      <c r="C951" t="s">
        <v>515</v>
      </c>
      <c r="D951" t="s">
        <v>3177</v>
      </c>
    </row>
    <row r="952" spans="2:4" x14ac:dyDescent="0.25">
      <c r="B952" t="s">
        <v>3171</v>
      </c>
      <c r="C952" t="s">
        <v>515</v>
      </c>
      <c r="D952" t="s">
        <v>3177</v>
      </c>
    </row>
    <row r="953" spans="2:4" x14ac:dyDescent="0.25">
      <c r="B953" t="s">
        <v>3171</v>
      </c>
      <c r="C953" t="s">
        <v>515</v>
      </c>
      <c r="D953" t="s">
        <v>3177</v>
      </c>
    </row>
    <row r="954" spans="2:4" x14ac:dyDescent="0.25">
      <c r="B954" t="s">
        <v>3167</v>
      </c>
      <c r="C954" t="s">
        <v>2289</v>
      </c>
      <c r="D954" t="s">
        <v>3177</v>
      </c>
    </row>
    <row r="955" spans="2:4" x14ac:dyDescent="0.25">
      <c r="B955" t="s">
        <v>3168</v>
      </c>
      <c r="C955" t="s">
        <v>2289</v>
      </c>
      <c r="D955" t="s">
        <v>3177</v>
      </c>
    </row>
    <row r="956" spans="2:4" x14ac:dyDescent="0.25">
      <c r="B956" t="s">
        <v>3169</v>
      </c>
      <c r="C956" t="s">
        <v>2289</v>
      </c>
      <c r="D956" t="s">
        <v>3177</v>
      </c>
    </row>
    <row r="957" spans="2:4" x14ac:dyDescent="0.25">
      <c r="B957" t="s">
        <v>3170</v>
      </c>
      <c r="C957" t="s">
        <v>2289</v>
      </c>
      <c r="D957" t="s">
        <v>3177</v>
      </c>
    </row>
    <row r="958" spans="2:4" x14ac:dyDescent="0.25">
      <c r="B958" t="s">
        <v>3171</v>
      </c>
      <c r="C958" t="s">
        <v>2289</v>
      </c>
      <c r="D958" t="s">
        <v>3177</v>
      </c>
    </row>
    <row r="959" spans="2:4" x14ac:dyDescent="0.25">
      <c r="B959" t="s">
        <v>3167</v>
      </c>
      <c r="C959" t="s">
        <v>428</v>
      </c>
      <c r="D959" t="s">
        <v>3177</v>
      </c>
    </row>
    <row r="960" spans="2:4" x14ac:dyDescent="0.25">
      <c r="B960" t="s">
        <v>3169</v>
      </c>
      <c r="C960" t="s">
        <v>428</v>
      </c>
      <c r="D960" t="s">
        <v>3177</v>
      </c>
    </row>
    <row r="961" spans="2:4" x14ac:dyDescent="0.25">
      <c r="B961" t="s">
        <v>3171</v>
      </c>
      <c r="C961" t="s">
        <v>428</v>
      </c>
      <c r="D961" t="s">
        <v>3177</v>
      </c>
    </row>
    <row r="962" spans="2:4" x14ac:dyDescent="0.25">
      <c r="B962" t="s">
        <v>3168</v>
      </c>
      <c r="C962" t="s">
        <v>137</v>
      </c>
      <c r="D962" t="s">
        <v>3177</v>
      </c>
    </row>
    <row r="963" spans="2:4" x14ac:dyDescent="0.25">
      <c r="B963" t="s">
        <v>3169</v>
      </c>
      <c r="C963" t="s">
        <v>137</v>
      </c>
      <c r="D963" t="s">
        <v>3177</v>
      </c>
    </row>
    <row r="964" spans="2:4" x14ac:dyDescent="0.25">
      <c r="B964" t="s">
        <v>3170</v>
      </c>
      <c r="C964" t="s">
        <v>137</v>
      </c>
      <c r="D964" t="s">
        <v>3177</v>
      </c>
    </row>
    <row r="965" spans="2:4" x14ac:dyDescent="0.25">
      <c r="B965" t="s">
        <v>3171</v>
      </c>
      <c r="C965" t="s">
        <v>137</v>
      </c>
      <c r="D965" t="s">
        <v>3177</v>
      </c>
    </row>
    <row r="966" spans="2:4" x14ac:dyDescent="0.25">
      <c r="B966" t="s">
        <v>3167</v>
      </c>
      <c r="C966" t="s">
        <v>1293</v>
      </c>
      <c r="D966" t="s">
        <v>3177</v>
      </c>
    </row>
    <row r="967" spans="2:4" x14ac:dyDescent="0.25">
      <c r="B967" t="s">
        <v>3169</v>
      </c>
      <c r="C967" t="s">
        <v>1293</v>
      </c>
      <c r="D967" t="s">
        <v>3177</v>
      </c>
    </row>
    <row r="968" spans="2:4" x14ac:dyDescent="0.25">
      <c r="B968" t="s">
        <v>3171</v>
      </c>
      <c r="C968" t="s">
        <v>1293</v>
      </c>
      <c r="D968" t="s">
        <v>3177</v>
      </c>
    </row>
    <row r="969" spans="2:4" x14ac:dyDescent="0.25">
      <c r="B969" t="s">
        <v>3167</v>
      </c>
      <c r="C969" t="s">
        <v>228</v>
      </c>
      <c r="D969" t="s">
        <v>3177</v>
      </c>
    </row>
    <row r="970" spans="2:4" x14ac:dyDescent="0.25">
      <c r="B970" t="s">
        <v>3167</v>
      </c>
      <c r="C970" t="s">
        <v>228</v>
      </c>
      <c r="D970" t="s">
        <v>3177</v>
      </c>
    </row>
    <row r="971" spans="2:4" x14ac:dyDescent="0.25">
      <c r="B971" t="s">
        <v>3169</v>
      </c>
      <c r="C971" t="s">
        <v>228</v>
      </c>
      <c r="D971" t="s">
        <v>3177</v>
      </c>
    </row>
    <row r="972" spans="2:4" x14ac:dyDescent="0.25">
      <c r="B972" t="s">
        <v>3169</v>
      </c>
      <c r="C972" t="s">
        <v>228</v>
      </c>
      <c r="D972" t="s">
        <v>3177</v>
      </c>
    </row>
    <row r="973" spans="2:4" x14ac:dyDescent="0.25">
      <c r="B973" t="s">
        <v>3171</v>
      </c>
      <c r="C973" t="s">
        <v>228</v>
      </c>
      <c r="D973" t="s">
        <v>3177</v>
      </c>
    </row>
    <row r="974" spans="2:4" x14ac:dyDescent="0.25">
      <c r="B974" t="s">
        <v>3171</v>
      </c>
      <c r="C974" t="s">
        <v>228</v>
      </c>
      <c r="D974" t="s">
        <v>3177</v>
      </c>
    </row>
    <row r="975" spans="2:4" x14ac:dyDescent="0.25">
      <c r="B975" t="s">
        <v>3168</v>
      </c>
      <c r="C975" t="s">
        <v>2305</v>
      </c>
      <c r="D975" t="s">
        <v>3177</v>
      </c>
    </row>
    <row r="976" spans="2:4" x14ac:dyDescent="0.25">
      <c r="B976" t="s">
        <v>3169</v>
      </c>
      <c r="C976" t="s">
        <v>2305</v>
      </c>
      <c r="D976" t="s">
        <v>3177</v>
      </c>
    </row>
    <row r="977" spans="2:4" x14ac:dyDescent="0.25">
      <c r="B977" t="s">
        <v>3171</v>
      </c>
      <c r="C977" t="s">
        <v>2305</v>
      </c>
      <c r="D977" t="s">
        <v>3177</v>
      </c>
    </row>
    <row r="978" spans="2:4" x14ac:dyDescent="0.25">
      <c r="B978" t="s">
        <v>3167</v>
      </c>
      <c r="C978" t="s">
        <v>1435</v>
      </c>
      <c r="D978" t="s">
        <v>3177</v>
      </c>
    </row>
    <row r="979" spans="2:4" x14ac:dyDescent="0.25">
      <c r="B979" t="s">
        <v>3169</v>
      </c>
      <c r="C979" t="s">
        <v>1435</v>
      </c>
      <c r="D979" t="s">
        <v>3177</v>
      </c>
    </row>
    <row r="980" spans="2:4" x14ac:dyDescent="0.25">
      <c r="B980" t="s">
        <v>3170</v>
      </c>
      <c r="C980" t="s">
        <v>1435</v>
      </c>
      <c r="D980" t="s">
        <v>3177</v>
      </c>
    </row>
    <row r="981" spans="2:4" x14ac:dyDescent="0.25">
      <c r="B981" t="s">
        <v>3171</v>
      </c>
      <c r="C981" t="s">
        <v>1435</v>
      </c>
      <c r="D981" t="s">
        <v>3177</v>
      </c>
    </row>
    <row r="982" spans="2:4" x14ac:dyDescent="0.25">
      <c r="B982" t="s">
        <v>3192</v>
      </c>
      <c r="C982" t="s">
        <v>2121</v>
      </c>
      <c r="D982" t="s">
        <v>3177</v>
      </c>
    </row>
    <row r="983" spans="2:4" x14ac:dyDescent="0.25">
      <c r="B983" t="s">
        <v>3167</v>
      </c>
      <c r="C983" t="s">
        <v>2121</v>
      </c>
      <c r="D983" t="s">
        <v>3177</v>
      </c>
    </row>
    <row r="984" spans="2:4" x14ac:dyDescent="0.25">
      <c r="B984" t="s">
        <v>3168</v>
      </c>
      <c r="C984" t="s">
        <v>2121</v>
      </c>
      <c r="D984" t="s">
        <v>3177</v>
      </c>
    </row>
    <row r="985" spans="2:4" x14ac:dyDescent="0.25">
      <c r="B985" t="s">
        <v>3169</v>
      </c>
      <c r="C985" t="s">
        <v>2121</v>
      </c>
      <c r="D985" t="s">
        <v>3177</v>
      </c>
    </row>
    <row r="986" spans="2:4" x14ac:dyDescent="0.25">
      <c r="B986" t="s">
        <v>3170</v>
      </c>
      <c r="C986" t="s">
        <v>2121</v>
      </c>
      <c r="D986" t="s">
        <v>3177</v>
      </c>
    </row>
    <row r="987" spans="2:4" x14ac:dyDescent="0.25">
      <c r="B987" t="s">
        <v>3171</v>
      </c>
      <c r="C987" t="s">
        <v>2121</v>
      </c>
      <c r="D987" t="s">
        <v>3177</v>
      </c>
    </row>
    <row r="988" spans="2:4" x14ac:dyDescent="0.25">
      <c r="B988" t="s">
        <v>3167</v>
      </c>
      <c r="C988" t="s">
        <v>480</v>
      </c>
      <c r="D988" t="s">
        <v>3177</v>
      </c>
    </row>
    <row r="989" spans="2:4" x14ac:dyDescent="0.25">
      <c r="B989" t="s">
        <v>3169</v>
      </c>
      <c r="C989" t="s">
        <v>480</v>
      </c>
      <c r="D989" t="s">
        <v>3177</v>
      </c>
    </row>
    <row r="990" spans="2:4" x14ac:dyDescent="0.25">
      <c r="B990" t="s">
        <v>3170</v>
      </c>
      <c r="C990" t="s">
        <v>480</v>
      </c>
      <c r="D990" t="s">
        <v>3177</v>
      </c>
    </row>
    <row r="991" spans="2:4" x14ac:dyDescent="0.25">
      <c r="B991" t="s">
        <v>3171</v>
      </c>
      <c r="C991" t="s">
        <v>480</v>
      </c>
      <c r="D991" t="s">
        <v>3177</v>
      </c>
    </row>
    <row r="992" spans="2:4" x14ac:dyDescent="0.25">
      <c r="B992" t="s">
        <v>3168</v>
      </c>
      <c r="C992" t="s">
        <v>540</v>
      </c>
      <c r="D992" t="s">
        <v>3177</v>
      </c>
    </row>
    <row r="993" spans="2:4" x14ac:dyDescent="0.25">
      <c r="B993" t="s">
        <v>3169</v>
      </c>
      <c r="C993" t="s">
        <v>540</v>
      </c>
      <c r="D993" t="s">
        <v>3177</v>
      </c>
    </row>
    <row r="994" spans="2:4" x14ac:dyDescent="0.25">
      <c r="B994" t="s">
        <v>3171</v>
      </c>
      <c r="C994" t="s">
        <v>540</v>
      </c>
      <c r="D994" t="s">
        <v>3177</v>
      </c>
    </row>
    <row r="995" spans="2:4" x14ac:dyDescent="0.25">
      <c r="B995" t="s">
        <v>3169</v>
      </c>
      <c r="C995" t="s">
        <v>567</v>
      </c>
      <c r="D995" t="s">
        <v>3177</v>
      </c>
    </row>
    <row r="996" spans="2:4" x14ac:dyDescent="0.25">
      <c r="B996" t="s">
        <v>3167</v>
      </c>
      <c r="C996" t="s">
        <v>1046</v>
      </c>
      <c r="D996" t="s">
        <v>3177</v>
      </c>
    </row>
    <row r="997" spans="2:4" x14ac:dyDescent="0.25">
      <c r="B997" t="s">
        <v>3168</v>
      </c>
      <c r="C997" t="s">
        <v>1046</v>
      </c>
      <c r="D997" t="s">
        <v>3177</v>
      </c>
    </row>
    <row r="998" spans="2:4" x14ac:dyDescent="0.25">
      <c r="B998" t="s">
        <v>3170</v>
      </c>
      <c r="C998" t="s">
        <v>1046</v>
      </c>
      <c r="D998" t="s">
        <v>3177</v>
      </c>
    </row>
    <row r="999" spans="2:4" x14ac:dyDescent="0.25">
      <c r="B999" t="s">
        <v>3171</v>
      </c>
      <c r="C999" t="s">
        <v>1046</v>
      </c>
      <c r="D999" t="s">
        <v>3177</v>
      </c>
    </row>
    <row r="1000" spans="2:4" x14ac:dyDescent="0.25">
      <c r="B1000" t="s">
        <v>3168</v>
      </c>
      <c r="C1000" t="s">
        <v>1419</v>
      </c>
      <c r="D1000" t="s">
        <v>3177</v>
      </c>
    </row>
    <row r="1001" spans="2:4" x14ac:dyDescent="0.25">
      <c r="B1001" t="s">
        <v>3169</v>
      </c>
      <c r="C1001" t="s">
        <v>1419</v>
      </c>
      <c r="D1001" t="s">
        <v>3177</v>
      </c>
    </row>
    <row r="1002" spans="2:4" x14ac:dyDescent="0.25">
      <c r="B1002" t="s">
        <v>3171</v>
      </c>
      <c r="C1002" t="s">
        <v>1419</v>
      </c>
      <c r="D1002" t="s">
        <v>3177</v>
      </c>
    </row>
    <row r="1003" spans="2:4" x14ac:dyDescent="0.25">
      <c r="B1003" t="s">
        <v>3166</v>
      </c>
      <c r="C1003" t="s">
        <v>2350</v>
      </c>
      <c r="D1003" t="s">
        <v>3177</v>
      </c>
    </row>
    <row r="1004" spans="2:4" x14ac:dyDescent="0.25">
      <c r="B1004" t="s">
        <v>3168</v>
      </c>
      <c r="C1004" t="s">
        <v>2350</v>
      </c>
      <c r="D1004" t="s">
        <v>3177</v>
      </c>
    </row>
    <row r="1005" spans="2:4" x14ac:dyDescent="0.25">
      <c r="B1005" t="s">
        <v>3169</v>
      </c>
      <c r="C1005" t="s">
        <v>2350</v>
      </c>
      <c r="D1005" t="s">
        <v>3177</v>
      </c>
    </row>
    <row r="1006" spans="2:4" x14ac:dyDescent="0.25">
      <c r="B1006" t="s">
        <v>3170</v>
      </c>
      <c r="C1006" t="s">
        <v>2350</v>
      </c>
      <c r="D1006" t="s">
        <v>3177</v>
      </c>
    </row>
    <row r="1007" spans="2:4" x14ac:dyDescent="0.25">
      <c r="B1007" t="s">
        <v>3171</v>
      </c>
      <c r="C1007" t="s">
        <v>2350</v>
      </c>
      <c r="D1007" t="s">
        <v>3177</v>
      </c>
    </row>
    <row r="1008" spans="2:4" x14ac:dyDescent="0.25">
      <c r="B1008" t="s">
        <v>3166</v>
      </c>
      <c r="C1008" t="s">
        <v>2139</v>
      </c>
      <c r="D1008" t="s">
        <v>3177</v>
      </c>
    </row>
    <row r="1009" spans="2:4" x14ac:dyDescent="0.25">
      <c r="B1009" t="s">
        <v>3166</v>
      </c>
      <c r="C1009" t="s">
        <v>2139</v>
      </c>
      <c r="D1009" t="s">
        <v>3177</v>
      </c>
    </row>
    <row r="1010" spans="2:4" x14ac:dyDescent="0.25">
      <c r="B1010" t="s">
        <v>3166</v>
      </c>
      <c r="C1010" t="s">
        <v>2139</v>
      </c>
      <c r="D1010" t="s">
        <v>3177</v>
      </c>
    </row>
    <row r="1011" spans="2:4" x14ac:dyDescent="0.25">
      <c r="B1011" t="s">
        <v>3166</v>
      </c>
      <c r="C1011" t="s">
        <v>2139</v>
      </c>
      <c r="D1011" t="s">
        <v>3177</v>
      </c>
    </row>
    <row r="1012" spans="2:4" x14ac:dyDescent="0.25">
      <c r="B1012" t="s">
        <v>3166</v>
      </c>
      <c r="C1012" t="s">
        <v>2139</v>
      </c>
      <c r="D1012" t="s">
        <v>3177</v>
      </c>
    </row>
    <row r="1013" spans="2:4" x14ac:dyDescent="0.25">
      <c r="B1013" t="s">
        <v>3168</v>
      </c>
      <c r="C1013" t="s">
        <v>2139</v>
      </c>
      <c r="D1013" t="s">
        <v>3177</v>
      </c>
    </row>
    <row r="1014" spans="2:4" x14ac:dyDescent="0.25">
      <c r="B1014" t="s">
        <v>3168</v>
      </c>
      <c r="C1014" t="s">
        <v>2139</v>
      </c>
      <c r="D1014" t="s">
        <v>3177</v>
      </c>
    </row>
    <row r="1015" spans="2:4" x14ac:dyDescent="0.25">
      <c r="B1015" t="s">
        <v>3168</v>
      </c>
      <c r="C1015" t="s">
        <v>2139</v>
      </c>
      <c r="D1015" t="s">
        <v>3177</v>
      </c>
    </row>
    <row r="1016" spans="2:4" x14ac:dyDescent="0.25">
      <c r="B1016" t="s">
        <v>3168</v>
      </c>
      <c r="C1016" t="s">
        <v>2139</v>
      </c>
      <c r="D1016" t="s">
        <v>3177</v>
      </c>
    </row>
    <row r="1017" spans="2:4" x14ac:dyDescent="0.25">
      <c r="B1017" t="s">
        <v>3168</v>
      </c>
      <c r="C1017" t="s">
        <v>2139</v>
      </c>
      <c r="D1017" t="s">
        <v>3177</v>
      </c>
    </row>
    <row r="1018" spans="2:4" x14ac:dyDescent="0.25">
      <c r="B1018" t="s">
        <v>3169</v>
      </c>
      <c r="C1018" t="s">
        <v>2139</v>
      </c>
      <c r="D1018" t="s">
        <v>3177</v>
      </c>
    </row>
    <row r="1019" spans="2:4" x14ac:dyDescent="0.25">
      <c r="B1019" t="s">
        <v>3169</v>
      </c>
      <c r="C1019" t="s">
        <v>2139</v>
      </c>
      <c r="D1019" t="s">
        <v>3177</v>
      </c>
    </row>
    <row r="1020" spans="2:4" x14ac:dyDescent="0.25">
      <c r="B1020" t="s">
        <v>3169</v>
      </c>
      <c r="C1020" t="s">
        <v>2139</v>
      </c>
      <c r="D1020" t="s">
        <v>3177</v>
      </c>
    </row>
    <row r="1021" spans="2:4" x14ac:dyDescent="0.25">
      <c r="B1021" t="s">
        <v>3169</v>
      </c>
      <c r="C1021" t="s">
        <v>2139</v>
      </c>
      <c r="D1021" t="s">
        <v>3177</v>
      </c>
    </row>
    <row r="1022" spans="2:4" x14ac:dyDescent="0.25">
      <c r="B1022" t="s">
        <v>3169</v>
      </c>
      <c r="C1022" t="s">
        <v>2139</v>
      </c>
      <c r="D1022" t="s">
        <v>3177</v>
      </c>
    </row>
    <row r="1023" spans="2:4" x14ac:dyDescent="0.25">
      <c r="B1023" t="s">
        <v>3170</v>
      </c>
      <c r="C1023" t="s">
        <v>2139</v>
      </c>
      <c r="D1023" t="s">
        <v>3177</v>
      </c>
    </row>
    <row r="1024" spans="2:4" x14ac:dyDescent="0.25">
      <c r="B1024" t="s">
        <v>3170</v>
      </c>
      <c r="C1024" t="s">
        <v>2139</v>
      </c>
      <c r="D1024" t="s">
        <v>3177</v>
      </c>
    </row>
    <row r="1025" spans="2:4" x14ac:dyDescent="0.25">
      <c r="B1025" t="s">
        <v>3170</v>
      </c>
      <c r="C1025" t="s">
        <v>2139</v>
      </c>
      <c r="D1025" t="s">
        <v>3177</v>
      </c>
    </row>
    <row r="1026" spans="2:4" x14ac:dyDescent="0.25">
      <c r="B1026" t="s">
        <v>3170</v>
      </c>
      <c r="C1026" t="s">
        <v>2139</v>
      </c>
      <c r="D1026" t="s">
        <v>3177</v>
      </c>
    </row>
    <row r="1027" spans="2:4" x14ac:dyDescent="0.25">
      <c r="B1027" t="s">
        <v>3170</v>
      </c>
      <c r="C1027" t="s">
        <v>2139</v>
      </c>
      <c r="D1027" t="s">
        <v>3177</v>
      </c>
    </row>
    <row r="1028" spans="2:4" x14ac:dyDescent="0.25">
      <c r="B1028" t="s">
        <v>3171</v>
      </c>
      <c r="C1028" t="s">
        <v>2139</v>
      </c>
      <c r="D1028" t="s">
        <v>3177</v>
      </c>
    </row>
    <row r="1029" spans="2:4" x14ac:dyDescent="0.25">
      <c r="B1029" t="s">
        <v>3171</v>
      </c>
      <c r="C1029" t="s">
        <v>2139</v>
      </c>
      <c r="D1029" t="s">
        <v>3177</v>
      </c>
    </row>
    <row r="1030" spans="2:4" x14ac:dyDescent="0.25">
      <c r="B1030" t="s">
        <v>3171</v>
      </c>
      <c r="C1030" t="s">
        <v>2139</v>
      </c>
      <c r="D1030" t="s">
        <v>3177</v>
      </c>
    </row>
    <row r="1031" spans="2:4" x14ac:dyDescent="0.25">
      <c r="B1031" t="s">
        <v>3171</v>
      </c>
      <c r="C1031" t="s">
        <v>2139</v>
      </c>
      <c r="D1031" t="s">
        <v>3177</v>
      </c>
    </row>
    <row r="1032" spans="2:4" x14ac:dyDescent="0.25">
      <c r="B1032" t="s">
        <v>3171</v>
      </c>
      <c r="C1032" t="s">
        <v>2139</v>
      </c>
      <c r="D1032" t="s">
        <v>3177</v>
      </c>
    </row>
    <row r="1033" spans="2:4" x14ac:dyDescent="0.25">
      <c r="B1033" t="s">
        <v>3168</v>
      </c>
      <c r="C1033" t="s">
        <v>2576</v>
      </c>
      <c r="D1033" t="s">
        <v>3177</v>
      </c>
    </row>
    <row r="1034" spans="2:4" x14ac:dyDescent="0.25">
      <c r="B1034" t="s">
        <v>3169</v>
      </c>
      <c r="C1034" t="s">
        <v>2576</v>
      </c>
      <c r="D1034" t="s">
        <v>3177</v>
      </c>
    </row>
    <row r="1035" spans="2:4" x14ac:dyDescent="0.25">
      <c r="B1035" t="s">
        <v>3170</v>
      </c>
      <c r="C1035" t="s">
        <v>2576</v>
      </c>
      <c r="D1035" t="s">
        <v>3177</v>
      </c>
    </row>
    <row r="1036" spans="2:4" x14ac:dyDescent="0.25">
      <c r="B1036" t="s">
        <v>3171</v>
      </c>
      <c r="C1036" t="s">
        <v>2576</v>
      </c>
      <c r="D1036" t="s">
        <v>3177</v>
      </c>
    </row>
    <row r="1037" spans="2:4" x14ac:dyDescent="0.25">
      <c r="B1037" t="s">
        <v>3169</v>
      </c>
      <c r="C1037" t="s">
        <v>2750</v>
      </c>
      <c r="D1037" t="s">
        <v>3177</v>
      </c>
    </row>
    <row r="1038" spans="2:4" x14ac:dyDescent="0.25">
      <c r="B1038" t="s">
        <v>3169</v>
      </c>
      <c r="C1038" t="s">
        <v>2750</v>
      </c>
      <c r="D1038" t="s">
        <v>3177</v>
      </c>
    </row>
    <row r="1039" spans="2:4" x14ac:dyDescent="0.25">
      <c r="B1039" t="s">
        <v>3170</v>
      </c>
      <c r="C1039" t="s">
        <v>2750</v>
      </c>
      <c r="D1039" t="s">
        <v>3177</v>
      </c>
    </row>
    <row r="1040" spans="2:4" x14ac:dyDescent="0.25">
      <c r="B1040" t="s">
        <v>3170</v>
      </c>
      <c r="C1040" t="s">
        <v>2750</v>
      </c>
      <c r="D1040" t="s">
        <v>3177</v>
      </c>
    </row>
    <row r="1041" spans="2:4" x14ac:dyDescent="0.25">
      <c r="B1041" t="s">
        <v>3168</v>
      </c>
      <c r="C1041" t="s">
        <v>2833</v>
      </c>
      <c r="D1041" t="s">
        <v>3177</v>
      </c>
    </row>
    <row r="1042" spans="2:4" x14ac:dyDescent="0.25">
      <c r="B1042" t="s">
        <v>3169</v>
      </c>
      <c r="C1042" t="s">
        <v>2833</v>
      </c>
      <c r="D1042" t="s">
        <v>3177</v>
      </c>
    </row>
    <row r="1043" spans="2:4" x14ac:dyDescent="0.25">
      <c r="B1043" t="s">
        <v>3170</v>
      </c>
      <c r="C1043" t="s">
        <v>2833</v>
      </c>
      <c r="D1043" t="s">
        <v>3177</v>
      </c>
    </row>
    <row r="1044" spans="2:4" x14ac:dyDescent="0.25">
      <c r="B1044" t="s">
        <v>3171</v>
      </c>
      <c r="C1044" t="s">
        <v>2833</v>
      </c>
      <c r="D1044" t="s">
        <v>3177</v>
      </c>
    </row>
    <row r="1045" spans="2:4" x14ac:dyDescent="0.25">
      <c r="B1045" t="s">
        <v>3169</v>
      </c>
      <c r="C1045" t="s">
        <v>1753</v>
      </c>
      <c r="D1045" t="s">
        <v>3177</v>
      </c>
    </row>
    <row r="1046" spans="2:4" x14ac:dyDescent="0.25">
      <c r="B1046" t="s">
        <v>3170</v>
      </c>
      <c r="C1046" t="s">
        <v>1753</v>
      </c>
      <c r="D1046" t="s">
        <v>3177</v>
      </c>
    </row>
    <row r="1047" spans="2:4" x14ac:dyDescent="0.25">
      <c r="B1047" t="s">
        <v>3171</v>
      </c>
      <c r="C1047" t="s">
        <v>1753</v>
      </c>
      <c r="D1047" t="s">
        <v>3177</v>
      </c>
    </row>
    <row r="1048" spans="2:4" x14ac:dyDescent="0.25">
      <c r="B1048" t="s">
        <v>3167</v>
      </c>
      <c r="C1048" t="s">
        <v>2176</v>
      </c>
      <c r="D1048" t="s">
        <v>3177</v>
      </c>
    </row>
    <row r="1049" spans="2:4" x14ac:dyDescent="0.25">
      <c r="B1049" t="s">
        <v>3168</v>
      </c>
      <c r="C1049" t="s">
        <v>2176</v>
      </c>
      <c r="D1049" t="s">
        <v>3177</v>
      </c>
    </row>
    <row r="1050" spans="2:4" x14ac:dyDescent="0.25">
      <c r="B1050" t="s">
        <v>3169</v>
      </c>
      <c r="C1050" t="s">
        <v>2176</v>
      </c>
      <c r="D1050" t="s">
        <v>3177</v>
      </c>
    </row>
    <row r="1051" spans="2:4" x14ac:dyDescent="0.25">
      <c r="B1051" t="s">
        <v>3170</v>
      </c>
      <c r="C1051" t="s">
        <v>2176</v>
      </c>
      <c r="D1051" t="s">
        <v>3177</v>
      </c>
    </row>
    <row r="1052" spans="2:4" x14ac:dyDescent="0.25">
      <c r="B1052" t="s">
        <v>3171</v>
      </c>
      <c r="C1052" t="s">
        <v>2176</v>
      </c>
      <c r="D1052" t="s">
        <v>3174</v>
      </c>
    </row>
    <row r="1053" spans="2:4" x14ac:dyDescent="0.25">
      <c r="B1053" t="s">
        <v>3168</v>
      </c>
      <c r="C1053" t="s">
        <v>1696</v>
      </c>
      <c r="D1053" t="s">
        <v>3174</v>
      </c>
    </row>
    <row r="1054" spans="2:4" x14ac:dyDescent="0.25">
      <c r="B1054" t="s">
        <v>3169</v>
      </c>
      <c r="C1054" t="s">
        <v>1696</v>
      </c>
      <c r="D1054" t="s">
        <v>3174</v>
      </c>
    </row>
    <row r="1055" spans="2:4" x14ac:dyDescent="0.25">
      <c r="B1055" t="s">
        <v>3170</v>
      </c>
      <c r="C1055" t="s">
        <v>1696</v>
      </c>
      <c r="D1055" t="s">
        <v>3174</v>
      </c>
    </row>
    <row r="1056" spans="2:4" x14ac:dyDescent="0.25">
      <c r="B1056" t="s">
        <v>3171</v>
      </c>
      <c r="C1056" t="s">
        <v>1696</v>
      </c>
      <c r="D1056" t="s">
        <v>3174</v>
      </c>
    </row>
    <row r="1057" spans="2:4" x14ac:dyDescent="0.25">
      <c r="B1057" t="s">
        <v>3167</v>
      </c>
      <c r="C1057" t="s">
        <v>2708</v>
      </c>
      <c r="D1057" t="s">
        <v>3174</v>
      </c>
    </row>
    <row r="1058" spans="2:4" x14ac:dyDescent="0.25">
      <c r="B1058" t="s">
        <v>3168</v>
      </c>
      <c r="C1058" t="s">
        <v>2708</v>
      </c>
      <c r="D1058" t="s">
        <v>3174</v>
      </c>
    </row>
    <row r="1059" spans="2:4" x14ac:dyDescent="0.25">
      <c r="B1059" t="s">
        <v>3171</v>
      </c>
      <c r="C1059" t="s">
        <v>2708</v>
      </c>
      <c r="D1059" t="s">
        <v>3174</v>
      </c>
    </row>
    <row r="1060" spans="2:4" x14ac:dyDescent="0.25">
      <c r="B1060" t="s">
        <v>3168</v>
      </c>
      <c r="C1060" t="s">
        <v>548</v>
      </c>
      <c r="D1060" t="s">
        <v>3174</v>
      </c>
    </row>
    <row r="1061" spans="2:4" x14ac:dyDescent="0.25">
      <c r="B1061" t="s">
        <v>3169</v>
      </c>
      <c r="C1061" t="s">
        <v>548</v>
      </c>
      <c r="D1061" t="s">
        <v>3174</v>
      </c>
    </row>
    <row r="1062" spans="2:4" x14ac:dyDescent="0.25">
      <c r="B1062" t="s">
        <v>3170</v>
      </c>
      <c r="C1062" t="s">
        <v>548</v>
      </c>
      <c r="D1062" t="s">
        <v>3174</v>
      </c>
    </row>
    <row r="1063" spans="2:4" x14ac:dyDescent="0.25">
      <c r="B1063" t="s">
        <v>3171</v>
      </c>
      <c r="C1063" t="s">
        <v>548</v>
      </c>
      <c r="D1063" t="s">
        <v>3174</v>
      </c>
    </row>
    <row r="1064" spans="2:4" x14ac:dyDescent="0.25">
      <c r="B1064" t="s">
        <v>3166</v>
      </c>
      <c r="C1064" t="s">
        <v>1551</v>
      </c>
      <c r="D1064" t="s">
        <v>3174</v>
      </c>
    </row>
    <row r="1065" spans="2:4" x14ac:dyDescent="0.25">
      <c r="B1065" t="s">
        <v>3167</v>
      </c>
      <c r="C1065" t="s">
        <v>1551</v>
      </c>
      <c r="D1065" t="s">
        <v>3174</v>
      </c>
    </row>
    <row r="1066" spans="2:4" x14ac:dyDescent="0.25">
      <c r="B1066" t="s">
        <v>3169</v>
      </c>
      <c r="C1066" t="s">
        <v>1551</v>
      </c>
      <c r="D1066" t="s">
        <v>3174</v>
      </c>
    </row>
    <row r="1067" spans="2:4" x14ac:dyDescent="0.25">
      <c r="B1067" t="s">
        <v>3170</v>
      </c>
      <c r="C1067" t="s">
        <v>1551</v>
      </c>
      <c r="D1067" t="s">
        <v>3174</v>
      </c>
    </row>
    <row r="1068" spans="2:4" x14ac:dyDescent="0.25">
      <c r="B1068" t="s">
        <v>3166</v>
      </c>
      <c r="C1068" t="s">
        <v>1291</v>
      </c>
      <c r="D1068" t="s">
        <v>3174</v>
      </c>
    </row>
    <row r="1069" spans="2:4" x14ac:dyDescent="0.25">
      <c r="B1069" t="s">
        <v>3167</v>
      </c>
      <c r="C1069" t="s">
        <v>1291</v>
      </c>
      <c r="D1069" t="s">
        <v>3174</v>
      </c>
    </row>
    <row r="1070" spans="2:4" x14ac:dyDescent="0.25">
      <c r="B1070" t="s">
        <v>3169</v>
      </c>
      <c r="C1070" t="s">
        <v>1291</v>
      </c>
      <c r="D1070" t="s">
        <v>3174</v>
      </c>
    </row>
    <row r="1071" spans="2:4" x14ac:dyDescent="0.25">
      <c r="B1071" t="s">
        <v>3170</v>
      </c>
      <c r="C1071" t="s">
        <v>1291</v>
      </c>
      <c r="D1071" t="s">
        <v>3174</v>
      </c>
    </row>
    <row r="1072" spans="2:4" x14ac:dyDescent="0.25">
      <c r="B1072" t="s">
        <v>3166</v>
      </c>
      <c r="C1072" t="s">
        <v>1495</v>
      </c>
      <c r="D1072" t="s">
        <v>3174</v>
      </c>
    </row>
    <row r="1073" spans="2:4" x14ac:dyDescent="0.25">
      <c r="B1073" t="s">
        <v>3167</v>
      </c>
      <c r="C1073" t="s">
        <v>1495</v>
      </c>
      <c r="D1073" t="s">
        <v>3174</v>
      </c>
    </row>
    <row r="1074" spans="2:4" x14ac:dyDescent="0.25">
      <c r="B1074" t="s">
        <v>3168</v>
      </c>
      <c r="C1074" t="s">
        <v>1495</v>
      </c>
      <c r="D1074" t="s">
        <v>3174</v>
      </c>
    </row>
    <row r="1075" spans="2:4" x14ac:dyDescent="0.25">
      <c r="B1075" t="s">
        <v>3169</v>
      </c>
      <c r="C1075" t="s">
        <v>1495</v>
      </c>
      <c r="D1075" t="s">
        <v>3174</v>
      </c>
    </row>
    <row r="1076" spans="2:4" x14ac:dyDescent="0.25">
      <c r="B1076" t="s">
        <v>3170</v>
      </c>
      <c r="C1076" t="s">
        <v>1495</v>
      </c>
      <c r="D1076" t="s">
        <v>3174</v>
      </c>
    </row>
    <row r="1077" spans="2:4" x14ac:dyDescent="0.25">
      <c r="B1077" t="s">
        <v>3171</v>
      </c>
      <c r="C1077" t="s">
        <v>1495</v>
      </c>
      <c r="D1077" t="s">
        <v>3174</v>
      </c>
    </row>
    <row r="1078" spans="2:4" x14ac:dyDescent="0.25">
      <c r="B1078" t="s">
        <v>3167</v>
      </c>
      <c r="C1078" t="s">
        <v>2194</v>
      </c>
      <c r="D1078" t="s">
        <v>3174</v>
      </c>
    </row>
    <row r="1079" spans="2:4" x14ac:dyDescent="0.25">
      <c r="B1079" t="s">
        <v>3168</v>
      </c>
      <c r="C1079" t="s">
        <v>2194</v>
      </c>
      <c r="D1079" t="s">
        <v>3174</v>
      </c>
    </row>
    <row r="1080" spans="2:4" x14ac:dyDescent="0.25">
      <c r="B1080" t="s">
        <v>3169</v>
      </c>
      <c r="C1080" t="s">
        <v>2194</v>
      </c>
      <c r="D1080" t="s">
        <v>3174</v>
      </c>
    </row>
    <row r="1081" spans="2:4" x14ac:dyDescent="0.25">
      <c r="B1081" t="s">
        <v>3170</v>
      </c>
      <c r="C1081" t="s">
        <v>2194</v>
      </c>
      <c r="D1081" t="s">
        <v>3174</v>
      </c>
    </row>
    <row r="1082" spans="2:4" x14ac:dyDescent="0.25">
      <c r="B1082" t="s">
        <v>3171</v>
      </c>
      <c r="C1082" t="s">
        <v>2194</v>
      </c>
      <c r="D1082" t="s">
        <v>3174</v>
      </c>
    </row>
    <row r="1083" spans="2:4" x14ac:dyDescent="0.25">
      <c r="B1083" t="s">
        <v>3166</v>
      </c>
      <c r="C1083" t="s">
        <v>2239</v>
      </c>
      <c r="D1083" t="s">
        <v>3174</v>
      </c>
    </row>
    <row r="1084" spans="2:4" x14ac:dyDescent="0.25">
      <c r="B1084" t="s">
        <v>3167</v>
      </c>
      <c r="C1084" t="s">
        <v>2239</v>
      </c>
      <c r="D1084" t="s">
        <v>3174</v>
      </c>
    </row>
    <row r="1085" spans="2:4" x14ac:dyDescent="0.25">
      <c r="B1085" t="s">
        <v>3169</v>
      </c>
      <c r="C1085" t="s">
        <v>2239</v>
      </c>
      <c r="D1085" t="s">
        <v>3174</v>
      </c>
    </row>
    <row r="1086" spans="2:4" x14ac:dyDescent="0.25">
      <c r="B1086" t="s">
        <v>3170</v>
      </c>
      <c r="C1086" t="s">
        <v>2239</v>
      </c>
      <c r="D1086" t="s">
        <v>3174</v>
      </c>
    </row>
    <row r="1087" spans="2:4" x14ac:dyDescent="0.25">
      <c r="B1087" t="s">
        <v>3166</v>
      </c>
      <c r="C1087" t="s">
        <v>2320</v>
      </c>
      <c r="D1087" t="s">
        <v>3174</v>
      </c>
    </row>
    <row r="1088" spans="2:4" x14ac:dyDescent="0.25">
      <c r="B1088" t="s">
        <v>3167</v>
      </c>
      <c r="C1088" t="s">
        <v>2320</v>
      </c>
      <c r="D1088" t="s">
        <v>3174</v>
      </c>
    </row>
    <row r="1089" spans="2:4" x14ac:dyDescent="0.25">
      <c r="B1089" t="s">
        <v>3169</v>
      </c>
      <c r="C1089" t="s">
        <v>2320</v>
      </c>
      <c r="D1089" t="s">
        <v>3174</v>
      </c>
    </row>
    <row r="1090" spans="2:4" x14ac:dyDescent="0.25">
      <c r="B1090" t="s">
        <v>3170</v>
      </c>
      <c r="C1090" t="s">
        <v>2320</v>
      </c>
      <c r="D1090" t="s">
        <v>3174</v>
      </c>
    </row>
    <row r="1091" spans="2:4" x14ac:dyDescent="0.25">
      <c r="B1091" t="s">
        <v>3167</v>
      </c>
      <c r="C1091" t="s">
        <v>1757</v>
      </c>
      <c r="D1091" t="s">
        <v>3174</v>
      </c>
    </row>
    <row r="1092" spans="2:4" x14ac:dyDescent="0.25">
      <c r="B1092" t="s">
        <v>3167</v>
      </c>
      <c r="C1092" t="s">
        <v>1757</v>
      </c>
      <c r="D1092" t="s">
        <v>3174</v>
      </c>
    </row>
    <row r="1093" spans="2:4" x14ac:dyDescent="0.25">
      <c r="B1093" t="s">
        <v>3168</v>
      </c>
      <c r="C1093" t="s">
        <v>1757</v>
      </c>
      <c r="D1093" t="s">
        <v>3174</v>
      </c>
    </row>
    <row r="1094" spans="2:4" x14ac:dyDescent="0.25">
      <c r="B1094" t="s">
        <v>3168</v>
      </c>
      <c r="C1094" t="s">
        <v>1757</v>
      </c>
      <c r="D1094" t="s">
        <v>3174</v>
      </c>
    </row>
    <row r="1095" spans="2:4" x14ac:dyDescent="0.25">
      <c r="B1095" t="s">
        <v>3171</v>
      </c>
      <c r="C1095" t="s">
        <v>1757</v>
      </c>
      <c r="D1095" t="s">
        <v>3174</v>
      </c>
    </row>
    <row r="1096" spans="2:4" x14ac:dyDescent="0.25">
      <c r="B1096" t="s">
        <v>3171</v>
      </c>
      <c r="C1096" t="s">
        <v>1757</v>
      </c>
      <c r="D1096" t="s">
        <v>3174</v>
      </c>
    </row>
    <row r="1097" spans="2:4" x14ac:dyDescent="0.25">
      <c r="B1097" t="s">
        <v>3168</v>
      </c>
      <c r="C1097" t="s">
        <v>172</v>
      </c>
      <c r="D1097" t="s">
        <v>3174</v>
      </c>
    </row>
    <row r="1098" spans="2:4" x14ac:dyDescent="0.25">
      <c r="B1098" t="s">
        <v>3169</v>
      </c>
      <c r="C1098" t="s">
        <v>172</v>
      </c>
      <c r="D1098" t="s">
        <v>3174</v>
      </c>
    </row>
    <row r="1099" spans="2:4" x14ac:dyDescent="0.25">
      <c r="B1099" t="s">
        <v>3170</v>
      </c>
      <c r="C1099" t="s">
        <v>172</v>
      </c>
      <c r="D1099" t="s">
        <v>3174</v>
      </c>
    </row>
    <row r="1100" spans="2:4" x14ac:dyDescent="0.25">
      <c r="B1100" t="s">
        <v>3171</v>
      </c>
      <c r="C1100" t="s">
        <v>172</v>
      </c>
      <c r="D1100" t="s">
        <v>3174</v>
      </c>
    </row>
    <row r="1101" spans="2:4" x14ac:dyDescent="0.25">
      <c r="B1101" t="s">
        <v>3168</v>
      </c>
      <c r="C1101" t="s">
        <v>367</v>
      </c>
      <c r="D1101" t="s">
        <v>3174</v>
      </c>
    </row>
    <row r="1102" spans="2:4" x14ac:dyDescent="0.25">
      <c r="B1102" t="s">
        <v>3168</v>
      </c>
      <c r="C1102" t="s">
        <v>367</v>
      </c>
      <c r="D1102" t="s">
        <v>3174</v>
      </c>
    </row>
    <row r="1103" spans="2:4" x14ac:dyDescent="0.25">
      <c r="B1103" t="s">
        <v>3169</v>
      </c>
      <c r="C1103" t="s">
        <v>367</v>
      </c>
      <c r="D1103" t="s">
        <v>3174</v>
      </c>
    </row>
    <row r="1104" spans="2:4" x14ac:dyDescent="0.25">
      <c r="B1104" t="s">
        <v>3169</v>
      </c>
      <c r="C1104" t="s">
        <v>367</v>
      </c>
      <c r="D1104" t="s">
        <v>3174</v>
      </c>
    </row>
    <row r="1105" spans="2:4" x14ac:dyDescent="0.25">
      <c r="B1105" t="s">
        <v>3170</v>
      </c>
      <c r="C1105" t="s">
        <v>367</v>
      </c>
      <c r="D1105" t="s">
        <v>3174</v>
      </c>
    </row>
    <row r="1106" spans="2:4" x14ac:dyDescent="0.25">
      <c r="B1106" t="s">
        <v>3170</v>
      </c>
      <c r="C1106" t="s">
        <v>367</v>
      </c>
      <c r="D1106" t="s">
        <v>3174</v>
      </c>
    </row>
    <row r="1107" spans="2:4" x14ac:dyDescent="0.25">
      <c r="B1107" t="s">
        <v>3171</v>
      </c>
      <c r="C1107" t="s">
        <v>367</v>
      </c>
      <c r="D1107" t="s">
        <v>3174</v>
      </c>
    </row>
    <row r="1108" spans="2:4" x14ac:dyDescent="0.25">
      <c r="B1108" t="s">
        <v>3171</v>
      </c>
      <c r="C1108" t="s">
        <v>367</v>
      </c>
      <c r="D1108" t="s">
        <v>3174</v>
      </c>
    </row>
    <row r="1109" spans="2:4" x14ac:dyDescent="0.25">
      <c r="B1109" t="s">
        <v>3168</v>
      </c>
      <c r="C1109" t="s">
        <v>2150</v>
      </c>
      <c r="D1109" t="s">
        <v>3174</v>
      </c>
    </row>
    <row r="1110" spans="2:4" x14ac:dyDescent="0.25">
      <c r="B1110" t="s">
        <v>3169</v>
      </c>
      <c r="C1110" t="s">
        <v>2150</v>
      </c>
      <c r="D1110" t="s">
        <v>3174</v>
      </c>
    </row>
    <row r="1111" spans="2:4" x14ac:dyDescent="0.25">
      <c r="B1111" t="s">
        <v>3171</v>
      </c>
      <c r="C1111" t="s">
        <v>2150</v>
      </c>
      <c r="D1111" t="s">
        <v>3174</v>
      </c>
    </row>
    <row r="1112" spans="2:4" x14ac:dyDescent="0.25">
      <c r="B1112" t="s">
        <v>3169</v>
      </c>
      <c r="C1112" t="s">
        <v>2754</v>
      </c>
      <c r="D1112" t="s">
        <v>3174</v>
      </c>
    </row>
    <row r="1113" spans="2:4" x14ac:dyDescent="0.25">
      <c r="B1113" t="s">
        <v>3171</v>
      </c>
      <c r="C1113" t="s">
        <v>2754</v>
      </c>
      <c r="D1113" t="s">
        <v>3174</v>
      </c>
    </row>
    <row r="1114" spans="2:4" x14ac:dyDescent="0.25">
      <c r="B1114" t="s">
        <v>3168</v>
      </c>
      <c r="C1114" t="s">
        <v>2937</v>
      </c>
      <c r="D1114" t="s">
        <v>3174</v>
      </c>
    </row>
    <row r="1115" spans="2:4" x14ac:dyDescent="0.25">
      <c r="B1115" t="s">
        <v>3169</v>
      </c>
      <c r="C1115" t="s">
        <v>2937</v>
      </c>
      <c r="D1115" t="s">
        <v>3174</v>
      </c>
    </row>
    <row r="1116" spans="2:4" x14ac:dyDescent="0.25">
      <c r="B1116" t="s">
        <v>3170</v>
      </c>
      <c r="C1116" t="s">
        <v>2937</v>
      </c>
      <c r="D1116" t="s">
        <v>3174</v>
      </c>
    </row>
    <row r="1117" spans="2:4" x14ac:dyDescent="0.25">
      <c r="B1117" t="s">
        <v>3171</v>
      </c>
      <c r="C1117" t="s">
        <v>2937</v>
      </c>
      <c r="D1117" t="s">
        <v>3174</v>
      </c>
    </row>
    <row r="1118" spans="2:4" x14ac:dyDescent="0.25">
      <c r="B1118" t="s">
        <v>3167</v>
      </c>
      <c r="C1118" t="s">
        <v>818</v>
      </c>
      <c r="D1118" t="s">
        <v>3174</v>
      </c>
    </row>
    <row r="1119" spans="2:4" x14ac:dyDescent="0.25">
      <c r="B1119" t="s">
        <v>3169</v>
      </c>
      <c r="C1119" t="s">
        <v>818</v>
      </c>
      <c r="D1119" t="s">
        <v>3174</v>
      </c>
    </row>
    <row r="1120" spans="2:4" x14ac:dyDescent="0.25">
      <c r="B1120" t="s">
        <v>3170</v>
      </c>
      <c r="C1120" t="s">
        <v>818</v>
      </c>
      <c r="D1120" t="s">
        <v>3174</v>
      </c>
    </row>
    <row r="1121" spans="2:4" x14ac:dyDescent="0.25">
      <c r="B1121" t="s">
        <v>3168</v>
      </c>
      <c r="C1121" t="s">
        <v>2533</v>
      </c>
      <c r="D1121" t="s">
        <v>3174</v>
      </c>
    </row>
    <row r="1122" spans="2:4" x14ac:dyDescent="0.25">
      <c r="B1122" t="s">
        <v>3170</v>
      </c>
      <c r="C1122" t="s">
        <v>2533</v>
      </c>
      <c r="D1122" t="s">
        <v>3174</v>
      </c>
    </row>
    <row r="1123" spans="2:4" x14ac:dyDescent="0.25">
      <c r="B1123" t="s">
        <v>3168</v>
      </c>
      <c r="C1123" t="s">
        <v>2460</v>
      </c>
      <c r="D1123" t="s">
        <v>3174</v>
      </c>
    </row>
    <row r="1124" spans="2:4" x14ac:dyDescent="0.25">
      <c r="B1124" t="s">
        <v>3168</v>
      </c>
      <c r="C1124" t="s">
        <v>2460</v>
      </c>
      <c r="D1124" t="s">
        <v>3174</v>
      </c>
    </row>
    <row r="1125" spans="2:4" x14ac:dyDescent="0.25">
      <c r="B1125" t="s">
        <v>3168</v>
      </c>
      <c r="C1125" t="s">
        <v>2460</v>
      </c>
      <c r="D1125" t="s">
        <v>3174</v>
      </c>
    </row>
    <row r="1126" spans="2:4" x14ac:dyDescent="0.25">
      <c r="B1126" t="s">
        <v>3170</v>
      </c>
      <c r="C1126" t="s">
        <v>2460</v>
      </c>
      <c r="D1126" t="s">
        <v>3174</v>
      </c>
    </row>
    <row r="1127" spans="2:4" x14ac:dyDescent="0.25">
      <c r="B1127" t="s">
        <v>3170</v>
      </c>
      <c r="C1127" t="s">
        <v>2460</v>
      </c>
      <c r="D1127" t="s">
        <v>3174</v>
      </c>
    </row>
    <row r="1128" spans="2:4" x14ac:dyDescent="0.25">
      <c r="B1128" t="s">
        <v>3170</v>
      </c>
      <c r="C1128" t="s">
        <v>2460</v>
      </c>
      <c r="D1128" t="s">
        <v>3174</v>
      </c>
    </row>
    <row r="1129" spans="2:4" x14ac:dyDescent="0.25">
      <c r="B1129" t="s">
        <v>3192</v>
      </c>
      <c r="C1129" t="s">
        <v>1502</v>
      </c>
      <c r="D1129" t="s">
        <v>3174</v>
      </c>
    </row>
    <row r="1130" spans="2:4" x14ac:dyDescent="0.25">
      <c r="B1130" t="s">
        <v>3170</v>
      </c>
      <c r="C1130" t="s">
        <v>1502</v>
      </c>
      <c r="D1130" t="s">
        <v>3174</v>
      </c>
    </row>
    <row r="1131" spans="2:4" x14ac:dyDescent="0.25">
      <c r="B1131" t="s">
        <v>3171</v>
      </c>
      <c r="C1131" t="s">
        <v>1502</v>
      </c>
      <c r="D1131" t="s">
        <v>3174</v>
      </c>
    </row>
    <row r="1132" spans="2:4" x14ac:dyDescent="0.25">
      <c r="B1132" t="s">
        <v>3168</v>
      </c>
      <c r="C1132" t="s">
        <v>2457</v>
      </c>
      <c r="D1132" t="s">
        <v>3174</v>
      </c>
    </row>
    <row r="1133" spans="2:4" x14ac:dyDescent="0.25">
      <c r="B1133" t="s">
        <v>3170</v>
      </c>
      <c r="C1133" t="s">
        <v>2457</v>
      </c>
      <c r="D1133" t="s">
        <v>3174</v>
      </c>
    </row>
    <row r="1134" spans="2:4" x14ac:dyDescent="0.25">
      <c r="B1134" t="s">
        <v>3168</v>
      </c>
      <c r="C1134" t="s">
        <v>1150</v>
      </c>
      <c r="D1134" t="s">
        <v>3174</v>
      </c>
    </row>
    <row r="1135" spans="2:4" x14ac:dyDescent="0.25">
      <c r="B1135" t="s">
        <v>3168</v>
      </c>
      <c r="C1135" t="s">
        <v>1150</v>
      </c>
      <c r="D1135" t="s">
        <v>3174</v>
      </c>
    </row>
    <row r="1136" spans="2:4" x14ac:dyDescent="0.25">
      <c r="B1136" t="s">
        <v>3168</v>
      </c>
      <c r="C1136" t="s">
        <v>1150</v>
      </c>
      <c r="D1136" t="s">
        <v>3174</v>
      </c>
    </row>
    <row r="1137" spans="2:4" x14ac:dyDescent="0.25">
      <c r="B1137" t="s">
        <v>3168</v>
      </c>
      <c r="C1137" t="s">
        <v>1150</v>
      </c>
      <c r="D1137" t="s">
        <v>3174</v>
      </c>
    </row>
    <row r="1138" spans="2:4" x14ac:dyDescent="0.25">
      <c r="B1138" t="s">
        <v>3170</v>
      </c>
      <c r="C1138" t="s">
        <v>1150</v>
      </c>
      <c r="D1138" t="s">
        <v>3174</v>
      </c>
    </row>
    <row r="1139" spans="2:4" x14ac:dyDescent="0.25">
      <c r="B1139" t="s">
        <v>3170</v>
      </c>
      <c r="C1139" t="s">
        <v>1150</v>
      </c>
      <c r="D1139" t="s">
        <v>3174</v>
      </c>
    </row>
    <row r="1140" spans="2:4" x14ac:dyDescent="0.25">
      <c r="B1140" t="s">
        <v>3170</v>
      </c>
      <c r="C1140" t="s">
        <v>1150</v>
      </c>
      <c r="D1140" t="s">
        <v>3174</v>
      </c>
    </row>
    <row r="1141" spans="2:4" x14ac:dyDescent="0.25">
      <c r="B1141" t="s">
        <v>3170</v>
      </c>
      <c r="C1141" t="s">
        <v>1150</v>
      </c>
      <c r="D1141" t="s">
        <v>3174</v>
      </c>
    </row>
    <row r="1142" spans="2:4" x14ac:dyDescent="0.25">
      <c r="B1142" t="s">
        <v>3168</v>
      </c>
      <c r="C1142" t="s">
        <v>2388</v>
      </c>
      <c r="D1142" t="s">
        <v>3174</v>
      </c>
    </row>
    <row r="1143" spans="2:4" x14ac:dyDescent="0.25">
      <c r="B1143" t="s">
        <v>3168</v>
      </c>
      <c r="C1143" t="s">
        <v>2388</v>
      </c>
      <c r="D1143" t="s">
        <v>3174</v>
      </c>
    </row>
    <row r="1144" spans="2:4" x14ac:dyDescent="0.25">
      <c r="B1144" t="s">
        <v>3170</v>
      </c>
      <c r="C1144" t="s">
        <v>2388</v>
      </c>
      <c r="D1144" t="s">
        <v>3174</v>
      </c>
    </row>
    <row r="1145" spans="2:4" x14ac:dyDescent="0.25">
      <c r="B1145" t="s">
        <v>3170</v>
      </c>
      <c r="C1145" t="s">
        <v>2388</v>
      </c>
      <c r="D1145" t="s">
        <v>3174</v>
      </c>
    </row>
    <row r="1146" spans="2:4" x14ac:dyDescent="0.25">
      <c r="B1146" t="s">
        <v>3168</v>
      </c>
      <c r="C1146" t="s">
        <v>2969</v>
      </c>
      <c r="D1146" t="s">
        <v>3174</v>
      </c>
    </row>
    <row r="1147" spans="2:4" x14ac:dyDescent="0.25">
      <c r="B1147" t="s">
        <v>3168</v>
      </c>
      <c r="C1147" t="s">
        <v>2395</v>
      </c>
      <c r="D1147" t="s">
        <v>3174</v>
      </c>
    </row>
    <row r="1148" spans="2:4" x14ac:dyDescent="0.25">
      <c r="B1148" t="s">
        <v>3170</v>
      </c>
      <c r="C1148" t="s">
        <v>2395</v>
      </c>
      <c r="D1148" t="s">
        <v>3174</v>
      </c>
    </row>
    <row r="1149" spans="2:4" x14ac:dyDescent="0.25">
      <c r="B1149" t="s">
        <v>3170</v>
      </c>
      <c r="C1149" t="s">
        <v>1452</v>
      </c>
      <c r="D1149" t="s">
        <v>3174</v>
      </c>
    </row>
    <row r="1150" spans="2:4" x14ac:dyDescent="0.25">
      <c r="B1150" t="s">
        <v>3171</v>
      </c>
      <c r="C1150" t="s">
        <v>1452</v>
      </c>
      <c r="D1150" t="s">
        <v>3174</v>
      </c>
    </row>
    <row r="1151" spans="2:4" x14ac:dyDescent="0.25">
      <c r="B1151" t="s">
        <v>3168</v>
      </c>
      <c r="C1151" t="s">
        <v>2243</v>
      </c>
      <c r="D1151" t="s">
        <v>3174</v>
      </c>
    </row>
    <row r="1152" spans="2:4" x14ac:dyDescent="0.25">
      <c r="B1152" t="s">
        <v>3169</v>
      </c>
      <c r="C1152" t="s">
        <v>2243</v>
      </c>
      <c r="D1152" t="s">
        <v>3174</v>
      </c>
    </row>
    <row r="1153" spans="2:4" x14ac:dyDescent="0.25">
      <c r="B1153" t="s">
        <v>3171</v>
      </c>
      <c r="C1153" t="s">
        <v>2243</v>
      </c>
      <c r="D1153" t="s">
        <v>3174</v>
      </c>
    </row>
    <row r="1154" spans="2:4" x14ac:dyDescent="0.25">
      <c r="B1154" t="s">
        <v>3192</v>
      </c>
      <c r="C1154" t="s">
        <v>1750</v>
      </c>
      <c r="D1154" t="s">
        <v>3174</v>
      </c>
    </row>
    <row r="1155" spans="2:4" x14ac:dyDescent="0.25">
      <c r="B1155" t="s">
        <v>3166</v>
      </c>
      <c r="C1155" t="s">
        <v>1750</v>
      </c>
      <c r="D1155" t="s">
        <v>3174</v>
      </c>
    </row>
    <row r="1156" spans="2:4" x14ac:dyDescent="0.25">
      <c r="B1156" t="s">
        <v>3170</v>
      </c>
      <c r="C1156" t="s">
        <v>1750</v>
      </c>
      <c r="D1156" t="s">
        <v>3174</v>
      </c>
    </row>
    <row r="1157" spans="2:4" x14ac:dyDescent="0.25">
      <c r="B1157" t="s">
        <v>3171</v>
      </c>
      <c r="C1157" t="s">
        <v>1750</v>
      </c>
      <c r="D1157" t="s">
        <v>3174</v>
      </c>
    </row>
    <row r="1158" spans="2:4" x14ac:dyDescent="0.25">
      <c r="B1158" t="s">
        <v>3192</v>
      </c>
      <c r="C1158" t="s">
        <v>2276</v>
      </c>
      <c r="D1158" t="s">
        <v>3174</v>
      </c>
    </row>
    <row r="1159" spans="2:4" x14ac:dyDescent="0.25">
      <c r="B1159" t="s">
        <v>3170</v>
      </c>
      <c r="C1159" t="s">
        <v>2276</v>
      </c>
      <c r="D1159" t="s">
        <v>3174</v>
      </c>
    </row>
    <row r="1160" spans="2:4" x14ac:dyDescent="0.25">
      <c r="B1160" t="s">
        <v>3171</v>
      </c>
      <c r="C1160" t="s">
        <v>2276</v>
      </c>
      <c r="D1160" t="s">
        <v>3174</v>
      </c>
    </row>
    <row r="1161" spans="2:4" x14ac:dyDescent="0.25">
      <c r="B1161" t="s">
        <v>3192</v>
      </c>
      <c r="C1161" t="s">
        <v>2273</v>
      </c>
      <c r="D1161" t="s">
        <v>3174</v>
      </c>
    </row>
    <row r="1162" spans="2:4" x14ac:dyDescent="0.25">
      <c r="B1162" t="s">
        <v>3170</v>
      </c>
      <c r="C1162" t="s">
        <v>2273</v>
      </c>
      <c r="D1162" t="s">
        <v>3174</v>
      </c>
    </row>
    <row r="1163" spans="2:4" x14ac:dyDescent="0.25">
      <c r="B1163" t="s">
        <v>3171</v>
      </c>
      <c r="C1163" t="s">
        <v>2273</v>
      </c>
      <c r="D1163" t="s">
        <v>3174</v>
      </c>
    </row>
    <row r="1164" spans="2:4" x14ac:dyDescent="0.25">
      <c r="B1164" t="s">
        <v>3168</v>
      </c>
      <c r="C1164" t="s">
        <v>3038</v>
      </c>
      <c r="D1164" t="s">
        <v>3174</v>
      </c>
    </row>
    <row r="1165" spans="2:4" x14ac:dyDescent="0.25">
      <c r="B1165" t="s">
        <v>3170</v>
      </c>
      <c r="C1165" t="s">
        <v>3038</v>
      </c>
      <c r="D1165" t="s">
        <v>3174</v>
      </c>
    </row>
    <row r="1166" spans="2:4" x14ac:dyDescent="0.25">
      <c r="B1166" t="s">
        <v>3166</v>
      </c>
      <c r="C1166" t="s">
        <v>1578</v>
      </c>
      <c r="D1166" t="s">
        <v>3174</v>
      </c>
    </row>
    <row r="1167" spans="2:4" x14ac:dyDescent="0.25">
      <c r="B1167" t="s">
        <v>3167</v>
      </c>
      <c r="C1167" t="s">
        <v>1578</v>
      </c>
      <c r="D1167" t="s">
        <v>3174</v>
      </c>
    </row>
    <row r="1168" spans="2:4" x14ac:dyDescent="0.25">
      <c r="B1168" t="s">
        <v>3168</v>
      </c>
      <c r="C1168" t="s">
        <v>1578</v>
      </c>
      <c r="D1168" t="s">
        <v>3174</v>
      </c>
    </row>
    <row r="1169" spans="2:4" x14ac:dyDescent="0.25">
      <c r="B1169" t="s">
        <v>3169</v>
      </c>
      <c r="C1169" t="s">
        <v>1578</v>
      </c>
      <c r="D1169" t="s">
        <v>3174</v>
      </c>
    </row>
    <row r="1170" spans="2:4" x14ac:dyDescent="0.25">
      <c r="B1170" t="s">
        <v>3170</v>
      </c>
      <c r="C1170" t="s">
        <v>1578</v>
      </c>
      <c r="D1170" t="s">
        <v>3174</v>
      </c>
    </row>
    <row r="1171" spans="2:4" x14ac:dyDescent="0.25">
      <c r="B1171" t="s">
        <v>3171</v>
      </c>
      <c r="C1171" t="s">
        <v>1578</v>
      </c>
      <c r="D1171" t="s">
        <v>3174</v>
      </c>
    </row>
    <row r="1172" spans="2:4" x14ac:dyDescent="0.25">
      <c r="B1172" t="s">
        <v>3166</v>
      </c>
      <c r="C1172" t="s">
        <v>117</v>
      </c>
      <c r="D1172" t="s">
        <v>3174</v>
      </c>
    </row>
    <row r="1173" spans="2:4" x14ac:dyDescent="0.25">
      <c r="B1173" t="s">
        <v>3167</v>
      </c>
      <c r="C1173" t="s">
        <v>117</v>
      </c>
      <c r="D1173" t="s">
        <v>3174</v>
      </c>
    </row>
    <row r="1174" spans="2:4" x14ac:dyDescent="0.25">
      <c r="B1174" t="s">
        <v>3168</v>
      </c>
      <c r="C1174" t="s">
        <v>117</v>
      </c>
      <c r="D1174" t="s">
        <v>3174</v>
      </c>
    </row>
    <row r="1175" spans="2:4" x14ac:dyDescent="0.25">
      <c r="B1175" t="s">
        <v>3169</v>
      </c>
      <c r="C1175" t="s">
        <v>117</v>
      </c>
      <c r="D1175" t="s">
        <v>3174</v>
      </c>
    </row>
    <row r="1176" spans="2:4" x14ac:dyDescent="0.25">
      <c r="B1176" t="s">
        <v>3170</v>
      </c>
      <c r="C1176" t="s">
        <v>117</v>
      </c>
      <c r="D1176" t="s">
        <v>3174</v>
      </c>
    </row>
    <row r="1177" spans="2:4" x14ac:dyDescent="0.25">
      <c r="B1177" t="s">
        <v>3171</v>
      </c>
      <c r="C1177" t="s">
        <v>117</v>
      </c>
      <c r="D1177" t="s">
        <v>3174</v>
      </c>
    </row>
    <row r="1178" spans="2:4" x14ac:dyDescent="0.25">
      <c r="B1178" t="s">
        <v>3166</v>
      </c>
      <c r="C1178" t="s">
        <v>1005</v>
      </c>
      <c r="D1178" t="s">
        <v>3174</v>
      </c>
    </row>
    <row r="1179" spans="2:4" x14ac:dyDescent="0.25">
      <c r="B1179" t="s">
        <v>3167</v>
      </c>
      <c r="C1179" t="s">
        <v>1005</v>
      </c>
      <c r="D1179" t="s">
        <v>3174</v>
      </c>
    </row>
    <row r="1180" spans="2:4" x14ac:dyDescent="0.25">
      <c r="B1180" t="s">
        <v>3168</v>
      </c>
      <c r="C1180" t="s">
        <v>1005</v>
      </c>
      <c r="D1180" t="s">
        <v>3174</v>
      </c>
    </row>
    <row r="1181" spans="2:4" x14ac:dyDescent="0.25">
      <c r="B1181" t="s">
        <v>3169</v>
      </c>
      <c r="C1181" t="s">
        <v>1005</v>
      </c>
      <c r="D1181" t="s">
        <v>3174</v>
      </c>
    </row>
    <row r="1182" spans="2:4" x14ac:dyDescent="0.25">
      <c r="B1182" t="s">
        <v>3170</v>
      </c>
      <c r="C1182" t="s">
        <v>1005</v>
      </c>
      <c r="D1182" t="s">
        <v>3174</v>
      </c>
    </row>
    <row r="1183" spans="2:4" x14ac:dyDescent="0.25">
      <c r="B1183" t="s">
        <v>3171</v>
      </c>
      <c r="C1183" t="s">
        <v>1005</v>
      </c>
      <c r="D1183" t="s">
        <v>3174</v>
      </c>
    </row>
    <row r="1184" spans="2:4" x14ac:dyDescent="0.25">
      <c r="B1184" t="s">
        <v>3171</v>
      </c>
      <c r="C1184" t="s">
        <v>913</v>
      </c>
      <c r="D1184" t="s">
        <v>3174</v>
      </c>
    </row>
    <row r="1185" spans="2:4" x14ac:dyDescent="0.25">
      <c r="B1185" t="s">
        <v>3167</v>
      </c>
      <c r="C1185" t="s">
        <v>2105</v>
      </c>
      <c r="D1185" t="s">
        <v>3174</v>
      </c>
    </row>
    <row r="1186" spans="2:4" x14ac:dyDescent="0.25">
      <c r="B1186" t="s">
        <v>3168</v>
      </c>
      <c r="C1186" t="s">
        <v>2105</v>
      </c>
      <c r="D1186" t="s">
        <v>3174</v>
      </c>
    </row>
    <row r="1187" spans="2:4" x14ac:dyDescent="0.25">
      <c r="B1187" t="s">
        <v>3169</v>
      </c>
      <c r="C1187" t="s">
        <v>2105</v>
      </c>
      <c r="D1187" t="s">
        <v>3174</v>
      </c>
    </row>
    <row r="1188" spans="2:4" x14ac:dyDescent="0.25">
      <c r="B1188" t="s">
        <v>3170</v>
      </c>
      <c r="C1188" t="s">
        <v>2105</v>
      </c>
      <c r="D1188" t="s">
        <v>3174</v>
      </c>
    </row>
    <row r="1189" spans="2:4" x14ac:dyDescent="0.25">
      <c r="B1189" t="s">
        <v>3171</v>
      </c>
      <c r="C1189" t="s">
        <v>2105</v>
      </c>
      <c r="D1189" t="s">
        <v>3174</v>
      </c>
    </row>
    <row r="1190" spans="2:4" x14ac:dyDescent="0.25">
      <c r="B1190" t="s">
        <v>3167</v>
      </c>
      <c r="C1190" t="s">
        <v>2039</v>
      </c>
      <c r="D1190" t="s">
        <v>3174</v>
      </c>
    </row>
    <row r="1191" spans="2:4" x14ac:dyDescent="0.25">
      <c r="B1191" t="s">
        <v>3168</v>
      </c>
      <c r="C1191" t="s">
        <v>2039</v>
      </c>
      <c r="D1191" t="s">
        <v>3174</v>
      </c>
    </row>
    <row r="1192" spans="2:4" x14ac:dyDescent="0.25">
      <c r="B1192" t="s">
        <v>3169</v>
      </c>
      <c r="C1192" t="s">
        <v>2039</v>
      </c>
      <c r="D1192" t="s">
        <v>3174</v>
      </c>
    </row>
    <row r="1193" spans="2:4" x14ac:dyDescent="0.25">
      <c r="B1193" t="s">
        <v>3170</v>
      </c>
      <c r="C1193" t="s">
        <v>2039</v>
      </c>
      <c r="D1193" t="s">
        <v>3174</v>
      </c>
    </row>
    <row r="1194" spans="2:4" x14ac:dyDescent="0.25">
      <c r="B1194" t="s">
        <v>3171</v>
      </c>
      <c r="C1194" t="s">
        <v>2039</v>
      </c>
      <c r="D1194" t="s">
        <v>3174</v>
      </c>
    </row>
    <row r="1195" spans="2:4" x14ac:dyDescent="0.25">
      <c r="B1195" t="s">
        <v>3170</v>
      </c>
      <c r="C1195" t="s">
        <v>1826</v>
      </c>
      <c r="D1195" t="s">
        <v>3174</v>
      </c>
    </row>
    <row r="1196" spans="2:4" x14ac:dyDescent="0.25">
      <c r="B1196" t="s">
        <v>3168</v>
      </c>
      <c r="C1196" t="s">
        <v>852</v>
      </c>
      <c r="D1196" t="s">
        <v>3174</v>
      </c>
    </row>
    <row r="1197" spans="2:4" x14ac:dyDescent="0.25">
      <c r="B1197" t="s">
        <v>3170</v>
      </c>
      <c r="C1197" t="s">
        <v>852</v>
      </c>
      <c r="D1197" t="s">
        <v>3174</v>
      </c>
    </row>
    <row r="1198" spans="2:4" x14ac:dyDescent="0.25">
      <c r="B1198" t="s">
        <v>3192</v>
      </c>
      <c r="C1198" t="s">
        <v>3032</v>
      </c>
      <c r="D1198" t="s">
        <v>3174</v>
      </c>
    </row>
    <row r="1199" spans="2:4" x14ac:dyDescent="0.25">
      <c r="B1199" t="s">
        <v>3192</v>
      </c>
      <c r="C1199" t="s">
        <v>3032</v>
      </c>
      <c r="D1199" t="s">
        <v>3174</v>
      </c>
    </row>
    <row r="1200" spans="2:4" x14ac:dyDescent="0.25">
      <c r="B1200" t="s">
        <v>3170</v>
      </c>
      <c r="C1200" t="s">
        <v>3032</v>
      </c>
      <c r="D1200" t="s">
        <v>3174</v>
      </c>
    </row>
    <row r="1201" spans="2:4" x14ac:dyDescent="0.25">
      <c r="B1201" t="s">
        <v>3170</v>
      </c>
      <c r="C1201" t="s">
        <v>3032</v>
      </c>
      <c r="D1201" t="s">
        <v>3174</v>
      </c>
    </row>
    <row r="1202" spans="2:4" x14ac:dyDescent="0.25">
      <c r="B1202" t="s">
        <v>3167</v>
      </c>
      <c r="C1202" t="s">
        <v>816</v>
      </c>
      <c r="D1202" t="s">
        <v>3174</v>
      </c>
    </row>
    <row r="1203" spans="2:4" x14ac:dyDescent="0.25">
      <c r="B1203" t="s">
        <v>3169</v>
      </c>
      <c r="C1203" t="s">
        <v>816</v>
      </c>
      <c r="D1203" t="s">
        <v>3174</v>
      </c>
    </row>
    <row r="1204" spans="2:4" x14ac:dyDescent="0.25">
      <c r="B1204" t="s">
        <v>3170</v>
      </c>
      <c r="C1204" t="s">
        <v>816</v>
      </c>
      <c r="D1204" t="s">
        <v>3174</v>
      </c>
    </row>
    <row r="1205" spans="2:4" x14ac:dyDescent="0.25">
      <c r="B1205" t="s">
        <v>3167</v>
      </c>
      <c r="C1205" t="s">
        <v>1908</v>
      </c>
      <c r="D1205" t="s">
        <v>3174</v>
      </c>
    </row>
    <row r="1206" spans="2:4" x14ac:dyDescent="0.25">
      <c r="B1206" t="s">
        <v>3169</v>
      </c>
      <c r="C1206" t="s">
        <v>1908</v>
      </c>
      <c r="D1206" t="s">
        <v>3174</v>
      </c>
    </row>
    <row r="1207" spans="2:4" x14ac:dyDescent="0.25">
      <c r="B1207" t="s">
        <v>3167</v>
      </c>
      <c r="C1207" t="s">
        <v>1910</v>
      </c>
      <c r="D1207" t="s">
        <v>3174</v>
      </c>
    </row>
    <row r="1208" spans="2:4" x14ac:dyDescent="0.25">
      <c r="B1208" t="s">
        <v>3169</v>
      </c>
      <c r="C1208" t="s">
        <v>1910</v>
      </c>
      <c r="D1208" t="s">
        <v>3174</v>
      </c>
    </row>
    <row r="1209" spans="2:4" x14ac:dyDescent="0.25">
      <c r="B1209" t="s">
        <v>3167</v>
      </c>
      <c r="C1209" t="s">
        <v>821</v>
      </c>
      <c r="D1209" t="s">
        <v>3174</v>
      </c>
    </row>
    <row r="1210" spans="2:4" x14ac:dyDescent="0.25">
      <c r="B1210" t="s">
        <v>3169</v>
      </c>
      <c r="C1210" t="s">
        <v>821</v>
      </c>
      <c r="D1210" t="s">
        <v>3174</v>
      </c>
    </row>
    <row r="1211" spans="2:4" x14ac:dyDescent="0.25">
      <c r="B1211" t="s">
        <v>3170</v>
      </c>
      <c r="C1211" t="s">
        <v>821</v>
      </c>
      <c r="D1211" t="s">
        <v>3174</v>
      </c>
    </row>
    <row r="1212" spans="2:4" x14ac:dyDescent="0.25">
      <c r="B1212" t="s">
        <v>3167</v>
      </c>
      <c r="C1212" t="s">
        <v>1847</v>
      </c>
      <c r="D1212" t="s">
        <v>3174</v>
      </c>
    </row>
    <row r="1213" spans="2:4" x14ac:dyDescent="0.25">
      <c r="B1213" t="s">
        <v>3168</v>
      </c>
      <c r="C1213" t="s">
        <v>1847</v>
      </c>
      <c r="D1213" t="s">
        <v>3174</v>
      </c>
    </row>
    <row r="1214" spans="2:4" x14ac:dyDescent="0.25">
      <c r="B1214" t="s">
        <v>3169</v>
      </c>
      <c r="C1214" t="s">
        <v>1847</v>
      </c>
      <c r="D1214" t="s">
        <v>3174</v>
      </c>
    </row>
    <row r="1215" spans="2:4" x14ac:dyDescent="0.25">
      <c r="B1215" t="s">
        <v>3170</v>
      </c>
      <c r="C1215" t="s">
        <v>1847</v>
      </c>
      <c r="D1215" t="s">
        <v>3174</v>
      </c>
    </row>
    <row r="1216" spans="2:4" x14ac:dyDescent="0.25">
      <c r="B1216" t="s">
        <v>3171</v>
      </c>
      <c r="C1216" t="s">
        <v>1847</v>
      </c>
      <c r="D1216" t="s">
        <v>3174</v>
      </c>
    </row>
    <row r="1217" spans="2:4" x14ac:dyDescent="0.25">
      <c r="B1217" t="s">
        <v>3166</v>
      </c>
      <c r="C1217" t="s">
        <v>763</v>
      </c>
      <c r="D1217" t="s">
        <v>3174</v>
      </c>
    </row>
    <row r="1218" spans="2:4" x14ac:dyDescent="0.25">
      <c r="B1218" t="s">
        <v>3166</v>
      </c>
      <c r="C1218" t="s">
        <v>763</v>
      </c>
      <c r="D1218" t="s">
        <v>3174</v>
      </c>
    </row>
    <row r="1219" spans="2:4" x14ac:dyDescent="0.25">
      <c r="B1219" t="s">
        <v>3166</v>
      </c>
      <c r="C1219" t="s">
        <v>763</v>
      </c>
      <c r="D1219" t="s">
        <v>3174</v>
      </c>
    </row>
    <row r="1220" spans="2:4" x14ac:dyDescent="0.25">
      <c r="B1220" t="s">
        <v>3166</v>
      </c>
      <c r="C1220" t="s">
        <v>763</v>
      </c>
      <c r="D1220" t="s">
        <v>3174</v>
      </c>
    </row>
    <row r="1221" spans="2:4" x14ac:dyDescent="0.25">
      <c r="B1221" t="s">
        <v>3167</v>
      </c>
      <c r="C1221" t="s">
        <v>763</v>
      </c>
      <c r="D1221" t="s">
        <v>3174</v>
      </c>
    </row>
    <row r="1222" spans="2:4" x14ac:dyDescent="0.25">
      <c r="B1222" t="s">
        <v>3167</v>
      </c>
      <c r="C1222" t="s">
        <v>763</v>
      </c>
      <c r="D1222" t="s">
        <v>3174</v>
      </c>
    </row>
    <row r="1223" spans="2:4" x14ac:dyDescent="0.25">
      <c r="B1223" t="s">
        <v>3167</v>
      </c>
      <c r="C1223" t="s">
        <v>763</v>
      </c>
      <c r="D1223" t="s">
        <v>3174</v>
      </c>
    </row>
    <row r="1224" spans="2:4" x14ac:dyDescent="0.25">
      <c r="B1224" t="s">
        <v>3167</v>
      </c>
      <c r="C1224" t="s">
        <v>763</v>
      </c>
      <c r="D1224" t="s">
        <v>3174</v>
      </c>
    </row>
    <row r="1225" spans="2:4" x14ac:dyDescent="0.25">
      <c r="B1225" t="s">
        <v>3168</v>
      </c>
      <c r="C1225" t="s">
        <v>763</v>
      </c>
      <c r="D1225" t="s">
        <v>3174</v>
      </c>
    </row>
    <row r="1226" spans="2:4" x14ac:dyDescent="0.25">
      <c r="B1226" t="s">
        <v>3168</v>
      </c>
      <c r="C1226" t="s">
        <v>763</v>
      </c>
      <c r="D1226" t="s">
        <v>3174</v>
      </c>
    </row>
    <row r="1227" spans="2:4" x14ac:dyDescent="0.25">
      <c r="B1227" t="s">
        <v>3168</v>
      </c>
      <c r="C1227" t="s">
        <v>763</v>
      </c>
      <c r="D1227" t="s">
        <v>3174</v>
      </c>
    </row>
    <row r="1228" spans="2:4" x14ac:dyDescent="0.25">
      <c r="B1228" t="s">
        <v>3168</v>
      </c>
      <c r="C1228" t="s">
        <v>763</v>
      </c>
      <c r="D1228" t="s">
        <v>3174</v>
      </c>
    </row>
    <row r="1229" spans="2:4" x14ac:dyDescent="0.25">
      <c r="B1229" t="s">
        <v>3169</v>
      </c>
      <c r="C1229" t="s">
        <v>763</v>
      </c>
      <c r="D1229" t="s">
        <v>3174</v>
      </c>
    </row>
    <row r="1230" spans="2:4" x14ac:dyDescent="0.25">
      <c r="B1230" t="s">
        <v>3169</v>
      </c>
      <c r="C1230" t="s">
        <v>763</v>
      </c>
      <c r="D1230" t="s">
        <v>3174</v>
      </c>
    </row>
    <row r="1231" spans="2:4" x14ac:dyDescent="0.25">
      <c r="B1231" t="s">
        <v>3169</v>
      </c>
      <c r="C1231" t="s">
        <v>763</v>
      </c>
      <c r="D1231" t="s">
        <v>3174</v>
      </c>
    </row>
    <row r="1232" spans="2:4" x14ac:dyDescent="0.25">
      <c r="B1232" t="s">
        <v>3169</v>
      </c>
      <c r="C1232" t="s">
        <v>763</v>
      </c>
      <c r="D1232" t="s">
        <v>3174</v>
      </c>
    </row>
    <row r="1233" spans="2:4" x14ac:dyDescent="0.25">
      <c r="B1233" t="s">
        <v>3170</v>
      </c>
      <c r="C1233" t="s">
        <v>763</v>
      </c>
      <c r="D1233" t="s">
        <v>3174</v>
      </c>
    </row>
    <row r="1234" spans="2:4" x14ac:dyDescent="0.25">
      <c r="B1234" t="s">
        <v>3170</v>
      </c>
      <c r="C1234" t="s">
        <v>763</v>
      </c>
      <c r="D1234" t="s">
        <v>3174</v>
      </c>
    </row>
    <row r="1235" spans="2:4" x14ac:dyDescent="0.25">
      <c r="B1235" t="s">
        <v>3170</v>
      </c>
      <c r="C1235" t="s">
        <v>763</v>
      </c>
      <c r="D1235" t="s">
        <v>3174</v>
      </c>
    </row>
    <row r="1236" spans="2:4" x14ac:dyDescent="0.25">
      <c r="B1236" t="s">
        <v>3170</v>
      </c>
      <c r="C1236" t="s">
        <v>763</v>
      </c>
      <c r="D1236" t="s">
        <v>3174</v>
      </c>
    </row>
    <row r="1237" spans="2:4" x14ac:dyDescent="0.25">
      <c r="B1237" t="s">
        <v>3171</v>
      </c>
      <c r="C1237" t="s">
        <v>763</v>
      </c>
      <c r="D1237" t="s">
        <v>3174</v>
      </c>
    </row>
    <row r="1238" spans="2:4" x14ac:dyDescent="0.25">
      <c r="B1238" t="s">
        <v>3171</v>
      </c>
      <c r="C1238" t="s">
        <v>763</v>
      </c>
      <c r="D1238" t="s">
        <v>3174</v>
      </c>
    </row>
    <row r="1239" spans="2:4" x14ac:dyDescent="0.25">
      <c r="B1239" t="s">
        <v>3171</v>
      </c>
      <c r="C1239" t="s">
        <v>763</v>
      </c>
      <c r="D1239" t="s">
        <v>3174</v>
      </c>
    </row>
    <row r="1240" spans="2:4" x14ac:dyDescent="0.25">
      <c r="B1240" t="s">
        <v>3171</v>
      </c>
      <c r="C1240" t="s">
        <v>763</v>
      </c>
      <c r="D1240" t="s">
        <v>3174</v>
      </c>
    </row>
    <row r="1241" spans="2:4" x14ac:dyDescent="0.25">
      <c r="B1241" t="s">
        <v>3168</v>
      </c>
      <c r="C1241" t="s">
        <v>2113</v>
      </c>
      <c r="D1241" t="s">
        <v>3174</v>
      </c>
    </row>
    <row r="1242" spans="2:4" x14ac:dyDescent="0.25">
      <c r="B1242" t="s">
        <v>3171</v>
      </c>
      <c r="C1242" t="s">
        <v>2113</v>
      </c>
      <c r="D1242" t="s">
        <v>3174</v>
      </c>
    </row>
    <row r="1243" spans="2:4" x14ac:dyDescent="0.25">
      <c r="B1243" t="s">
        <v>3171</v>
      </c>
      <c r="C1243" t="s">
        <v>3054</v>
      </c>
      <c r="D1243" t="s">
        <v>3174</v>
      </c>
    </row>
    <row r="1244" spans="2:4" x14ac:dyDescent="0.25">
      <c r="B1244" t="s">
        <v>3166</v>
      </c>
      <c r="C1244" t="s">
        <v>1095</v>
      </c>
      <c r="D1244" t="s">
        <v>3174</v>
      </c>
    </row>
    <row r="1245" spans="2:4" x14ac:dyDescent="0.25">
      <c r="B1245" t="s">
        <v>3167</v>
      </c>
      <c r="C1245" t="s">
        <v>1095</v>
      </c>
      <c r="D1245" t="s">
        <v>3174</v>
      </c>
    </row>
    <row r="1246" spans="2:4" x14ac:dyDescent="0.25">
      <c r="B1246" t="s">
        <v>3169</v>
      </c>
      <c r="C1246" t="s">
        <v>1095</v>
      </c>
      <c r="D1246" t="s">
        <v>3174</v>
      </c>
    </row>
    <row r="1247" spans="2:4" x14ac:dyDescent="0.25">
      <c r="B1247" t="s">
        <v>3170</v>
      </c>
      <c r="C1247" t="s">
        <v>1095</v>
      </c>
      <c r="D1247" t="s">
        <v>3174</v>
      </c>
    </row>
    <row r="1248" spans="2:4" x14ac:dyDescent="0.25">
      <c r="B1248" t="s">
        <v>3171</v>
      </c>
      <c r="C1248" t="s">
        <v>1095</v>
      </c>
      <c r="D1248" t="s">
        <v>3174</v>
      </c>
    </row>
    <row r="1249" spans="2:4" x14ac:dyDescent="0.25">
      <c r="B1249" t="s">
        <v>3168</v>
      </c>
      <c r="C1249" t="s">
        <v>1222</v>
      </c>
      <c r="D1249" t="s">
        <v>3174</v>
      </c>
    </row>
    <row r="1250" spans="2:4" x14ac:dyDescent="0.25">
      <c r="B1250" t="s">
        <v>3168</v>
      </c>
      <c r="C1250" t="s">
        <v>1222</v>
      </c>
      <c r="D1250" t="s">
        <v>3174</v>
      </c>
    </row>
    <row r="1251" spans="2:4" x14ac:dyDescent="0.25">
      <c r="B1251" t="s">
        <v>3171</v>
      </c>
      <c r="C1251" t="s">
        <v>1222</v>
      </c>
      <c r="D1251" t="s">
        <v>3174</v>
      </c>
    </row>
    <row r="1252" spans="2:4" x14ac:dyDescent="0.25">
      <c r="B1252" t="s">
        <v>3171</v>
      </c>
      <c r="C1252" t="s">
        <v>1222</v>
      </c>
      <c r="D1252" t="s">
        <v>3174</v>
      </c>
    </row>
    <row r="1253" spans="2:4" x14ac:dyDescent="0.25">
      <c r="B1253" t="s">
        <v>3170</v>
      </c>
      <c r="C1253" t="s">
        <v>2043</v>
      </c>
      <c r="D1253" t="s">
        <v>3174</v>
      </c>
    </row>
    <row r="1254" spans="2:4" x14ac:dyDescent="0.25">
      <c r="B1254" t="s">
        <v>3170</v>
      </c>
      <c r="C1254" t="s">
        <v>536</v>
      </c>
      <c r="D1254" t="s">
        <v>3174</v>
      </c>
    </row>
    <row r="1255" spans="2:4" x14ac:dyDescent="0.25">
      <c r="B1255" t="s">
        <v>3168</v>
      </c>
      <c r="C1255" t="s">
        <v>905</v>
      </c>
      <c r="D1255" t="s">
        <v>3174</v>
      </c>
    </row>
    <row r="1256" spans="2:4" x14ac:dyDescent="0.25">
      <c r="B1256" t="s">
        <v>3170</v>
      </c>
      <c r="C1256" t="s">
        <v>905</v>
      </c>
      <c r="D1256" t="s">
        <v>3174</v>
      </c>
    </row>
    <row r="1257" spans="2:4" x14ac:dyDescent="0.25">
      <c r="B1257" t="s">
        <v>3168</v>
      </c>
      <c r="C1257" t="s">
        <v>2374</v>
      </c>
      <c r="D1257" t="s">
        <v>3174</v>
      </c>
    </row>
    <row r="1258" spans="2:4" x14ac:dyDescent="0.25">
      <c r="B1258" t="s">
        <v>3169</v>
      </c>
      <c r="C1258" t="s">
        <v>2374</v>
      </c>
      <c r="D1258" t="s">
        <v>3174</v>
      </c>
    </row>
    <row r="1259" spans="2:4" x14ac:dyDescent="0.25">
      <c r="B1259" t="s">
        <v>3168</v>
      </c>
      <c r="C1259" t="s">
        <v>1618</v>
      </c>
      <c r="D1259" t="s">
        <v>3174</v>
      </c>
    </row>
    <row r="1260" spans="2:4" x14ac:dyDescent="0.25">
      <c r="B1260" t="s">
        <v>3170</v>
      </c>
      <c r="C1260" t="s">
        <v>1618</v>
      </c>
      <c r="D1260" t="s">
        <v>3174</v>
      </c>
    </row>
    <row r="1261" spans="2:4" x14ac:dyDescent="0.25">
      <c r="B1261" t="s">
        <v>3168</v>
      </c>
      <c r="C1261" t="s">
        <v>1616</v>
      </c>
      <c r="D1261" t="s">
        <v>3174</v>
      </c>
    </row>
    <row r="1262" spans="2:4" x14ac:dyDescent="0.25">
      <c r="B1262" t="s">
        <v>3170</v>
      </c>
      <c r="C1262" t="s">
        <v>1616</v>
      </c>
      <c r="D1262" t="s">
        <v>3174</v>
      </c>
    </row>
    <row r="1263" spans="2:4" x14ac:dyDescent="0.25">
      <c r="B1263" t="s">
        <v>3167</v>
      </c>
      <c r="C1263" t="s">
        <v>813</v>
      </c>
      <c r="D1263" t="s">
        <v>3174</v>
      </c>
    </row>
    <row r="1264" spans="2:4" x14ac:dyDescent="0.25">
      <c r="B1264" t="s">
        <v>3169</v>
      </c>
      <c r="C1264" t="s">
        <v>813</v>
      </c>
      <c r="D1264" t="s">
        <v>3174</v>
      </c>
    </row>
    <row r="1265" spans="2:4" x14ac:dyDescent="0.25">
      <c r="B1265" t="s">
        <v>3170</v>
      </c>
      <c r="C1265" t="s">
        <v>813</v>
      </c>
      <c r="D1265" t="s">
        <v>3174</v>
      </c>
    </row>
    <row r="1266" spans="2:4" x14ac:dyDescent="0.25">
      <c r="B1266" t="s">
        <v>3167</v>
      </c>
      <c r="C1266" t="s">
        <v>1843</v>
      </c>
      <c r="D1266" t="s">
        <v>3174</v>
      </c>
    </row>
    <row r="1267" spans="2:4" x14ac:dyDescent="0.25">
      <c r="B1267" t="s">
        <v>3170</v>
      </c>
      <c r="C1267" t="s">
        <v>1843</v>
      </c>
      <c r="D1267" t="s">
        <v>3174</v>
      </c>
    </row>
    <row r="1268" spans="2:4" x14ac:dyDescent="0.25">
      <c r="B1268" t="s">
        <v>3168</v>
      </c>
      <c r="C1268" t="s">
        <v>747</v>
      </c>
      <c r="D1268" t="s">
        <v>3174</v>
      </c>
    </row>
    <row r="1269" spans="2:4" x14ac:dyDescent="0.25">
      <c r="B1269" t="s">
        <v>3170</v>
      </c>
      <c r="C1269" t="s">
        <v>747</v>
      </c>
      <c r="D1269" t="s">
        <v>3174</v>
      </c>
    </row>
    <row r="1270" spans="2:4" x14ac:dyDescent="0.25">
      <c r="B1270" t="s">
        <v>3192</v>
      </c>
      <c r="C1270" t="s">
        <v>2719</v>
      </c>
      <c r="D1270" t="s">
        <v>3174</v>
      </c>
    </row>
    <row r="1271" spans="2:4" x14ac:dyDescent="0.25">
      <c r="B1271" t="s">
        <v>3169</v>
      </c>
      <c r="C1271" t="s">
        <v>2719</v>
      </c>
      <c r="D1271" t="s">
        <v>3174</v>
      </c>
    </row>
    <row r="1272" spans="2:4" x14ac:dyDescent="0.25">
      <c r="B1272" t="s">
        <v>3170</v>
      </c>
      <c r="C1272" t="s">
        <v>2719</v>
      </c>
      <c r="D1272" t="s">
        <v>3174</v>
      </c>
    </row>
    <row r="1273" spans="2:4" x14ac:dyDescent="0.25">
      <c r="B1273" t="s">
        <v>3167</v>
      </c>
      <c r="C1273" t="s">
        <v>232</v>
      </c>
      <c r="D1273" t="s">
        <v>3174</v>
      </c>
    </row>
    <row r="1274" spans="2:4" x14ac:dyDescent="0.25">
      <c r="B1274" t="s">
        <v>3169</v>
      </c>
      <c r="C1274" t="s">
        <v>232</v>
      </c>
      <c r="D1274" t="s">
        <v>3174</v>
      </c>
    </row>
    <row r="1275" spans="2:4" x14ac:dyDescent="0.25">
      <c r="B1275" t="s">
        <v>3170</v>
      </c>
      <c r="C1275" t="s">
        <v>232</v>
      </c>
      <c r="D1275" t="s">
        <v>3174</v>
      </c>
    </row>
    <row r="1276" spans="2:4" x14ac:dyDescent="0.25">
      <c r="B1276" t="s">
        <v>3171</v>
      </c>
      <c r="C1276" t="s">
        <v>232</v>
      </c>
      <c r="D1276" t="s">
        <v>3174</v>
      </c>
    </row>
    <row r="1277" spans="2:4" x14ac:dyDescent="0.25">
      <c r="B1277" t="s">
        <v>3170</v>
      </c>
      <c r="C1277" t="s">
        <v>1438</v>
      </c>
      <c r="D1277" t="s">
        <v>3174</v>
      </c>
    </row>
    <row r="1278" spans="2:4" x14ac:dyDescent="0.25">
      <c r="B1278" t="s">
        <v>3171</v>
      </c>
      <c r="C1278" t="s">
        <v>1438</v>
      </c>
      <c r="D1278" t="s">
        <v>3174</v>
      </c>
    </row>
    <row r="1279" spans="2:4" x14ac:dyDescent="0.25">
      <c r="B1279" t="s">
        <v>3170</v>
      </c>
      <c r="C1279" t="s">
        <v>1285</v>
      </c>
      <c r="D1279" t="s">
        <v>3174</v>
      </c>
    </row>
    <row r="1280" spans="2:4" x14ac:dyDescent="0.25">
      <c r="B1280" t="s">
        <v>3167</v>
      </c>
      <c r="C1280" t="s">
        <v>1676</v>
      </c>
      <c r="D1280" t="s">
        <v>3174</v>
      </c>
    </row>
    <row r="1281" spans="2:4" x14ac:dyDescent="0.25">
      <c r="B1281" t="s">
        <v>3168</v>
      </c>
      <c r="C1281" t="s">
        <v>1676</v>
      </c>
      <c r="D1281" t="s">
        <v>3174</v>
      </c>
    </row>
    <row r="1282" spans="2:4" x14ac:dyDescent="0.25">
      <c r="B1282" t="s">
        <v>3169</v>
      </c>
      <c r="C1282" t="s">
        <v>1676</v>
      </c>
      <c r="D1282" t="s">
        <v>3174</v>
      </c>
    </row>
    <row r="1283" spans="2:4" x14ac:dyDescent="0.25">
      <c r="B1283" t="s">
        <v>3170</v>
      </c>
      <c r="C1283" t="s">
        <v>1676</v>
      </c>
      <c r="D1283" t="s">
        <v>3174</v>
      </c>
    </row>
    <row r="1284" spans="2:4" x14ac:dyDescent="0.25">
      <c r="B1284" t="s">
        <v>3171</v>
      </c>
      <c r="C1284" t="s">
        <v>1676</v>
      </c>
      <c r="D1284" t="s">
        <v>3174</v>
      </c>
    </row>
    <row r="1285" spans="2:4" x14ac:dyDescent="0.25">
      <c r="B1285" t="s">
        <v>3170</v>
      </c>
      <c r="C1285" t="s">
        <v>2979</v>
      </c>
      <c r="D1285" t="s">
        <v>3174</v>
      </c>
    </row>
    <row r="1286" spans="2:4" x14ac:dyDescent="0.25">
      <c r="B1286" t="s">
        <v>3171</v>
      </c>
      <c r="C1286" t="s">
        <v>2979</v>
      </c>
      <c r="D1286" t="s">
        <v>3174</v>
      </c>
    </row>
    <row r="1287" spans="2:4" x14ac:dyDescent="0.25">
      <c r="B1287" t="s">
        <v>3168</v>
      </c>
      <c r="C1287" t="s">
        <v>1017</v>
      </c>
      <c r="D1287" t="s">
        <v>3174</v>
      </c>
    </row>
    <row r="1288" spans="2:4" x14ac:dyDescent="0.25">
      <c r="B1288" t="s">
        <v>3170</v>
      </c>
      <c r="C1288" t="s">
        <v>1017</v>
      </c>
      <c r="D1288" t="s">
        <v>3174</v>
      </c>
    </row>
    <row r="1289" spans="2:4" x14ac:dyDescent="0.25">
      <c r="B1289" t="s">
        <v>3171</v>
      </c>
      <c r="C1289" t="s">
        <v>1017</v>
      </c>
      <c r="D1289" t="s">
        <v>3174</v>
      </c>
    </row>
    <row r="1290" spans="2:4" x14ac:dyDescent="0.25">
      <c r="B1290" t="s">
        <v>3166</v>
      </c>
      <c r="C1290" t="s">
        <v>1972</v>
      </c>
      <c r="D1290" t="s">
        <v>3174</v>
      </c>
    </row>
    <row r="1291" spans="2:4" x14ac:dyDescent="0.25">
      <c r="B1291" t="s">
        <v>3167</v>
      </c>
      <c r="C1291" t="s">
        <v>1972</v>
      </c>
      <c r="D1291" t="s">
        <v>3174</v>
      </c>
    </row>
    <row r="1292" spans="2:4" x14ac:dyDescent="0.25">
      <c r="B1292" t="s">
        <v>3168</v>
      </c>
      <c r="C1292" t="s">
        <v>1972</v>
      </c>
      <c r="D1292" t="s">
        <v>3174</v>
      </c>
    </row>
    <row r="1293" spans="2:4" x14ac:dyDescent="0.25">
      <c r="B1293" t="s">
        <v>3170</v>
      </c>
      <c r="C1293" t="s">
        <v>1972</v>
      </c>
      <c r="D1293" t="s">
        <v>3174</v>
      </c>
    </row>
    <row r="1294" spans="2:4" x14ac:dyDescent="0.25">
      <c r="B1294" t="s">
        <v>3171</v>
      </c>
      <c r="C1294" t="s">
        <v>1972</v>
      </c>
      <c r="D1294" t="s">
        <v>3174</v>
      </c>
    </row>
    <row r="1295" spans="2:4" x14ac:dyDescent="0.25">
      <c r="B1295" t="s">
        <v>3166</v>
      </c>
      <c r="C1295" t="s">
        <v>1281</v>
      </c>
      <c r="D1295" t="s">
        <v>3174</v>
      </c>
    </row>
    <row r="1296" spans="2:4" x14ac:dyDescent="0.25">
      <c r="B1296" t="s">
        <v>3167</v>
      </c>
      <c r="C1296" t="s">
        <v>1281</v>
      </c>
      <c r="D1296" t="s">
        <v>3174</v>
      </c>
    </row>
    <row r="1297" spans="2:4" x14ac:dyDescent="0.25">
      <c r="B1297" t="s">
        <v>3168</v>
      </c>
      <c r="C1297" t="s">
        <v>1281</v>
      </c>
      <c r="D1297" t="s">
        <v>3174</v>
      </c>
    </row>
    <row r="1298" spans="2:4" x14ac:dyDescent="0.25">
      <c r="B1298" t="s">
        <v>3170</v>
      </c>
      <c r="C1298" t="s">
        <v>1281</v>
      </c>
      <c r="D1298" t="s">
        <v>3174</v>
      </c>
    </row>
    <row r="1299" spans="2:4" x14ac:dyDescent="0.25">
      <c r="B1299" t="s">
        <v>3171</v>
      </c>
      <c r="C1299" t="s">
        <v>1281</v>
      </c>
      <c r="D1299" t="s">
        <v>3174</v>
      </c>
    </row>
    <row r="1300" spans="2:4" x14ac:dyDescent="0.25">
      <c r="B1300" t="s">
        <v>3168</v>
      </c>
      <c r="C1300" t="s">
        <v>2899</v>
      </c>
      <c r="D1300" t="s">
        <v>3174</v>
      </c>
    </row>
    <row r="1301" spans="2:4" x14ac:dyDescent="0.25">
      <c r="B1301" t="s">
        <v>3169</v>
      </c>
      <c r="C1301" t="s">
        <v>2899</v>
      </c>
      <c r="D1301" t="s">
        <v>3174</v>
      </c>
    </row>
    <row r="1302" spans="2:4" x14ac:dyDescent="0.25">
      <c r="B1302" t="s">
        <v>3170</v>
      </c>
      <c r="C1302" t="s">
        <v>2899</v>
      </c>
      <c r="D1302" t="s">
        <v>3174</v>
      </c>
    </row>
    <row r="1303" spans="2:4" x14ac:dyDescent="0.25">
      <c r="B1303" t="s">
        <v>3169</v>
      </c>
      <c r="C1303" t="s">
        <v>377</v>
      </c>
      <c r="D1303" t="s">
        <v>3174</v>
      </c>
    </row>
    <row r="1304" spans="2:4" x14ac:dyDescent="0.25">
      <c r="B1304" t="s">
        <v>3170</v>
      </c>
      <c r="C1304" t="s">
        <v>377</v>
      </c>
      <c r="D1304" t="s">
        <v>3174</v>
      </c>
    </row>
    <row r="1305" spans="2:4" x14ac:dyDescent="0.25">
      <c r="B1305" t="s">
        <v>3171</v>
      </c>
      <c r="C1305" t="s">
        <v>377</v>
      </c>
      <c r="D1305" t="s">
        <v>3174</v>
      </c>
    </row>
    <row r="1306" spans="2:4" x14ac:dyDescent="0.25">
      <c r="B1306" t="s">
        <v>3169</v>
      </c>
      <c r="C1306" t="s">
        <v>1202</v>
      </c>
      <c r="D1306" t="s">
        <v>3174</v>
      </c>
    </row>
    <row r="1307" spans="2:4" x14ac:dyDescent="0.25">
      <c r="B1307" t="s">
        <v>3170</v>
      </c>
      <c r="C1307" t="s">
        <v>1202</v>
      </c>
      <c r="D1307" t="s">
        <v>3174</v>
      </c>
    </row>
    <row r="1308" spans="2:4" x14ac:dyDescent="0.25">
      <c r="B1308" t="s">
        <v>3171</v>
      </c>
      <c r="C1308" t="s">
        <v>1202</v>
      </c>
      <c r="D1308" t="s">
        <v>3174</v>
      </c>
    </row>
    <row r="1309" spans="2:4" x14ac:dyDescent="0.25">
      <c r="B1309" t="s">
        <v>3169</v>
      </c>
      <c r="C1309" t="s">
        <v>1073</v>
      </c>
      <c r="D1309" t="s">
        <v>3174</v>
      </c>
    </row>
    <row r="1310" spans="2:4" x14ac:dyDescent="0.25">
      <c r="B1310" t="s">
        <v>3170</v>
      </c>
      <c r="C1310" t="s">
        <v>1073</v>
      </c>
      <c r="D1310" t="s">
        <v>3174</v>
      </c>
    </row>
    <row r="1311" spans="2:4" x14ac:dyDescent="0.25">
      <c r="B1311" t="s">
        <v>3171</v>
      </c>
      <c r="C1311" t="s">
        <v>1073</v>
      </c>
      <c r="D1311" t="s">
        <v>3174</v>
      </c>
    </row>
    <row r="1312" spans="2:4" x14ac:dyDescent="0.25">
      <c r="B1312" t="s">
        <v>3168</v>
      </c>
      <c r="C1312" t="s">
        <v>394</v>
      </c>
      <c r="D1312" t="s">
        <v>3174</v>
      </c>
    </row>
    <row r="1313" spans="2:4" x14ac:dyDescent="0.25">
      <c r="B1313" t="s">
        <v>3171</v>
      </c>
      <c r="C1313" t="s">
        <v>394</v>
      </c>
      <c r="D1313" t="s">
        <v>3174</v>
      </c>
    </row>
    <row r="1314" spans="2:4" x14ac:dyDescent="0.25">
      <c r="B1314" t="s">
        <v>3168</v>
      </c>
      <c r="C1314" t="s">
        <v>28</v>
      </c>
      <c r="D1314" t="s">
        <v>3174</v>
      </c>
    </row>
    <row r="1315" spans="2:4" x14ac:dyDescent="0.25">
      <c r="B1315" t="s">
        <v>3168</v>
      </c>
      <c r="C1315" t="s">
        <v>28</v>
      </c>
      <c r="D1315" t="s">
        <v>3174</v>
      </c>
    </row>
    <row r="1316" spans="2:4" x14ac:dyDescent="0.25">
      <c r="B1316" t="s">
        <v>3169</v>
      </c>
      <c r="C1316" t="s">
        <v>28</v>
      </c>
      <c r="D1316" t="s">
        <v>3174</v>
      </c>
    </row>
    <row r="1317" spans="2:4" x14ac:dyDescent="0.25">
      <c r="B1317" t="s">
        <v>3169</v>
      </c>
      <c r="C1317" t="s">
        <v>28</v>
      </c>
      <c r="D1317" t="s">
        <v>3174</v>
      </c>
    </row>
    <row r="1318" spans="2:4" x14ac:dyDescent="0.25">
      <c r="B1318" t="s">
        <v>3171</v>
      </c>
      <c r="C1318" t="s">
        <v>28</v>
      </c>
      <c r="D1318" t="s">
        <v>3174</v>
      </c>
    </row>
    <row r="1319" spans="2:4" x14ac:dyDescent="0.25">
      <c r="B1319" t="s">
        <v>3171</v>
      </c>
      <c r="C1319" t="s">
        <v>28</v>
      </c>
      <c r="D1319" t="s">
        <v>3174</v>
      </c>
    </row>
    <row r="1320" spans="2:4" x14ac:dyDescent="0.25">
      <c r="B1320" t="s">
        <v>3168</v>
      </c>
      <c r="C1320" t="s">
        <v>350</v>
      </c>
      <c r="D1320" t="s">
        <v>3174</v>
      </c>
    </row>
    <row r="1321" spans="2:4" x14ac:dyDescent="0.25">
      <c r="B1321" t="s">
        <v>3169</v>
      </c>
      <c r="C1321" t="s">
        <v>350</v>
      </c>
      <c r="D1321" t="s">
        <v>3174</v>
      </c>
    </row>
    <row r="1322" spans="2:4" x14ac:dyDescent="0.25">
      <c r="B1322" t="s">
        <v>3171</v>
      </c>
      <c r="C1322" t="s">
        <v>350</v>
      </c>
      <c r="D1322" t="s">
        <v>3174</v>
      </c>
    </row>
    <row r="1323" spans="2:4" x14ac:dyDescent="0.25">
      <c r="B1323" t="s">
        <v>3168</v>
      </c>
      <c r="C1323" t="s">
        <v>303</v>
      </c>
      <c r="D1323" t="s">
        <v>3174</v>
      </c>
    </row>
    <row r="1324" spans="2:4" x14ac:dyDescent="0.25">
      <c r="B1324" t="s">
        <v>3169</v>
      </c>
      <c r="C1324" t="s">
        <v>303</v>
      </c>
      <c r="D1324" t="s">
        <v>3174</v>
      </c>
    </row>
    <row r="1325" spans="2:4" x14ac:dyDescent="0.25">
      <c r="B1325" t="s">
        <v>3171</v>
      </c>
      <c r="C1325" t="s">
        <v>303</v>
      </c>
      <c r="D1325" t="s">
        <v>3174</v>
      </c>
    </row>
    <row r="1326" spans="2:4" x14ac:dyDescent="0.25">
      <c r="B1326" t="s">
        <v>3168</v>
      </c>
      <c r="C1326" t="s">
        <v>1731</v>
      </c>
      <c r="D1326" t="s">
        <v>3174</v>
      </c>
    </row>
    <row r="1327" spans="2:4" x14ac:dyDescent="0.25">
      <c r="B1327" t="s">
        <v>3169</v>
      </c>
      <c r="C1327" t="s">
        <v>1731</v>
      </c>
      <c r="D1327" t="s">
        <v>3174</v>
      </c>
    </row>
    <row r="1328" spans="2:4" x14ac:dyDescent="0.25">
      <c r="B1328" t="s">
        <v>3171</v>
      </c>
      <c r="C1328" t="s">
        <v>1731</v>
      </c>
      <c r="D1328" t="s">
        <v>3174</v>
      </c>
    </row>
    <row r="1329" spans="2:4" x14ac:dyDescent="0.25">
      <c r="B1329" t="s">
        <v>3168</v>
      </c>
      <c r="C1329" t="s">
        <v>1965</v>
      </c>
      <c r="D1329" t="s">
        <v>3174</v>
      </c>
    </row>
    <row r="1330" spans="2:4" x14ac:dyDescent="0.25">
      <c r="B1330" t="s">
        <v>3169</v>
      </c>
      <c r="C1330" t="s">
        <v>1965</v>
      </c>
      <c r="D1330" t="s">
        <v>3174</v>
      </c>
    </row>
    <row r="1331" spans="2:4" x14ac:dyDescent="0.25">
      <c r="B1331" t="s">
        <v>3170</v>
      </c>
      <c r="C1331" t="s">
        <v>1965</v>
      </c>
      <c r="D1331" t="s">
        <v>3174</v>
      </c>
    </row>
    <row r="1332" spans="2:4" x14ac:dyDescent="0.25">
      <c r="B1332" t="s">
        <v>3171</v>
      </c>
      <c r="C1332" t="s">
        <v>1965</v>
      </c>
      <c r="D1332" t="s">
        <v>3174</v>
      </c>
    </row>
    <row r="1333" spans="2:4" x14ac:dyDescent="0.25">
      <c r="B1333" t="s">
        <v>3168</v>
      </c>
      <c r="C1333" t="s">
        <v>2965</v>
      </c>
      <c r="D1333" t="s">
        <v>3174</v>
      </c>
    </row>
    <row r="1334" spans="2:4" x14ac:dyDescent="0.25">
      <c r="B1334" t="s">
        <v>3169</v>
      </c>
      <c r="C1334" t="s">
        <v>975</v>
      </c>
      <c r="D1334" t="s">
        <v>3174</v>
      </c>
    </row>
    <row r="1335" spans="2:4" x14ac:dyDescent="0.25">
      <c r="B1335" t="s">
        <v>3170</v>
      </c>
      <c r="C1335" t="s">
        <v>975</v>
      </c>
      <c r="D1335" t="s">
        <v>3174</v>
      </c>
    </row>
    <row r="1336" spans="2:4" x14ac:dyDescent="0.25">
      <c r="B1336" t="s">
        <v>3171</v>
      </c>
      <c r="C1336" t="s">
        <v>975</v>
      </c>
      <c r="D1336" t="s">
        <v>3174</v>
      </c>
    </row>
    <row r="1337" spans="2:4" x14ac:dyDescent="0.25">
      <c r="B1337" t="s">
        <v>3168</v>
      </c>
      <c r="C1337" t="s">
        <v>2616</v>
      </c>
      <c r="D1337" t="s">
        <v>3174</v>
      </c>
    </row>
    <row r="1338" spans="2:4" x14ac:dyDescent="0.25">
      <c r="B1338" t="s">
        <v>3169</v>
      </c>
      <c r="C1338" t="s">
        <v>2616</v>
      </c>
      <c r="D1338" t="s">
        <v>3174</v>
      </c>
    </row>
    <row r="1339" spans="2:4" x14ac:dyDescent="0.25">
      <c r="B1339" t="s">
        <v>3171</v>
      </c>
      <c r="C1339" t="s">
        <v>2616</v>
      </c>
      <c r="D1339" t="s">
        <v>3174</v>
      </c>
    </row>
    <row r="1340" spans="2:4" x14ac:dyDescent="0.25">
      <c r="B1340" t="s">
        <v>3168</v>
      </c>
      <c r="C1340" t="s">
        <v>1607</v>
      </c>
      <c r="D1340" t="s">
        <v>3174</v>
      </c>
    </row>
    <row r="1341" spans="2:4" x14ac:dyDescent="0.25">
      <c r="B1341" t="s">
        <v>3169</v>
      </c>
      <c r="C1341" t="s">
        <v>1607</v>
      </c>
      <c r="D1341" t="s">
        <v>3174</v>
      </c>
    </row>
    <row r="1342" spans="2:4" x14ac:dyDescent="0.25">
      <c r="B1342" t="s">
        <v>3168</v>
      </c>
      <c r="C1342" t="s">
        <v>1611</v>
      </c>
      <c r="D1342" t="s">
        <v>3174</v>
      </c>
    </row>
    <row r="1343" spans="2:4" x14ac:dyDescent="0.25">
      <c r="B1343" t="s">
        <v>3169</v>
      </c>
      <c r="C1343" t="s">
        <v>1611</v>
      </c>
      <c r="D1343" t="s">
        <v>3174</v>
      </c>
    </row>
    <row r="1344" spans="2:4" x14ac:dyDescent="0.25">
      <c r="B1344" t="s">
        <v>3167</v>
      </c>
      <c r="C1344" t="s">
        <v>2595</v>
      </c>
      <c r="D1344" t="s">
        <v>3174</v>
      </c>
    </row>
    <row r="1345" spans="2:4" x14ac:dyDescent="0.25">
      <c r="B1345" t="s">
        <v>3169</v>
      </c>
      <c r="C1345" t="s">
        <v>2595</v>
      </c>
      <c r="D1345" t="s">
        <v>3174</v>
      </c>
    </row>
    <row r="1346" spans="2:4" x14ac:dyDescent="0.25">
      <c r="B1346" t="s">
        <v>3171</v>
      </c>
      <c r="C1346" t="s">
        <v>2595</v>
      </c>
      <c r="D1346" t="s">
        <v>3174</v>
      </c>
    </row>
    <row r="1347" spans="2:4" x14ac:dyDescent="0.25">
      <c r="B1347" t="s">
        <v>3167</v>
      </c>
      <c r="C1347" t="s">
        <v>2153</v>
      </c>
      <c r="D1347" t="s">
        <v>3174</v>
      </c>
    </row>
    <row r="1348" spans="2:4" x14ac:dyDescent="0.25">
      <c r="B1348" t="s">
        <v>3168</v>
      </c>
      <c r="C1348" t="s">
        <v>2153</v>
      </c>
      <c r="D1348" t="s">
        <v>3174</v>
      </c>
    </row>
    <row r="1349" spans="2:4" x14ac:dyDescent="0.25">
      <c r="B1349" t="s">
        <v>3169</v>
      </c>
      <c r="C1349" t="s">
        <v>2153</v>
      </c>
      <c r="D1349" t="s">
        <v>3174</v>
      </c>
    </row>
    <row r="1350" spans="2:4" x14ac:dyDescent="0.25">
      <c r="B1350" t="s">
        <v>3170</v>
      </c>
      <c r="C1350" t="s">
        <v>2153</v>
      </c>
      <c r="D1350" t="s">
        <v>3174</v>
      </c>
    </row>
    <row r="1351" spans="2:4" x14ac:dyDescent="0.25">
      <c r="B1351" t="s">
        <v>3171</v>
      </c>
      <c r="C1351" t="s">
        <v>2153</v>
      </c>
      <c r="D1351" t="s">
        <v>3174</v>
      </c>
    </row>
    <row r="1352" spans="2:4" x14ac:dyDescent="0.25">
      <c r="B1352" t="s">
        <v>3167</v>
      </c>
      <c r="C1352" t="s">
        <v>2117</v>
      </c>
      <c r="D1352" t="s">
        <v>3174</v>
      </c>
    </row>
    <row r="1353" spans="2:4" x14ac:dyDescent="0.25">
      <c r="B1353" t="s">
        <v>3168</v>
      </c>
      <c r="C1353" t="s">
        <v>2117</v>
      </c>
      <c r="D1353" t="s">
        <v>3174</v>
      </c>
    </row>
    <row r="1354" spans="2:4" x14ac:dyDescent="0.25">
      <c r="B1354" t="s">
        <v>3169</v>
      </c>
      <c r="C1354" t="s">
        <v>2117</v>
      </c>
      <c r="D1354" t="s">
        <v>3174</v>
      </c>
    </row>
    <row r="1355" spans="2:4" x14ac:dyDescent="0.25">
      <c r="B1355" t="s">
        <v>3170</v>
      </c>
      <c r="C1355" t="s">
        <v>2117</v>
      </c>
      <c r="D1355" t="s">
        <v>3174</v>
      </c>
    </row>
    <row r="1356" spans="2:4" x14ac:dyDescent="0.25">
      <c r="B1356" t="s">
        <v>3171</v>
      </c>
      <c r="C1356" t="s">
        <v>2117</v>
      </c>
      <c r="D1356" t="s">
        <v>3174</v>
      </c>
    </row>
    <row r="1357" spans="2:4" x14ac:dyDescent="0.25">
      <c r="B1357" t="s">
        <v>3168</v>
      </c>
      <c r="C1357" t="s">
        <v>236</v>
      </c>
      <c r="D1357" t="s">
        <v>3174</v>
      </c>
    </row>
    <row r="1358" spans="2:4" x14ac:dyDescent="0.25">
      <c r="B1358" t="s">
        <v>3171</v>
      </c>
      <c r="C1358" t="s">
        <v>236</v>
      </c>
      <c r="D1358" t="s">
        <v>3174</v>
      </c>
    </row>
    <row r="1359" spans="2:4" x14ac:dyDescent="0.25">
      <c r="B1359" t="s">
        <v>3169</v>
      </c>
      <c r="C1359" t="s">
        <v>1558</v>
      </c>
      <c r="D1359" t="s">
        <v>3174</v>
      </c>
    </row>
    <row r="1360" spans="2:4" x14ac:dyDescent="0.25">
      <c r="B1360" t="s">
        <v>3170</v>
      </c>
      <c r="C1360" t="s">
        <v>1558</v>
      </c>
      <c r="D1360" t="s">
        <v>3174</v>
      </c>
    </row>
    <row r="1361" spans="2:4" x14ac:dyDescent="0.25">
      <c r="B1361" t="s">
        <v>3171</v>
      </c>
      <c r="C1361" t="s">
        <v>1558</v>
      </c>
      <c r="D1361" t="s">
        <v>3174</v>
      </c>
    </row>
    <row r="1362" spans="2:4" x14ac:dyDescent="0.25">
      <c r="B1362" t="s">
        <v>3169</v>
      </c>
      <c r="C1362" t="s">
        <v>95</v>
      </c>
      <c r="D1362" t="s">
        <v>3174</v>
      </c>
    </row>
    <row r="1363" spans="2:4" x14ac:dyDescent="0.25">
      <c r="B1363" t="s">
        <v>3170</v>
      </c>
      <c r="C1363" t="s">
        <v>95</v>
      </c>
      <c r="D1363" t="s">
        <v>3174</v>
      </c>
    </row>
    <row r="1364" spans="2:4" x14ac:dyDescent="0.25">
      <c r="B1364" t="s">
        <v>3171</v>
      </c>
      <c r="C1364" t="s">
        <v>95</v>
      </c>
      <c r="D1364" t="s">
        <v>3174</v>
      </c>
    </row>
    <row r="1365" spans="2:4" x14ac:dyDescent="0.25">
      <c r="B1365" t="s">
        <v>3169</v>
      </c>
      <c r="C1365" t="s">
        <v>643</v>
      </c>
      <c r="D1365" t="s">
        <v>3174</v>
      </c>
    </row>
    <row r="1366" spans="2:4" x14ac:dyDescent="0.25">
      <c r="B1366" t="s">
        <v>3169</v>
      </c>
      <c r="C1366" t="s">
        <v>643</v>
      </c>
      <c r="D1366" t="s">
        <v>3174</v>
      </c>
    </row>
    <row r="1367" spans="2:4" x14ac:dyDescent="0.25">
      <c r="B1367" t="s">
        <v>3169</v>
      </c>
      <c r="C1367" t="s">
        <v>643</v>
      </c>
      <c r="D1367" t="s">
        <v>3174</v>
      </c>
    </row>
    <row r="1368" spans="2:4" x14ac:dyDescent="0.25">
      <c r="B1368" t="s">
        <v>3169</v>
      </c>
      <c r="C1368" t="s">
        <v>643</v>
      </c>
      <c r="D1368" t="s">
        <v>3174</v>
      </c>
    </row>
    <row r="1369" spans="2:4" x14ac:dyDescent="0.25">
      <c r="B1369" t="s">
        <v>3169</v>
      </c>
      <c r="C1369" t="s">
        <v>643</v>
      </c>
      <c r="D1369" t="s">
        <v>3174</v>
      </c>
    </row>
    <row r="1370" spans="2:4" x14ac:dyDescent="0.25">
      <c r="B1370" t="s">
        <v>3169</v>
      </c>
      <c r="C1370" t="s">
        <v>643</v>
      </c>
      <c r="D1370" t="s">
        <v>3174</v>
      </c>
    </row>
    <row r="1371" spans="2:4" x14ac:dyDescent="0.25">
      <c r="B1371" t="s">
        <v>3171</v>
      </c>
      <c r="C1371" t="s">
        <v>643</v>
      </c>
      <c r="D1371" t="s">
        <v>3174</v>
      </c>
    </row>
    <row r="1372" spans="2:4" x14ac:dyDescent="0.25">
      <c r="B1372" t="s">
        <v>3171</v>
      </c>
      <c r="C1372" t="s">
        <v>643</v>
      </c>
      <c r="D1372" t="s">
        <v>3174</v>
      </c>
    </row>
    <row r="1373" spans="2:4" x14ac:dyDescent="0.25">
      <c r="B1373" t="s">
        <v>3171</v>
      </c>
      <c r="C1373" t="s">
        <v>643</v>
      </c>
      <c r="D1373" t="s">
        <v>3174</v>
      </c>
    </row>
    <row r="1374" spans="2:4" x14ac:dyDescent="0.25">
      <c r="B1374" t="s">
        <v>3171</v>
      </c>
      <c r="C1374" t="s">
        <v>643</v>
      </c>
      <c r="D1374" t="s">
        <v>3174</v>
      </c>
    </row>
    <row r="1375" spans="2:4" x14ac:dyDescent="0.25">
      <c r="B1375" t="s">
        <v>3171</v>
      </c>
      <c r="C1375" t="s">
        <v>643</v>
      </c>
      <c r="D1375" t="s">
        <v>3174</v>
      </c>
    </row>
    <row r="1376" spans="2:4" x14ac:dyDescent="0.25">
      <c r="B1376" t="s">
        <v>3171</v>
      </c>
      <c r="C1376" t="s">
        <v>643</v>
      </c>
      <c r="D1376" t="s">
        <v>3174</v>
      </c>
    </row>
    <row r="1377" spans="2:4" x14ac:dyDescent="0.25">
      <c r="B1377" t="s">
        <v>3169</v>
      </c>
      <c r="C1377" t="s">
        <v>842</v>
      </c>
      <c r="D1377" t="s">
        <v>3174</v>
      </c>
    </row>
    <row r="1378" spans="2:4" x14ac:dyDescent="0.25">
      <c r="B1378" t="s">
        <v>3171</v>
      </c>
      <c r="C1378" t="s">
        <v>842</v>
      </c>
      <c r="D1378" t="s">
        <v>3174</v>
      </c>
    </row>
    <row r="1379" spans="2:4" x14ac:dyDescent="0.25">
      <c r="B1379" t="s">
        <v>3169</v>
      </c>
      <c r="C1379" t="s">
        <v>2453</v>
      </c>
      <c r="D1379" t="s">
        <v>3174</v>
      </c>
    </row>
    <row r="1380" spans="2:4" x14ac:dyDescent="0.25">
      <c r="B1380" t="s">
        <v>3170</v>
      </c>
      <c r="C1380" t="s">
        <v>2453</v>
      </c>
      <c r="D1380" t="s">
        <v>3174</v>
      </c>
    </row>
    <row r="1381" spans="2:4" x14ac:dyDescent="0.25">
      <c r="B1381" t="s">
        <v>3171</v>
      </c>
      <c r="C1381" t="s">
        <v>2453</v>
      </c>
      <c r="D1381" t="s">
        <v>3174</v>
      </c>
    </row>
    <row r="1382" spans="2:4" x14ac:dyDescent="0.25">
      <c r="B1382" t="s">
        <v>3166</v>
      </c>
      <c r="C1382" t="s">
        <v>1481</v>
      </c>
      <c r="D1382" t="s">
        <v>3174</v>
      </c>
    </row>
    <row r="1383" spans="2:4" x14ac:dyDescent="0.25">
      <c r="B1383" t="s">
        <v>3168</v>
      </c>
      <c r="C1383" t="s">
        <v>1481</v>
      </c>
      <c r="D1383" t="s">
        <v>3174</v>
      </c>
    </row>
    <row r="1384" spans="2:4" x14ac:dyDescent="0.25">
      <c r="B1384" t="s">
        <v>3170</v>
      </c>
      <c r="C1384" t="s">
        <v>1481</v>
      </c>
      <c r="D1384" t="s">
        <v>3174</v>
      </c>
    </row>
    <row r="1385" spans="2:4" x14ac:dyDescent="0.25">
      <c r="B1385" t="s">
        <v>3168</v>
      </c>
      <c r="C1385" t="s">
        <v>1982</v>
      </c>
      <c r="D1385" t="s">
        <v>3174</v>
      </c>
    </row>
    <row r="1386" spans="2:4" x14ac:dyDescent="0.25">
      <c r="B1386" t="s">
        <v>3170</v>
      </c>
      <c r="C1386" t="s">
        <v>1982</v>
      </c>
      <c r="D1386" t="s">
        <v>3174</v>
      </c>
    </row>
    <row r="1387" spans="2:4" x14ac:dyDescent="0.25">
      <c r="B1387" t="s">
        <v>3167</v>
      </c>
      <c r="C1387" t="s">
        <v>1761</v>
      </c>
      <c r="D1387" t="s">
        <v>3174</v>
      </c>
    </row>
    <row r="1388" spans="2:4" x14ac:dyDescent="0.25">
      <c r="B1388" t="s">
        <v>3168</v>
      </c>
      <c r="C1388" t="s">
        <v>1761</v>
      </c>
      <c r="D1388" t="s">
        <v>3174</v>
      </c>
    </row>
    <row r="1389" spans="2:4" x14ac:dyDescent="0.25">
      <c r="B1389" t="s">
        <v>3169</v>
      </c>
      <c r="C1389" t="s">
        <v>1761</v>
      </c>
      <c r="D1389" t="s">
        <v>3174</v>
      </c>
    </row>
    <row r="1390" spans="2:4" x14ac:dyDescent="0.25">
      <c r="B1390" t="s">
        <v>3167</v>
      </c>
      <c r="C1390" t="s">
        <v>2093</v>
      </c>
      <c r="D1390" t="s">
        <v>3174</v>
      </c>
    </row>
    <row r="1391" spans="2:4" x14ac:dyDescent="0.25">
      <c r="B1391" t="s">
        <v>3168</v>
      </c>
      <c r="C1391" t="s">
        <v>2093</v>
      </c>
      <c r="D1391" t="s">
        <v>3174</v>
      </c>
    </row>
    <row r="1392" spans="2:4" x14ac:dyDescent="0.25">
      <c r="B1392" t="s">
        <v>3169</v>
      </c>
      <c r="C1392" t="s">
        <v>2093</v>
      </c>
      <c r="D1392" t="s">
        <v>3174</v>
      </c>
    </row>
    <row r="1393" spans="2:4" x14ac:dyDescent="0.25">
      <c r="B1393" t="s">
        <v>3170</v>
      </c>
      <c r="C1393" t="s">
        <v>2093</v>
      </c>
      <c r="D1393" t="s">
        <v>3174</v>
      </c>
    </row>
    <row r="1394" spans="2:4" x14ac:dyDescent="0.25">
      <c r="B1394" t="s">
        <v>3171</v>
      </c>
      <c r="C1394" t="s">
        <v>2093</v>
      </c>
      <c r="D1394" t="s">
        <v>3174</v>
      </c>
    </row>
    <row r="1395" spans="2:4" x14ac:dyDescent="0.25">
      <c r="B1395" t="s">
        <v>3167</v>
      </c>
      <c r="C1395" t="s">
        <v>2090</v>
      </c>
      <c r="D1395" t="s">
        <v>3174</v>
      </c>
    </row>
    <row r="1396" spans="2:4" x14ac:dyDescent="0.25">
      <c r="B1396" t="s">
        <v>3168</v>
      </c>
      <c r="C1396" t="s">
        <v>2090</v>
      </c>
      <c r="D1396" t="s">
        <v>3174</v>
      </c>
    </row>
    <row r="1397" spans="2:4" x14ac:dyDescent="0.25">
      <c r="B1397" t="s">
        <v>3169</v>
      </c>
      <c r="C1397" t="s">
        <v>2090</v>
      </c>
      <c r="D1397" t="s">
        <v>3174</v>
      </c>
    </row>
    <row r="1398" spans="2:4" x14ac:dyDescent="0.25">
      <c r="B1398" t="s">
        <v>3170</v>
      </c>
      <c r="C1398" t="s">
        <v>2090</v>
      </c>
      <c r="D1398" t="s">
        <v>3174</v>
      </c>
    </row>
    <row r="1399" spans="2:4" x14ac:dyDescent="0.25">
      <c r="B1399" t="s">
        <v>3171</v>
      </c>
      <c r="C1399" t="s">
        <v>2090</v>
      </c>
      <c r="D1399" t="s">
        <v>3174</v>
      </c>
    </row>
    <row r="1400" spans="2:4" x14ac:dyDescent="0.25">
      <c r="B1400" t="s">
        <v>3167</v>
      </c>
      <c r="C1400" t="s">
        <v>2052</v>
      </c>
      <c r="D1400" t="s">
        <v>3174</v>
      </c>
    </row>
    <row r="1401" spans="2:4" x14ac:dyDescent="0.25">
      <c r="B1401" t="s">
        <v>3168</v>
      </c>
      <c r="C1401" t="s">
        <v>2052</v>
      </c>
      <c r="D1401" t="s">
        <v>3174</v>
      </c>
    </row>
    <row r="1402" spans="2:4" x14ac:dyDescent="0.25">
      <c r="B1402" t="s">
        <v>3169</v>
      </c>
      <c r="C1402" t="s">
        <v>2052</v>
      </c>
      <c r="D1402" t="s">
        <v>3174</v>
      </c>
    </row>
    <row r="1403" spans="2:4" x14ac:dyDescent="0.25">
      <c r="B1403" t="s">
        <v>3170</v>
      </c>
      <c r="C1403" t="s">
        <v>2052</v>
      </c>
      <c r="D1403" t="s">
        <v>3174</v>
      </c>
    </row>
    <row r="1404" spans="2:4" x14ac:dyDescent="0.25">
      <c r="B1404" t="s">
        <v>3171</v>
      </c>
      <c r="C1404" t="s">
        <v>2052</v>
      </c>
      <c r="D1404" t="s">
        <v>3174</v>
      </c>
    </row>
    <row r="1405" spans="2:4" x14ac:dyDescent="0.25">
      <c r="B1405" t="s">
        <v>3167</v>
      </c>
      <c r="C1405" t="s">
        <v>3021</v>
      </c>
      <c r="D1405" t="s">
        <v>3174</v>
      </c>
    </row>
    <row r="1406" spans="2:4" x14ac:dyDescent="0.25">
      <c r="B1406" t="s">
        <v>3168</v>
      </c>
      <c r="C1406" t="s">
        <v>3021</v>
      </c>
      <c r="D1406" t="s">
        <v>3174</v>
      </c>
    </row>
    <row r="1407" spans="2:4" x14ac:dyDescent="0.25">
      <c r="B1407" t="s">
        <v>3169</v>
      </c>
      <c r="C1407" t="s">
        <v>3021</v>
      </c>
      <c r="D1407" t="s">
        <v>3174</v>
      </c>
    </row>
    <row r="1408" spans="2:4" x14ac:dyDescent="0.25">
      <c r="B1408" t="s">
        <v>3170</v>
      </c>
      <c r="C1408" t="s">
        <v>3021</v>
      </c>
      <c r="D1408" t="s">
        <v>3174</v>
      </c>
    </row>
    <row r="1409" spans="2:4" x14ac:dyDescent="0.25">
      <c r="B1409" t="s">
        <v>3171</v>
      </c>
      <c r="C1409" t="s">
        <v>3021</v>
      </c>
      <c r="D1409" t="s">
        <v>3174</v>
      </c>
    </row>
    <row r="1410" spans="2:4" x14ac:dyDescent="0.25">
      <c r="B1410" t="s">
        <v>3192</v>
      </c>
      <c r="C1410" t="s">
        <v>1161</v>
      </c>
      <c r="D1410" t="s">
        <v>3174</v>
      </c>
    </row>
    <row r="1411" spans="2:4" x14ac:dyDescent="0.25">
      <c r="B1411" t="s">
        <v>3167</v>
      </c>
      <c r="C1411" t="s">
        <v>1161</v>
      </c>
      <c r="D1411" t="s">
        <v>3174</v>
      </c>
    </row>
    <row r="1412" spans="2:4" x14ac:dyDescent="0.25">
      <c r="B1412" t="s">
        <v>3168</v>
      </c>
      <c r="C1412" t="s">
        <v>1161</v>
      </c>
      <c r="D1412" t="s">
        <v>3174</v>
      </c>
    </row>
    <row r="1413" spans="2:4" x14ac:dyDescent="0.25">
      <c r="B1413" t="s">
        <v>3169</v>
      </c>
      <c r="C1413" t="s">
        <v>1161</v>
      </c>
      <c r="D1413" t="s">
        <v>3174</v>
      </c>
    </row>
    <row r="1414" spans="2:4" x14ac:dyDescent="0.25">
      <c r="B1414" t="s">
        <v>3170</v>
      </c>
      <c r="C1414" t="s">
        <v>1161</v>
      </c>
      <c r="D1414" t="s">
        <v>3174</v>
      </c>
    </row>
    <row r="1415" spans="2:4" x14ac:dyDescent="0.25">
      <c r="B1415" t="s">
        <v>3171</v>
      </c>
      <c r="C1415" t="s">
        <v>1161</v>
      </c>
      <c r="D1415" t="s">
        <v>3174</v>
      </c>
    </row>
    <row r="1416" spans="2:4" x14ac:dyDescent="0.25">
      <c r="B1416" t="s">
        <v>3169</v>
      </c>
      <c r="C1416" t="s">
        <v>1900</v>
      </c>
      <c r="D1416" t="s">
        <v>3174</v>
      </c>
    </row>
    <row r="1417" spans="2:4" x14ac:dyDescent="0.25">
      <c r="B1417" t="s">
        <v>3167</v>
      </c>
      <c r="C1417" t="s">
        <v>1027</v>
      </c>
      <c r="D1417" t="s">
        <v>3174</v>
      </c>
    </row>
    <row r="1418" spans="2:4" x14ac:dyDescent="0.25">
      <c r="B1418" t="s">
        <v>3170</v>
      </c>
      <c r="C1418" t="s">
        <v>1027</v>
      </c>
      <c r="D1418" t="s">
        <v>3174</v>
      </c>
    </row>
    <row r="1419" spans="2:4" x14ac:dyDescent="0.25">
      <c r="B1419" t="s">
        <v>3171</v>
      </c>
      <c r="C1419" t="s">
        <v>1027</v>
      </c>
      <c r="D1419" t="s">
        <v>3174</v>
      </c>
    </row>
    <row r="1420" spans="2:4" x14ac:dyDescent="0.25">
      <c r="B1420" t="s">
        <v>3168</v>
      </c>
      <c r="C1420" t="s">
        <v>2807</v>
      </c>
      <c r="D1420" t="s">
        <v>3174</v>
      </c>
    </row>
    <row r="1421" spans="2:4" x14ac:dyDescent="0.25">
      <c r="B1421" t="s">
        <v>3171</v>
      </c>
      <c r="C1421" t="s">
        <v>2807</v>
      </c>
      <c r="D1421" t="s">
        <v>3174</v>
      </c>
    </row>
    <row r="1422" spans="2:4" x14ac:dyDescent="0.25">
      <c r="B1422" t="s">
        <v>3168</v>
      </c>
      <c r="C1422" t="s">
        <v>1339</v>
      </c>
      <c r="D1422" t="s">
        <v>3174</v>
      </c>
    </row>
    <row r="1423" spans="2:4" x14ac:dyDescent="0.25">
      <c r="B1423" t="s">
        <v>3171</v>
      </c>
      <c r="C1423" t="s">
        <v>1339</v>
      </c>
      <c r="D1423" t="s">
        <v>3174</v>
      </c>
    </row>
    <row r="1424" spans="2:4" x14ac:dyDescent="0.25">
      <c r="B1424" t="s">
        <v>3167</v>
      </c>
      <c r="C1424" t="s">
        <v>544</v>
      </c>
      <c r="D1424" t="s">
        <v>3174</v>
      </c>
    </row>
    <row r="1425" spans="2:4" x14ac:dyDescent="0.25">
      <c r="B1425" t="s">
        <v>3168</v>
      </c>
      <c r="C1425" t="s">
        <v>544</v>
      </c>
      <c r="D1425" t="s">
        <v>3174</v>
      </c>
    </row>
    <row r="1426" spans="2:4" x14ac:dyDescent="0.25">
      <c r="B1426" t="s">
        <v>3169</v>
      </c>
      <c r="C1426" t="s">
        <v>544</v>
      </c>
      <c r="D1426" t="s">
        <v>3174</v>
      </c>
    </row>
    <row r="1427" spans="2:4" x14ac:dyDescent="0.25">
      <c r="B1427" t="s">
        <v>3171</v>
      </c>
      <c r="C1427" t="s">
        <v>544</v>
      </c>
      <c r="D1427" t="s">
        <v>3174</v>
      </c>
    </row>
    <row r="1428" spans="2:4" x14ac:dyDescent="0.25">
      <c r="B1428" t="s">
        <v>3170</v>
      </c>
      <c r="C1428" t="s">
        <v>1394</v>
      </c>
      <c r="D1428" t="s">
        <v>3174</v>
      </c>
    </row>
    <row r="1429" spans="2:4" x14ac:dyDescent="0.25">
      <c r="B1429" t="s">
        <v>3167</v>
      </c>
      <c r="C1429" t="s">
        <v>1548</v>
      </c>
      <c r="D1429" t="s">
        <v>3174</v>
      </c>
    </row>
    <row r="1430" spans="2:4" x14ac:dyDescent="0.25">
      <c r="B1430" t="s">
        <v>3168</v>
      </c>
      <c r="C1430" t="s">
        <v>1548</v>
      </c>
      <c r="D1430" t="s">
        <v>3174</v>
      </c>
    </row>
    <row r="1431" spans="2:4" x14ac:dyDescent="0.25">
      <c r="B1431" t="s">
        <v>3170</v>
      </c>
      <c r="C1431" t="s">
        <v>1548</v>
      </c>
      <c r="D1431" t="s">
        <v>3174</v>
      </c>
    </row>
    <row r="1432" spans="2:4" x14ac:dyDescent="0.25">
      <c r="B1432" t="s">
        <v>3171</v>
      </c>
      <c r="C1432" t="s">
        <v>1548</v>
      </c>
      <c r="D1432" t="s">
        <v>3174</v>
      </c>
    </row>
    <row r="1433" spans="2:4" x14ac:dyDescent="0.25">
      <c r="B1433" t="s">
        <v>3167</v>
      </c>
      <c r="C1433" t="s">
        <v>1545</v>
      </c>
      <c r="D1433" t="s">
        <v>3174</v>
      </c>
    </row>
    <row r="1434" spans="2:4" x14ac:dyDescent="0.25">
      <c r="B1434" t="s">
        <v>3168</v>
      </c>
      <c r="C1434" t="s">
        <v>1545</v>
      </c>
      <c r="D1434" t="s">
        <v>3174</v>
      </c>
    </row>
    <row r="1435" spans="2:4" x14ac:dyDescent="0.25">
      <c r="B1435" t="s">
        <v>3170</v>
      </c>
      <c r="C1435" t="s">
        <v>1545</v>
      </c>
      <c r="D1435" t="s">
        <v>3174</v>
      </c>
    </row>
    <row r="1436" spans="2:4" x14ac:dyDescent="0.25">
      <c r="B1436" t="s">
        <v>3171</v>
      </c>
      <c r="C1436" t="s">
        <v>1545</v>
      </c>
      <c r="D1436" t="s">
        <v>3174</v>
      </c>
    </row>
    <row r="1437" spans="2:4" x14ac:dyDescent="0.25">
      <c r="B1437" t="s">
        <v>3168</v>
      </c>
      <c r="C1437" t="s">
        <v>3042</v>
      </c>
      <c r="D1437" t="s">
        <v>3174</v>
      </c>
    </row>
    <row r="1438" spans="2:4" x14ac:dyDescent="0.25">
      <c r="B1438" t="s">
        <v>3168</v>
      </c>
      <c r="C1438" t="s">
        <v>3042</v>
      </c>
      <c r="D1438" t="s">
        <v>3174</v>
      </c>
    </row>
    <row r="1439" spans="2:4" x14ac:dyDescent="0.25">
      <c r="B1439" t="s">
        <v>3169</v>
      </c>
      <c r="C1439" t="s">
        <v>3042</v>
      </c>
      <c r="D1439" t="s">
        <v>3174</v>
      </c>
    </row>
    <row r="1440" spans="2:4" x14ac:dyDescent="0.25">
      <c r="B1440" t="s">
        <v>3169</v>
      </c>
      <c r="C1440" t="s">
        <v>3042</v>
      </c>
      <c r="D1440" t="s">
        <v>3174</v>
      </c>
    </row>
    <row r="1441" spans="2:4" x14ac:dyDescent="0.25">
      <c r="B1441" t="s">
        <v>3170</v>
      </c>
      <c r="C1441" t="s">
        <v>3042</v>
      </c>
      <c r="D1441" t="s">
        <v>3174</v>
      </c>
    </row>
    <row r="1442" spans="2:4" x14ac:dyDescent="0.25">
      <c r="B1442" t="s">
        <v>3170</v>
      </c>
      <c r="C1442" t="s">
        <v>3042</v>
      </c>
      <c r="D1442" t="s">
        <v>3174</v>
      </c>
    </row>
    <row r="1443" spans="2:4" x14ac:dyDescent="0.25">
      <c r="B1443" t="s">
        <v>3171</v>
      </c>
      <c r="C1443" t="s">
        <v>3042</v>
      </c>
      <c r="D1443" t="s">
        <v>3174</v>
      </c>
    </row>
    <row r="1444" spans="2:4" x14ac:dyDescent="0.25">
      <c r="B1444" t="s">
        <v>3171</v>
      </c>
      <c r="C1444" t="s">
        <v>3042</v>
      </c>
      <c r="D1444" t="s">
        <v>3174</v>
      </c>
    </row>
    <row r="1445" spans="2:4" x14ac:dyDescent="0.25">
      <c r="B1445" t="s">
        <v>3166</v>
      </c>
      <c r="C1445" t="s">
        <v>2399</v>
      </c>
      <c r="D1445" t="s">
        <v>3174</v>
      </c>
    </row>
    <row r="1446" spans="2:4" x14ac:dyDescent="0.25">
      <c r="B1446" t="s">
        <v>3168</v>
      </c>
      <c r="C1446" t="s">
        <v>2399</v>
      </c>
      <c r="D1446" t="s">
        <v>3174</v>
      </c>
    </row>
    <row r="1447" spans="2:4" x14ac:dyDescent="0.25">
      <c r="B1447" t="s">
        <v>3169</v>
      </c>
      <c r="C1447" t="s">
        <v>2399</v>
      </c>
      <c r="D1447" t="s">
        <v>3174</v>
      </c>
    </row>
    <row r="1448" spans="2:4" x14ac:dyDescent="0.25">
      <c r="B1448" t="s">
        <v>3171</v>
      </c>
      <c r="C1448" t="s">
        <v>2399</v>
      </c>
      <c r="D1448" t="s">
        <v>3174</v>
      </c>
    </row>
    <row r="1449" spans="2:4" x14ac:dyDescent="0.25">
      <c r="B1449" t="s">
        <v>3167</v>
      </c>
      <c r="C1449" t="s">
        <v>2677</v>
      </c>
      <c r="D1449" t="s">
        <v>3174</v>
      </c>
    </row>
    <row r="1450" spans="2:4" x14ac:dyDescent="0.25">
      <c r="B1450" t="s">
        <v>3169</v>
      </c>
      <c r="C1450" t="s">
        <v>2677</v>
      </c>
      <c r="D1450" t="s">
        <v>3174</v>
      </c>
    </row>
    <row r="1451" spans="2:4" x14ac:dyDescent="0.25">
      <c r="B1451" t="s">
        <v>3171</v>
      </c>
      <c r="C1451" t="s">
        <v>2677</v>
      </c>
      <c r="D1451" t="s">
        <v>3174</v>
      </c>
    </row>
    <row r="1452" spans="2:4" x14ac:dyDescent="0.25">
      <c r="B1452" t="s">
        <v>3167</v>
      </c>
      <c r="C1452" t="s">
        <v>2681</v>
      </c>
      <c r="D1452" t="s">
        <v>3174</v>
      </c>
    </row>
    <row r="1453" spans="2:4" x14ac:dyDescent="0.25">
      <c r="B1453" t="s">
        <v>3169</v>
      </c>
      <c r="C1453" t="s">
        <v>2681</v>
      </c>
      <c r="D1453" t="s">
        <v>3174</v>
      </c>
    </row>
    <row r="1454" spans="2:4" x14ac:dyDescent="0.25">
      <c r="B1454" t="s">
        <v>3171</v>
      </c>
      <c r="C1454" t="s">
        <v>2681</v>
      </c>
      <c r="D1454" t="s">
        <v>3174</v>
      </c>
    </row>
    <row r="1455" spans="2:4" x14ac:dyDescent="0.25">
      <c r="B1455" t="s">
        <v>3167</v>
      </c>
      <c r="C1455" t="s">
        <v>1530</v>
      </c>
      <c r="D1455" t="s">
        <v>3174</v>
      </c>
    </row>
    <row r="1456" spans="2:4" x14ac:dyDescent="0.25">
      <c r="B1456" t="s">
        <v>3168</v>
      </c>
      <c r="C1456" t="s">
        <v>1530</v>
      </c>
      <c r="D1456" t="s">
        <v>3174</v>
      </c>
    </row>
    <row r="1457" spans="2:4" x14ac:dyDescent="0.25">
      <c r="B1457" t="s">
        <v>3169</v>
      </c>
      <c r="C1457" t="s">
        <v>1530</v>
      </c>
      <c r="D1457" t="s">
        <v>3174</v>
      </c>
    </row>
    <row r="1458" spans="2:4" x14ac:dyDescent="0.25">
      <c r="B1458" t="s">
        <v>3170</v>
      </c>
      <c r="C1458" t="s">
        <v>1530</v>
      </c>
      <c r="D1458" t="s">
        <v>3174</v>
      </c>
    </row>
    <row r="1459" spans="2:4" x14ac:dyDescent="0.25">
      <c r="B1459" t="s">
        <v>3168</v>
      </c>
      <c r="C1459" t="s">
        <v>507</v>
      </c>
      <c r="D1459" t="s">
        <v>3174</v>
      </c>
    </row>
    <row r="1460" spans="2:4" x14ac:dyDescent="0.25">
      <c r="B1460" t="s">
        <v>3169</v>
      </c>
      <c r="C1460" t="s">
        <v>507</v>
      </c>
      <c r="D1460" t="s">
        <v>3174</v>
      </c>
    </row>
    <row r="1461" spans="2:4" x14ac:dyDescent="0.25">
      <c r="B1461" t="s">
        <v>3170</v>
      </c>
      <c r="C1461" t="s">
        <v>507</v>
      </c>
      <c r="D1461" t="s">
        <v>3174</v>
      </c>
    </row>
    <row r="1462" spans="2:4" x14ac:dyDescent="0.25">
      <c r="B1462" t="s">
        <v>3171</v>
      </c>
      <c r="C1462" t="s">
        <v>507</v>
      </c>
      <c r="D1462" t="s">
        <v>3174</v>
      </c>
    </row>
    <row r="1463" spans="2:4" x14ac:dyDescent="0.25">
      <c r="B1463" t="s">
        <v>3168</v>
      </c>
      <c r="C1463" t="s">
        <v>1510</v>
      </c>
      <c r="D1463" t="s">
        <v>3174</v>
      </c>
    </row>
    <row r="1464" spans="2:4" x14ac:dyDescent="0.25">
      <c r="B1464" t="s">
        <v>3169</v>
      </c>
      <c r="C1464" t="s">
        <v>1510</v>
      </c>
      <c r="D1464" t="s">
        <v>3174</v>
      </c>
    </row>
    <row r="1465" spans="2:4" x14ac:dyDescent="0.25">
      <c r="B1465" t="s">
        <v>3170</v>
      </c>
      <c r="C1465" t="s">
        <v>1510</v>
      </c>
      <c r="D1465" t="s">
        <v>3174</v>
      </c>
    </row>
    <row r="1466" spans="2:4" x14ac:dyDescent="0.25">
      <c r="B1466" t="s">
        <v>3168</v>
      </c>
      <c r="C1466" t="s">
        <v>1506</v>
      </c>
      <c r="D1466" t="s">
        <v>3174</v>
      </c>
    </row>
    <row r="1467" spans="2:4" x14ac:dyDescent="0.25">
      <c r="B1467" t="s">
        <v>3169</v>
      </c>
      <c r="C1467" t="s">
        <v>1506</v>
      </c>
      <c r="D1467" t="s">
        <v>3174</v>
      </c>
    </row>
    <row r="1468" spans="2:4" x14ac:dyDescent="0.25">
      <c r="B1468" t="s">
        <v>3170</v>
      </c>
      <c r="C1468" t="s">
        <v>1506</v>
      </c>
      <c r="D1468" t="s">
        <v>3174</v>
      </c>
    </row>
    <row r="1469" spans="2:4" x14ac:dyDescent="0.25">
      <c r="B1469" t="s">
        <v>3167</v>
      </c>
      <c r="C1469" t="s">
        <v>2096</v>
      </c>
      <c r="D1469" t="s">
        <v>3174</v>
      </c>
    </row>
    <row r="1470" spans="2:4" x14ac:dyDescent="0.25">
      <c r="B1470" t="s">
        <v>3168</v>
      </c>
      <c r="C1470" t="s">
        <v>2096</v>
      </c>
      <c r="D1470" t="s">
        <v>3174</v>
      </c>
    </row>
    <row r="1471" spans="2:4" x14ac:dyDescent="0.25">
      <c r="B1471" t="s">
        <v>3169</v>
      </c>
      <c r="C1471" t="s">
        <v>2096</v>
      </c>
      <c r="D1471" t="s">
        <v>3174</v>
      </c>
    </row>
    <row r="1472" spans="2:4" x14ac:dyDescent="0.25">
      <c r="B1472" t="s">
        <v>3170</v>
      </c>
      <c r="C1472" t="s">
        <v>2096</v>
      </c>
      <c r="D1472" t="s">
        <v>3174</v>
      </c>
    </row>
    <row r="1473" spans="2:4" x14ac:dyDescent="0.25">
      <c r="B1473" t="s">
        <v>3171</v>
      </c>
      <c r="C1473" t="s">
        <v>2096</v>
      </c>
      <c r="D1473" t="s">
        <v>3174</v>
      </c>
    </row>
    <row r="1474" spans="2:4" x14ac:dyDescent="0.25">
      <c r="B1474" t="s">
        <v>3167</v>
      </c>
      <c r="C1474" t="s">
        <v>955</v>
      </c>
      <c r="D1474" t="s">
        <v>3174</v>
      </c>
    </row>
    <row r="1475" spans="2:4" x14ac:dyDescent="0.25">
      <c r="B1475" t="s">
        <v>3169</v>
      </c>
      <c r="C1475" t="s">
        <v>955</v>
      </c>
      <c r="D1475" t="s">
        <v>3174</v>
      </c>
    </row>
    <row r="1476" spans="2:4" x14ac:dyDescent="0.25">
      <c r="B1476" t="s">
        <v>3170</v>
      </c>
      <c r="C1476" t="s">
        <v>955</v>
      </c>
      <c r="D1476" t="s">
        <v>3174</v>
      </c>
    </row>
    <row r="1477" spans="2:4" x14ac:dyDescent="0.25">
      <c r="B1477" t="s">
        <v>3192</v>
      </c>
      <c r="C1477" t="s">
        <v>1522</v>
      </c>
      <c r="D1477" t="s">
        <v>3174</v>
      </c>
    </row>
    <row r="1478" spans="2:4" x14ac:dyDescent="0.25">
      <c r="B1478" t="s">
        <v>3167</v>
      </c>
      <c r="C1478" t="s">
        <v>1522</v>
      </c>
      <c r="D1478" t="s">
        <v>3174</v>
      </c>
    </row>
    <row r="1479" spans="2:4" x14ac:dyDescent="0.25">
      <c r="B1479" t="s">
        <v>3168</v>
      </c>
      <c r="C1479" t="s">
        <v>1522</v>
      </c>
      <c r="D1479" t="s">
        <v>3174</v>
      </c>
    </row>
    <row r="1480" spans="2:4" x14ac:dyDescent="0.25">
      <c r="B1480" t="s">
        <v>3169</v>
      </c>
      <c r="C1480" t="s">
        <v>1522</v>
      </c>
      <c r="D1480" t="s">
        <v>3174</v>
      </c>
    </row>
    <row r="1481" spans="2:4" x14ac:dyDescent="0.25">
      <c r="B1481" t="s">
        <v>3171</v>
      </c>
      <c r="C1481" t="s">
        <v>1522</v>
      </c>
      <c r="D1481" t="s">
        <v>3174</v>
      </c>
    </row>
    <row r="1482" spans="2:4" x14ac:dyDescent="0.25">
      <c r="B1482" t="s">
        <v>3167</v>
      </c>
      <c r="C1482" t="s">
        <v>1889</v>
      </c>
      <c r="D1482" t="s">
        <v>3174</v>
      </c>
    </row>
    <row r="1483" spans="2:4" x14ac:dyDescent="0.25">
      <c r="B1483" t="s">
        <v>3168</v>
      </c>
      <c r="C1483" t="s">
        <v>1889</v>
      </c>
      <c r="D1483" t="s">
        <v>3174</v>
      </c>
    </row>
    <row r="1484" spans="2:4" x14ac:dyDescent="0.25">
      <c r="B1484" t="s">
        <v>3169</v>
      </c>
      <c r="C1484" t="s">
        <v>1889</v>
      </c>
      <c r="D1484" t="s">
        <v>3174</v>
      </c>
    </row>
    <row r="1485" spans="2:4" x14ac:dyDescent="0.25">
      <c r="B1485" t="s">
        <v>3171</v>
      </c>
      <c r="C1485" t="s">
        <v>1889</v>
      </c>
      <c r="D1485" t="s">
        <v>3174</v>
      </c>
    </row>
    <row r="1486" spans="2:4" x14ac:dyDescent="0.25">
      <c r="B1486" t="s">
        <v>3167</v>
      </c>
      <c r="C1486" t="s">
        <v>2109</v>
      </c>
      <c r="D1486" t="s">
        <v>3174</v>
      </c>
    </row>
    <row r="1487" spans="2:4" x14ac:dyDescent="0.25">
      <c r="B1487" t="s">
        <v>3168</v>
      </c>
      <c r="C1487" t="s">
        <v>2109</v>
      </c>
      <c r="D1487" t="s">
        <v>3174</v>
      </c>
    </row>
    <row r="1488" spans="2:4" x14ac:dyDescent="0.25">
      <c r="B1488" t="s">
        <v>3169</v>
      </c>
      <c r="C1488" t="s">
        <v>2109</v>
      </c>
      <c r="D1488" t="s">
        <v>3174</v>
      </c>
    </row>
    <row r="1489" spans="2:4" x14ac:dyDescent="0.25">
      <c r="B1489" t="s">
        <v>3170</v>
      </c>
      <c r="C1489" t="s">
        <v>2109</v>
      </c>
      <c r="D1489" t="s">
        <v>3174</v>
      </c>
    </row>
    <row r="1490" spans="2:4" x14ac:dyDescent="0.25">
      <c r="B1490" t="s">
        <v>3171</v>
      </c>
      <c r="C1490" t="s">
        <v>2109</v>
      </c>
      <c r="D1490" t="s">
        <v>3174</v>
      </c>
    </row>
    <row r="1491" spans="2:4" x14ac:dyDescent="0.25">
      <c r="B1491" t="s">
        <v>3166</v>
      </c>
      <c r="C1491" t="s">
        <v>2553</v>
      </c>
      <c r="D1491" t="s">
        <v>3174</v>
      </c>
    </row>
    <row r="1492" spans="2:4" x14ac:dyDescent="0.25">
      <c r="B1492" t="s">
        <v>3167</v>
      </c>
      <c r="C1492" t="s">
        <v>2553</v>
      </c>
      <c r="D1492" t="s">
        <v>3174</v>
      </c>
    </row>
    <row r="1493" spans="2:4" x14ac:dyDescent="0.25">
      <c r="B1493" t="s">
        <v>3168</v>
      </c>
      <c r="C1493" t="s">
        <v>2553</v>
      </c>
      <c r="D1493" t="s">
        <v>3174</v>
      </c>
    </row>
    <row r="1494" spans="2:4" x14ac:dyDescent="0.25">
      <c r="B1494" t="s">
        <v>3170</v>
      </c>
      <c r="C1494" t="s">
        <v>2553</v>
      </c>
      <c r="D1494" t="s">
        <v>3174</v>
      </c>
    </row>
    <row r="1495" spans="2:4" x14ac:dyDescent="0.25">
      <c r="B1495" t="s">
        <v>3171</v>
      </c>
      <c r="C1495" t="s">
        <v>2553</v>
      </c>
      <c r="D1495" t="s">
        <v>3174</v>
      </c>
    </row>
    <row r="1496" spans="2:4" x14ac:dyDescent="0.25">
      <c r="B1496" t="s">
        <v>3168</v>
      </c>
      <c r="C1496" t="s">
        <v>1024</v>
      </c>
      <c r="D1496" t="s">
        <v>3174</v>
      </c>
    </row>
    <row r="1497" spans="2:4" x14ac:dyDescent="0.25">
      <c r="B1497" t="s">
        <v>3169</v>
      </c>
      <c r="C1497" t="s">
        <v>1024</v>
      </c>
      <c r="D1497" t="s">
        <v>3174</v>
      </c>
    </row>
    <row r="1498" spans="2:4" x14ac:dyDescent="0.25">
      <c r="B1498" t="s">
        <v>3171</v>
      </c>
      <c r="C1498" t="s">
        <v>1024</v>
      </c>
      <c r="D1498" t="s">
        <v>3174</v>
      </c>
    </row>
    <row r="1499" spans="2:4" x14ac:dyDescent="0.25">
      <c r="B1499" t="s">
        <v>3192</v>
      </c>
      <c r="C1499" t="s">
        <v>3106</v>
      </c>
      <c r="D1499" t="s">
        <v>3174</v>
      </c>
    </row>
    <row r="1500" spans="2:4" x14ac:dyDescent="0.25">
      <c r="B1500" t="s">
        <v>3169</v>
      </c>
      <c r="C1500" t="s">
        <v>3106</v>
      </c>
      <c r="D1500" t="s">
        <v>3174</v>
      </c>
    </row>
    <row r="1501" spans="2:4" x14ac:dyDescent="0.25">
      <c r="B1501" t="s">
        <v>3170</v>
      </c>
      <c r="C1501" t="s">
        <v>3106</v>
      </c>
      <c r="D1501" t="s">
        <v>3174</v>
      </c>
    </row>
    <row r="1502" spans="2:4" x14ac:dyDescent="0.25">
      <c r="B1502" t="s">
        <v>3168</v>
      </c>
      <c r="C1502" t="s">
        <v>1209</v>
      </c>
      <c r="D1502" t="s">
        <v>3174</v>
      </c>
    </row>
    <row r="1503" spans="2:4" x14ac:dyDescent="0.25">
      <c r="B1503" t="s">
        <v>3169</v>
      </c>
      <c r="C1503" t="s">
        <v>1209</v>
      </c>
      <c r="D1503" t="s">
        <v>3174</v>
      </c>
    </row>
    <row r="1504" spans="2:4" x14ac:dyDescent="0.25">
      <c r="B1504" t="s">
        <v>3170</v>
      </c>
      <c r="C1504" t="s">
        <v>1209</v>
      </c>
      <c r="D1504" t="s">
        <v>3174</v>
      </c>
    </row>
    <row r="1505" spans="2:4" x14ac:dyDescent="0.25">
      <c r="B1505" t="s">
        <v>3171</v>
      </c>
      <c r="C1505" t="s">
        <v>1209</v>
      </c>
      <c r="D1505" t="s">
        <v>3174</v>
      </c>
    </row>
    <row r="1506" spans="2:4" x14ac:dyDescent="0.25">
      <c r="B1506" t="s">
        <v>3167</v>
      </c>
      <c r="C1506" t="s">
        <v>3164</v>
      </c>
      <c r="D1506" t="s">
        <v>3174</v>
      </c>
    </row>
    <row r="1507" spans="2:4" x14ac:dyDescent="0.25">
      <c r="B1507" t="s">
        <v>3169</v>
      </c>
      <c r="C1507" t="s">
        <v>2976</v>
      </c>
      <c r="D1507" t="s">
        <v>3174</v>
      </c>
    </row>
    <row r="1508" spans="2:4" x14ac:dyDescent="0.25">
      <c r="B1508" t="s">
        <v>3168</v>
      </c>
      <c r="C1508" t="s">
        <v>1969</v>
      </c>
      <c r="D1508" t="s">
        <v>3174</v>
      </c>
    </row>
    <row r="1509" spans="2:4" x14ac:dyDescent="0.25">
      <c r="B1509" t="s">
        <v>3170</v>
      </c>
      <c r="C1509" t="s">
        <v>1969</v>
      </c>
      <c r="D1509" t="s">
        <v>3174</v>
      </c>
    </row>
    <row r="1510" spans="2:4" x14ac:dyDescent="0.25">
      <c r="B1510" t="s">
        <v>3166</v>
      </c>
      <c r="C1510" t="s">
        <v>959</v>
      </c>
      <c r="D1510" t="s">
        <v>3174</v>
      </c>
    </row>
    <row r="1511" spans="2:4" x14ac:dyDescent="0.25">
      <c r="B1511" t="s">
        <v>3168</v>
      </c>
      <c r="C1511" t="s">
        <v>959</v>
      </c>
      <c r="D1511" t="s">
        <v>3174</v>
      </c>
    </row>
    <row r="1512" spans="2:4" x14ac:dyDescent="0.25">
      <c r="B1512" t="s">
        <v>3169</v>
      </c>
      <c r="C1512" t="s">
        <v>959</v>
      </c>
      <c r="D1512" t="s">
        <v>3174</v>
      </c>
    </row>
    <row r="1513" spans="2:4" x14ac:dyDescent="0.25">
      <c r="B1513" t="s">
        <v>3170</v>
      </c>
      <c r="C1513" t="s">
        <v>959</v>
      </c>
      <c r="D1513" t="s">
        <v>3174</v>
      </c>
    </row>
    <row r="1514" spans="2:4" x14ac:dyDescent="0.25">
      <c r="B1514" t="s">
        <v>3166</v>
      </c>
      <c r="C1514" t="s">
        <v>3078</v>
      </c>
      <c r="D1514" t="s">
        <v>3174</v>
      </c>
    </row>
    <row r="1515" spans="2:4" x14ac:dyDescent="0.25">
      <c r="B1515" t="s">
        <v>3170</v>
      </c>
      <c r="C1515" t="s">
        <v>3078</v>
      </c>
      <c r="D1515" t="s">
        <v>3174</v>
      </c>
    </row>
    <row r="1516" spans="2:4" x14ac:dyDescent="0.25">
      <c r="B1516" t="s">
        <v>3168</v>
      </c>
      <c r="C1516" t="s">
        <v>2643</v>
      </c>
      <c r="D1516" t="s">
        <v>3174</v>
      </c>
    </row>
    <row r="1517" spans="2:4" x14ac:dyDescent="0.25">
      <c r="B1517" t="s">
        <v>3169</v>
      </c>
      <c r="C1517" t="s">
        <v>2643</v>
      </c>
      <c r="D1517" t="s">
        <v>3174</v>
      </c>
    </row>
    <row r="1518" spans="2:4" x14ac:dyDescent="0.25">
      <c r="B1518" t="s">
        <v>3168</v>
      </c>
      <c r="C1518" t="s">
        <v>877</v>
      </c>
      <c r="D1518" t="s">
        <v>3174</v>
      </c>
    </row>
    <row r="1519" spans="2:4" x14ac:dyDescent="0.25">
      <c r="B1519" t="s">
        <v>3169</v>
      </c>
      <c r="C1519" t="s">
        <v>877</v>
      </c>
      <c r="D1519" t="s">
        <v>3174</v>
      </c>
    </row>
    <row r="1520" spans="2:4" x14ac:dyDescent="0.25">
      <c r="B1520" t="s">
        <v>3170</v>
      </c>
      <c r="C1520" t="s">
        <v>877</v>
      </c>
      <c r="D1520" t="s">
        <v>3174</v>
      </c>
    </row>
    <row r="1521" spans="2:4" x14ac:dyDescent="0.25">
      <c r="B1521" t="s">
        <v>3171</v>
      </c>
      <c r="C1521" t="s">
        <v>877</v>
      </c>
      <c r="D1521" t="s">
        <v>3174</v>
      </c>
    </row>
    <row r="1522" spans="2:4" x14ac:dyDescent="0.25">
      <c r="B1522" t="s">
        <v>3168</v>
      </c>
      <c r="C1522" t="s">
        <v>1081</v>
      </c>
      <c r="D1522" t="s">
        <v>3174</v>
      </c>
    </row>
    <row r="1523" spans="2:4" x14ac:dyDescent="0.25">
      <c r="B1523" t="s">
        <v>3168</v>
      </c>
      <c r="C1523" t="s">
        <v>1081</v>
      </c>
      <c r="D1523" t="s">
        <v>3174</v>
      </c>
    </row>
    <row r="1524" spans="2:4" x14ac:dyDescent="0.25">
      <c r="B1524" t="s">
        <v>3169</v>
      </c>
      <c r="C1524" t="s">
        <v>1081</v>
      </c>
      <c r="D1524" t="s">
        <v>3174</v>
      </c>
    </row>
    <row r="1525" spans="2:4" x14ac:dyDescent="0.25">
      <c r="B1525" t="s">
        <v>3169</v>
      </c>
      <c r="C1525" t="s">
        <v>1081</v>
      </c>
      <c r="D1525" t="s">
        <v>3174</v>
      </c>
    </row>
    <row r="1526" spans="2:4" x14ac:dyDescent="0.25">
      <c r="B1526" t="s">
        <v>3170</v>
      </c>
      <c r="C1526" t="s">
        <v>1081</v>
      </c>
      <c r="D1526" t="s">
        <v>3174</v>
      </c>
    </row>
    <row r="1527" spans="2:4" x14ac:dyDescent="0.25">
      <c r="B1527" t="s">
        <v>3170</v>
      </c>
      <c r="C1527" t="s">
        <v>1081</v>
      </c>
      <c r="D1527" t="s">
        <v>3174</v>
      </c>
    </row>
    <row r="1528" spans="2:4" x14ac:dyDescent="0.25">
      <c r="B1528" t="s">
        <v>3171</v>
      </c>
      <c r="C1528" t="s">
        <v>1081</v>
      </c>
      <c r="D1528" t="s">
        <v>3174</v>
      </c>
    </row>
    <row r="1529" spans="2:4" x14ac:dyDescent="0.25">
      <c r="B1529" t="s">
        <v>3171</v>
      </c>
      <c r="C1529" t="s">
        <v>1081</v>
      </c>
      <c r="D1529" t="s">
        <v>3174</v>
      </c>
    </row>
    <row r="1530" spans="2:4" x14ac:dyDescent="0.25">
      <c r="B1530" t="s">
        <v>3170</v>
      </c>
      <c r="C1530" t="s">
        <v>501</v>
      </c>
      <c r="D1530" t="s">
        <v>3174</v>
      </c>
    </row>
    <row r="1531" spans="2:4" x14ac:dyDescent="0.25">
      <c r="B1531" t="s">
        <v>3170</v>
      </c>
      <c r="C1531" t="s">
        <v>501</v>
      </c>
      <c r="D1531" t="s">
        <v>3174</v>
      </c>
    </row>
    <row r="1532" spans="2:4" x14ac:dyDescent="0.25">
      <c r="B1532" t="s">
        <v>3171</v>
      </c>
      <c r="C1532" t="s">
        <v>501</v>
      </c>
      <c r="D1532" t="s">
        <v>3174</v>
      </c>
    </row>
    <row r="1533" spans="2:4" x14ac:dyDescent="0.25">
      <c r="B1533" t="s">
        <v>3171</v>
      </c>
      <c r="C1533" t="s">
        <v>501</v>
      </c>
      <c r="D1533" t="s">
        <v>3174</v>
      </c>
    </row>
    <row r="1534" spans="2:4" x14ac:dyDescent="0.25">
      <c r="B1534" t="s">
        <v>3167</v>
      </c>
      <c r="C1534" t="s">
        <v>2841</v>
      </c>
      <c r="D1534" t="s">
        <v>3174</v>
      </c>
    </row>
    <row r="1535" spans="2:4" x14ac:dyDescent="0.25">
      <c r="B1535" t="s">
        <v>3169</v>
      </c>
      <c r="C1535" t="s">
        <v>2841</v>
      </c>
      <c r="D1535" t="s">
        <v>3174</v>
      </c>
    </row>
    <row r="1536" spans="2:4" x14ac:dyDescent="0.25">
      <c r="B1536" t="s">
        <v>3171</v>
      </c>
      <c r="C1536" t="s">
        <v>2841</v>
      </c>
      <c r="D1536" t="s">
        <v>3174</v>
      </c>
    </row>
    <row r="1537" spans="2:4" x14ac:dyDescent="0.25">
      <c r="B1537" t="s">
        <v>3168</v>
      </c>
      <c r="C1537" t="s">
        <v>1779</v>
      </c>
      <c r="D1537" t="s">
        <v>3174</v>
      </c>
    </row>
    <row r="1538" spans="2:4" x14ac:dyDescent="0.25">
      <c r="B1538" t="s">
        <v>3169</v>
      </c>
      <c r="C1538" t="s">
        <v>1779</v>
      </c>
      <c r="D1538" t="s">
        <v>3174</v>
      </c>
    </row>
    <row r="1539" spans="2:4" x14ac:dyDescent="0.25">
      <c r="B1539" t="s">
        <v>3168</v>
      </c>
      <c r="C1539" t="s">
        <v>2338</v>
      </c>
      <c r="D1539" t="s">
        <v>3174</v>
      </c>
    </row>
    <row r="1540" spans="2:4" x14ac:dyDescent="0.25">
      <c r="B1540" t="s">
        <v>3169</v>
      </c>
      <c r="C1540" t="s">
        <v>2338</v>
      </c>
      <c r="D1540" t="s">
        <v>3174</v>
      </c>
    </row>
    <row r="1541" spans="2:4" x14ac:dyDescent="0.25">
      <c r="B1541" t="s">
        <v>3167</v>
      </c>
      <c r="C1541" t="s">
        <v>2585</v>
      </c>
      <c r="D1541" t="s">
        <v>3174</v>
      </c>
    </row>
    <row r="1542" spans="2:4" x14ac:dyDescent="0.25">
      <c r="B1542" t="s">
        <v>3168</v>
      </c>
      <c r="C1542" t="s">
        <v>2585</v>
      </c>
      <c r="D1542" t="s">
        <v>3174</v>
      </c>
    </row>
    <row r="1543" spans="2:4" x14ac:dyDescent="0.25">
      <c r="B1543" t="s">
        <v>3169</v>
      </c>
      <c r="C1543" t="s">
        <v>2585</v>
      </c>
      <c r="D1543" t="s">
        <v>3174</v>
      </c>
    </row>
    <row r="1544" spans="2:4" x14ac:dyDescent="0.25">
      <c r="B1544" t="s">
        <v>3171</v>
      </c>
      <c r="C1544" t="s">
        <v>2585</v>
      </c>
      <c r="D1544" t="s">
        <v>3174</v>
      </c>
    </row>
    <row r="1545" spans="2:4" x14ac:dyDescent="0.25">
      <c r="B1545" t="s">
        <v>3167</v>
      </c>
      <c r="C1545" t="s">
        <v>716</v>
      </c>
      <c r="D1545" t="s">
        <v>3174</v>
      </c>
    </row>
    <row r="1546" spans="2:4" x14ac:dyDescent="0.25">
      <c r="B1546" t="s">
        <v>3168</v>
      </c>
      <c r="C1546" t="s">
        <v>716</v>
      </c>
      <c r="D1546" t="s">
        <v>3174</v>
      </c>
    </row>
    <row r="1547" spans="2:4" x14ac:dyDescent="0.25">
      <c r="B1547" t="s">
        <v>3169</v>
      </c>
      <c r="C1547" t="s">
        <v>716</v>
      </c>
      <c r="D1547" t="s">
        <v>3174</v>
      </c>
    </row>
    <row r="1548" spans="2:4" x14ac:dyDescent="0.25">
      <c r="B1548" t="s">
        <v>3171</v>
      </c>
      <c r="C1548" t="s">
        <v>716</v>
      </c>
      <c r="D1548" t="s">
        <v>3174</v>
      </c>
    </row>
    <row r="1549" spans="2:4" x14ac:dyDescent="0.25">
      <c r="B1549" t="s">
        <v>3167</v>
      </c>
      <c r="C1549" t="s">
        <v>316</v>
      </c>
      <c r="D1549" t="s">
        <v>3174</v>
      </c>
    </row>
    <row r="1550" spans="2:4" x14ac:dyDescent="0.25">
      <c r="B1550" t="s">
        <v>3167</v>
      </c>
      <c r="C1550" t="s">
        <v>316</v>
      </c>
      <c r="D1550" t="s">
        <v>3174</v>
      </c>
    </row>
    <row r="1551" spans="2:4" x14ac:dyDescent="0.25">
      <c r="B1551" t="s">
        <v>3167</v>
      </c>
      <c r="C1551" t="s">
        <v>316</v>
      </c>
      <c r="D1551" t="s">
        <v>3174</v>
      </c>
    </row>
    <row r="1552" spans="2:4" x14ac:dyDescent="0.25">
      <c r="B1552" t="s">
        <v>3167</v>
      </c>
      <c r="C1552" t="s">
        <v>316</v>
      </c>
      <c r="D1552" t="s">
        <v>3174</v>
      </c>
    </row>
    <row r="1553" spans="2:4" x14ac:dyDescent="0.25">
      <c r="B1553" t="s">
        <v>3170</v>
      </c>
      <c r="C1553" t="s">
        <v>316</v>
      </c>
      <c r="D1553" t="s">
        <v>3174</v>
      </c>
    </row>
    <row r="1554" spans="2:4" x14ac:dyDescent="0.25">
      <c r="B1554" t="s">
        <v>3170</v>
      </c>
      <c r="C1554" t="s">
        <v>316</v>
      </c>
      <c r="D1554" t="s">
        <v>3174</v>
      </c>
    </row>
    <row r="1555" spans="2:4" x14ac:dyDescent="0.25">
      <c r="B1555" t="s">
        <v>3170</v>
      </c>
      <c r="C1555" t="s">
        <v>316</v>
      </c>
      <c r="D1555" t="s">
        <v>3174</v>
      </c>
    </row>
    <row r="1556" spans="2:4" x14ac:dyDescent="0.25">
      <c r="B1556" t="s">
        <v>3170</v>
      </c>
      <c r="C1556" t="s">
        <v>316</v>
      </c>
      <c r="D1556" t="s">
        <v>3174</v>
      </c>
    </row>
    <row r="1557" spans="2:4" x14ac:dyDescent="0.25">
      <c r="B1557" t="s">
        <v>3167</v>
      </c>
      <c r="C1557" t="s">
        <v>640</v>
      </c>
      <c r="D1557" t="s">
        <v>3174</v>
      </c>
    </row>
    <row r="1558" spans="2:4" x14ac:dyDescent="0.25">
      <c r="B1558" t="s">
        <v>3167</v>
      </c>
      <c r="C1558" t="s">
        <v>640</v>
      </c>
      <c r="D1558" t="s">
        <v>3174</v>
      </c>
    </row>
    <row r="1559" spans="2:4" x14ac:dyDescent="0.25">
      <c r="B1559" t="s">
        <v>3171</v>
      </c>
      <c r="C1559" t="s">
        <v>640</v>
      </c>
      <c r="D1559" t="s">
        <v>3174</v>
      </c>
    </row>
    <row r="1560" spans="2:4" x14ac:dyDescent="0.25">
      <c r="B1560" t="s">
        <v>3171</v>
      </c>
      <c r="C1560" t="s">
        <v>640</v>
      </c>
      <c r="D1560" t="s">
        <v>3174</v>
      </c>
    </row>
    <row r="1561" spans="2:4" x14ac:dyDescent="0.25">
      <c r="B1561" t="s">
        <v>3168</v>
      </c>
      <c r="C1561" t="s">
        <v>1641</v>
      </c>
      <c r="D1561" t="s">
        <v>3174</v>
      </c>
    </row>
    <row r="1562" spans="2:4" x14ac:dyDescent="0.25">
      <c r="B1562" t="s">
        <v>3169</v>
      </c>
      <c r="C1562" t="s">
        <v>1641</v>
      </c>
      <c r="D1562" t="s">
        <v>3174</v>
      </c>
    </row>
    <row r="1563" spans="2:4" x14ac:dyDescent="0.25">
      <c r="B1563" t="s">
        <v>3168</v>
      </c>
      <c r="C1563" t="s">
        <v>392</v>
      </c>
      <c r="D1563" t="s">
        <v>3174</v>
      </c>
    </row>
    <row r="1564" spans="2:4" x14ac:dyDescent="0.25">
      <c r="B1564" t="s">
        <v>3171</v>
      </c>
      <c r="C1564" t="s">
        <v>392</v>
      </c>
      <c r="D1564" t="s">
        <v>3174</v>
      </c>
    </row>
    <row r="1565" spans="2:4" x14ac:dyDescent="0.25">
      <c r="B1565" t="s">
        <v>3167</v>
      </c>
      <c r="C1565" t="s">
        <v>1248</v>
      </c>
      <c r="D1565" t="s">
        <v>3174</v>
      </c>
    </row>
    <row r="1566" spans="2:4" x14ac:dyDescent="0.25">
      <c r="B1566" t="s">
        <v>3170</v>
      </c>
      <c r="C1566" t="s">
        <v>1248</v>
      </c>
      <c r="D1566" t="s">
        <v>3174</v>
      </c>
    </row>
    <row r="1567" spans="2:4" x14ac:dyDescent="0.25">
      <c r="B1567" t="s">
        <v>3171</v>
      </c>
      <c r="C1567" t="s">
        <v>1248</v>
      </c>
      <c r="D1567" t="s">
        <v>3174</v>
      </c>
    </row>
    <row r="1568" spans="2:4" x14ac:dyDescent="0.25">
      <c r="B1568" t="s">
        <v>3192</v>
      </c>
      <c r="C1568" t="s">
        <v>1788</v>
      </c>
      <c r="D1568" t="s">
        <v>3174</v>
      </c>
    </row>
    <row r="1569" spans="2:4" x14ac:dyDescent="0.25">
      <c r="B1569" t="s">
        <v>3167</v>
      </c>
      <c r="C1569" t="s">
        <v>1788</v>
      </c>
      <c r="D1569" t="s">
        <v>3174</v>
      </c>
    </row>
    <row r="1570" spans="2:4" x14ac:dyDescent="0.25">
      <c r="B1570" t="s">
        <v>3169</v>
      </c>
      <c r="C1570" t="s">
        <v>1788</v>
      </c>
      <c r="D1570" t="s">
        <v>3174</v>
      </c>
    </row>
    <row r="1571" spans="2:4" x14ac:dyDescent="0.25">
      <c r="B1571" t="s">
        <v>3171</v>
      </c>
      <c r="C1571" t="s">
        <v>1788</v>
      </c>
      <c r="D1571" t="s">
        <v>3174</v>
      </c>
    </row>
    <row r="1572" spans="2:4" x14ac:dyDescent="0.25">
      <c r="B1572" t="s">
        <v>3192</v>
      </c>
      <c r="C1572" t="s">
        <v>474</v>
      </c>
      <c r="D1572" t="s">
        <v>3174</v>
      </c>
    </row>
    <row r="1573" spans="2:4" x14ac:dyDescent="0.25">
      <c r="B1573" t="s">
        <v>3167</v>
      </c>
      <c r="C1573" t="s">
        <v>474</v>
      </c>
      <c r="D1573" t="s">
        <v>3174</v>
      </c>
    </row>
    <row r="1574" spans="2:4" x14ac:dyDescent="0.25">
      <c r="B1574" t="s">
        <v>3169</v>
      </c>
      <c r="C1574" t="s">
        <v>474</v>
      </c>
      <c r="D1574" t="s">
        <v>3174</v>
      </c>
    </row>
    <row r="1575" spans="2:4" x14ac:dyDescent="0.25">
      <c r="B1575" t="s">
        <v>3171</v>
      </c>
      <c r="C1575" t="s">
        <v>474</v>
      </c>
      <c r="D1575" t="s">
        <v>3174</v>
      </c>
    </row>
    <row r="1576" spans="2:4" x14ac:dyDescent="0.25">
      <c r="B1576" t="s">
        <v>3167</v>
      </c>
      <c r="C1576" t="s">
        <v>575</v>
      </c>
      <c r="D1576" t="s">
        <v>3174</v>
      </c>
    </row>
    <row r="1577" spans="2:4" x14ac:dyDescent="0.25">
      <c r="B1577" t="s">
        <v>3169</v>
      </c>
      <c r="C1577" t="s">
        <v>575</v>
      </c>
      <c r="D1577" t="s">
        <v>3174</v>
      </c>
    </row>
    <row r="1578" spans="2:4" x14ac:dyDescent="0.25">
      <c r="B1578" t="s">
        <v>3192</v>
      </c>
      <c r="C1578" t="s">
        <v>477</v>
      </c>
      <c r="D1578" t="s">
        <v>3174</v>
      </c>
    </row>
    <row r="1579" spans="2:4" x14ac:dyDescent="0.25">
      <c r="B1579" t="s">
        <v>3169</v>
      </c>
      <c r="C1579" t="s">
        <v>477</v>
      </c>
      <c r="D1579" t="s">
        <v>3174</v>
      </c>
    </row>
    <row r="1580" spans="2:4" x14ac:dyDescent="0.25">
      <c r="B1580" t="s">
        <v>3171</v>
      </c>
      <c r="C1580" t="s">
        <v>477</v>
      </c>
      <c r="D1580" t="s">
        <v>3174</v>
      </c>
    </row>
    <row r="1581" spans="2:4" x14ac:dyDescent="0.25">
      <c r="B1581" t="s">
        <v>3168</v>
      </c>
      <c r="C1581" t="s">
        <v>604</v>
      </c>
      <c r="D1581" t="s">
        <v>3174</v>
      </c>
    </row>
    <row r="1582" spans="2:4" x14ac:dyDescent="0.25">
      <c r="B1582" t="s">
        <v>3169</v>
      </c>
      <c r="C1582" t="s">
        <v>604</v>
      </c>
      <c r="D1582" t="s">
        <v>3174</v>
      </c>
    </row>
    <row r="1583" spans="2:4" x14ac:dyDescent="0.25">
      <c r="B1583" t="s">
        <v>3170</v>
      </c>
      <c r="C1583" t="s">
        <v>604</v>
      </c>
      <c r="D1583" t="s">
        <v>3174</v>
      </c>
    </row>
    <row r="1584" spans="2:4" x14ac:dyDescent="0.25">
      <c r="B1584" t="s">
        <v>3171</v>
      </c>
      <c r="C1584" t="s">
        <v>604</v>
      </c>
      <c r="D1584" t="s">
        <v>3174</v>
      </c>
    </row>
    <row r="1585" spans="2:4" x14ac:dyDescent="0.25">
      <c r="B1585" t="s">
        <v>3192</v>
      </c>
      <c r="C1585" t="s">
        <v>192</v>
      </c>
      <c r="D1585" t="s">
        <v>3174</v>
      </c>
    </row>
    <row r="1586" spans="2:4" x14ac:dyDescent="0.25">
      <c r="B1586" t="s">
        <v>3168</v>
      </c>
      <c r="C1586" t="s">
        <v>192</v>
      </c>
      <c r="D1586" t="s">
        <v>3174</v>
      </c>
    </row>
    <row r="1587" spans="2:4" x14ac:dyDescent="0.25">
      <c r="B1587" t="s">
        <v>3169</v>
      </c>
      <c r="C1587" t="s">
        <v>192</v>
      </c>
      <c r="D1587" t="s">
        <v>3174</v>
      </c>
    </row>
    <row r="1588" spans="2:4" x14ac:dyDescent="0.25">
      <c r="B1588" t="s">
        <v>3171</v>
      </c>
      <c r="C1588" t="s">
        <v>192</v>
      </c>
      <c r="D1588" t="s">
        <v>3174</v>
      </c>
    </row>
    <row r="1589" spans="2:4" x14ac:dyDescent="0.25">
      <c r="B1589" t="s">
        <v>3167</v>
      </c>
      <c r="C1589" t="s">
        <v>2605</v>
      </c>
      <c r="D1589" t="s">
        <v>3174</v>
      </c>
    </row>
    <row r="1590" spans="2:4" x14ac:dyDescent="0.25">
      <c r="B1590" t="s">
        <v>3169</v>
      </c>
      <c r="C1590" t="s">
        <v>2605</v>
      </c>
      <c r="D1590" t="s">
        <v>3174</v>
      </c>
    </row>
    <row r="1591" spans="2:4" x14ac:dyDescent="0.25">
      <c r="B1591" t="s">
        <v>3171</v>
      </c>
      <c r="C1591" t="s">
        <v>2605</v>
      </c>
      <c r="D1591" t="s">
        <v>3174</v>
      </c>
    </row>
    <row r="1592" spans="2:4" x14ac:dyDescent="0.25">
      <c r="B1592" t="s">
        <v>3167</v>
      </c>
      <c r="C1592" t="s">
        <v>2602</v>
      </c>
      <c r="D1592" t="s">
        <v>3174</v>
      </c>
    </row>
    <row r="1593" spans="2:4" x14ac:dyDescent="0.25">
      <c r="B1593" t="s">
        <v>3167</v>
      </c>
      <c r="C1593" t="s">
        <v>2602</v>
      </c>
      <c r="D1593" t="s">
        <v>3174</v>
      </c>
    </row>
    <row r="1594" spans="2:4" x14ac:dyDescent="0.25">
      <c r="B1594" t="s">
        <v>3169</v>
      </c>
      <c r="C1594" t="s">
        <v>2602</v>
      </c>
      <c r="D1594" t="s">
        <v>3174</v>
      </c>
    </row>
    <row r="1595" spans="2:4" x14ac:dyDescent="0.25">
      <c r="B1595" t="s">
        <v>3169</v>
      </c>
      <c r="C1595" t="s">
        <v>2602</v>
      </c>
      <c r="D1595" t="s">
        <v>3174</v>
      </c>
    </row>
    <row r="1596" spans="2:4" x14ac:dyDescent="0.25">
      <c r="B1596" t="s">
        <v>3171</v>
      </c>
      <c r="C1596" t="s">
        <v>2602</v>
      </c>
      <c r="D1596" t="s">
        <v>3174</v>
      </c>
    </row>
    <row r="1597" spans="2:4" x14ac:dyDescent="0.25">
      <c r="B1597" t="s">
        <v>3171</v>
      </c>
      <c r="C1597" t="s">
        <v>2602</v>
      </c>
      <c r="D1597" t="s">
        <v>3174</v>
      </c>
    </row>
    <row r="1598" spans="2:4" x14ac:dyDescent="0.25">
      <c r="B1598" t="s">
        <v>3169</v>
      </c>
      <c r="C1598" t="s">
        <v>2024</v>
      </c>
      <c r="D1598" t="s">
        <v>3174</v>
      </c>
    </row>
    <row r="1599" spans="2:4" x14ac:dyDescent="0.25">
      <c r="B1599" t="s">
        <v>3170</v>
      </c>
      <c r="C1599" t="s">
        <v>2024</v>
      </c>
      <c r="D1599" t="s">
        <v>3174</v>
      </c>
    </row>
    <row r="1600" spans="2:4" x14ac:dyDescent="0.25">
      <c r="B1600" t="s">
        <v>3192</v>
      </c>
      <c r="C1600" t="s">
        <v>1885</v>
      </c>
      <c r="D1600" t="s">
        <v>3174</v>
      </c>
    </row>
    <row r="1601" spans="2:4" x14ac:dyDescent="0.25">
      <c r="B1601" t="s">
        <v>3168</v>
      </c>
      <c r="C1601" t="s">
        <v>1885</v>
      </c>
      <c r="D1601" t="s">
        <v>3174</v>
      </c>
    </row>
    <row r="1602" spans="2:4" x14ac:dyDescent="0.25">
      <c r="B1602" t="s">
        <v>3169</v>
      </c>
      <c r="C1602" t="s">
        <v>1885</v>
      </c>
      <c r="D1602" t="s">
        <v>3174</v>
      </c>
    </row>
    <row r="1603" spans="2:4" x14ac:dyDescent="0.25">
      <c r="B1603" t="s">
        <v>3171</v>
      </c>
      <c r="C1603" t="s">
        <v>1885</v>
      </c>
      <c r="D1603" t="s">
        <v>3174</v>
      </c>
    </row>
    <row r="1604" spans="2:4" x14ac:dyDescent="0.25">
      <c r="B1604" t="s">
        <v>3167</v>
      </c>
      <c r="C1604" t="s">
        <v>188</v>
      </c>
      <c r="D1604" t="s">
        <v>3174</v>
      </c>
    </row>
    <row r="1605" spans="2:4" x14ac:dyDescent="0.25">
      <c r="B1605" t="s">
        <v>3168</v>
      </c>
      <c r="C1605" t="s">
        <v>188</v>
      </c>
      <c r="D1605" t="s">
        <v>3174</v>
      </c>
    </row>
    <row r="1606" spans="2:4" x14ac:dyDescent="0.25">
      <c r="B1606" t="s">
        <v>3169</v>
      </c>
      <c r="C1606" t="s">
        <v>188</v>
      </c>
      <c r="D1606" t="s">
        <v>3174</v>
      </c>
    </row>
    <row r="1607" spans="2:4" x14ac:dyDescent="0.25">
      <c r="B1607" t="s">
        <v>3171</v>
      </c>
      <c r="C1607" t="s">
        <v>188</v>
      </c>
      <c r="D1607" t="s">
        <v>3174</v>
      </c>
    </row>
    <row r="1608" spans="2:4" x14ac:dyDescent="0.25">
      <c r="B1608" t="s">
        <v>3167</v>
      </c>
      <c r="C1608" t="s">
        <v>2599</v>
      </c>
      <c r="D1608" t="s">
        <v>3174</v>
      </c>
    </row>
    <row r="1609" spans="2:4" x14ac:dyDescent="0.25">
      <c r="B1609" t="s">
        <v>3169</v>
      </c>
      <c r="C1609" t="s">
        <v>2599</v>
      </c>
      <c r="D1609" t="s">
        <v>3174</v>
      </c>
    </row>
    <row r="1610" spans="2:4" x14ac:dyDescent="0.25">
      <c r="B1610" t="s">
        <v>3171</v>
      </c>
      <c r="C1610" t="s">
        <v>2599</v>
      </c>
      <c r="D1610" t="s">
        <v>3174</v>
      </c>
    </row>
    <row r="1611" spans="2:4" x14ac:dyDescent="0.25">
      <c r="B1611" t="s">
        <v>3168</v>
      </c>
      <c r="C1611" t="s">
        <v>1810</v>
      </c>
      <c r="D1611" t="s">
        <v>3174</v>
      </c>
    </row>
    <row r="1612" spans="2:4" x14ac:dyDescent="0.25">
      <c r="B1612" t="s">
        <v>3171</v>
      </c>
      <c r="C1612" t="s">
        <v>1810</v>
      </c>
      <c r="D1612" t="s">
        <v>3174</v>
      </c>
    </row>
    <row r="1613" spans="2:4" x14ac:dyDescent="0.25">
      <c r="B1613" t="s">
        <v>3166</v>
      </c>
      <c r="C1613" t="s">
        <v>751</v>
      </c>
      <c r="D1613" t="s">
        <v>3174</v>
      </c>
    </row>
    <row r="1614" spans="2:4" x14ac:dyDescent="0.25">
      <c r="B1614" t="s">
        <v>3167</v>
      </c>
      <c r="C1614" t="s">
        <v>751</v>
      </c>
      <c r="D1614" t="s">
        <v>3174</v>
      </c>
    </row>
    <row r="1615" spans="2:4" x14ac:dyDescent="0.25">
      <c r="B1615" t="s">
        <v>3168</v>
      </c>
      <c r="C1615" t="s">
        <v>751</v>
      </c>
      <c r="D1615" t="s">
        <v>3174</v>
      </c>
    </row>
    <row r="1616" spans="2:4" x14ac:dyDescent="0.25">
      <c r="B1616" t="s">
        <v>3169</v>
      </c>
      <c r="C1616" t="s">
        <v>751</v>
      </c>
      <c r="D1616" t="s">
        <v>3174</v>
      </c>
    </row>
    <row r="1617" spans="2:4" x14ac:dyDescent="0.25">
      <c r="B1617" t="s">
        <v>3170</v>
      </c>
      <c r="C1617" t="s">
        <v>751</v>
      </c>
      <c r="D1617" t="s">
        <v>3174</v>
      </c>
    </row>
    <row r="1618" spans="2:4" x14ac:dyDescent="0.25">
      <c r="B1618" t="s">
        <v>3171</v>
      </c>
      <c r="C1618" t="s">
        <v>751</v>
      </c>
      <c r="D1618" t="s">
        <v>3174</v>
      </c>
    </row>
    <row r="1619" spans="2:4" x14ac:dyDescent="0.25">
      <c r="B1619" t="s">
        <v>3166</v>
      </c>
      <c r="C1619" t="s">
        <v>1830</v>
      </c>
      <c r="D1619" t="s">
        <v>3174</v>
      </c>
    </row>
    <row r="1620" spans="2:4" x14ac:dyDescent="0.25">
      <c r="B1620" t="s">
        <v>3168</v>
      </c>
      <c r="C1620" t="s">
        <v>1830</v>
      </c>
      <c r="D1620" t="s">
        <v>3174</v>
      </c>
    </row>
    <row r="1621" spans="2:4" x14ac:dyDescent="0.25">
      <c r="B1621" t="s">
        <v>3169</v>
      </c>
      <c r="C1621" t="s">
        <v>1830</v>
      </c>
      <c r="D1621" t="s">
        <v>3174</v>
      </c>
    </row>
    <row r="1622" spans="2:4" x14ac:dyDescent="0.25">
      <c r="B1622" t="s">
        <v>3170</v>
      </c>
      <c r="C1622" t="s">
        <v>1830</v>
      </c>
      <c r="D1622" t="s">
        <v>3174</v>
      </c>
    </row>
    <row r="1623" spans="2:4" x14ac:dyDescent="0.25">
      <c r="B1623" t="s">
        <v>3171</v>
      </c>
      <c r="C1623" t="s">
        <v>1830</v>
      </c>
      <c r="D1623" t="s">
        <v>3174</v>
      </c>
    </row>
    <row r="1624" spans="2:4" x14ac:dyDescent="0.25">
      <c r="B1624" t="s">
        <v>3168</v>
      </c>
      <c r="C1624" t="s">
        <v>2046</v>
      </c>
      <c r="D1624" t="s">
        <v>3174</v>
      </c>
    </row>
    <row r="1625" spans="2:4" x14ac:dyDescent="0.25">
      <c r="B1625" t="s">
        <v>3169</v>
      </c>
      <c r="C1625" t="s">
        <v>2046</v>
      </c>
      <c r="D1625" t="s">
        <v>3174</v>
      </c>
    </row>
    <row r="1626" spans="2:4" x14ac:dyDescent="0.25">
      <c r="B1626" t="s">
        <v>3170</v>
      </c>
      <c r="C1626" t="s">
        <v>2046</v>
      </c>
      <c r="D1626" t="s">
        <v>3174</v>
      </c>
    </row>
    <row r="1627" spans="2:4" x14ac:dyDescent="0.25">
      <c r="B1627" t="s">
        <v>3171</v>
      </c>
      <c r="C1627" t="s">
        <v>2046</v>
      </c>
      <c r="D1627" t="s">
        <v>3174</v>
      </c>
    </row>
    <row r="1628" spans="2:4" x14ac:dyDescent="0.25">
      <c r="B1628" t="s">
        <v>3166</v>
      </c>
      <c r="C1628" t="s">
        <v>484</v>
      </c>
      <c r="D1628" t="s">
        <v>3174</v>
      </c>
    </row>
    <row r="1629" spans="2:4" x14ac:dyDescent="0.25">
      <c r="B1629" t="s">
        <v>3168</v>
      </c>
      <c r="C1629" t="s">
        <v>484</v>
      </c>
      <c r="D1629" t="s">
        <v>3174</v>
      </c>
    </row>
    <row r="1630" spans="2:4" x14ac:dyDescent="0.25">
      <c r="B1630" t="s">
        <v>3169</v>
      </c>
      <c r="C1630" t="s">
        <v>484</v>
      </c>
      <c r="D1630" t="s">
        <v>3174</v>
      </c>
    </row>
    <row r="1631" spans="2:4" x14ac:dyDescent="0.25">
      <c r="B1631" t="s">
        <v>3170</v>
      </c>
      <c r="C1631" t="s">
        <v>484</v>
      </c>
      <c r="D1631" t="s">
        <v>3174</v>
      </c>
    </row>
    <row r="1632" spans="2:4" x14ac:dyDescent="0.25">
      <c r="B1632" t="s">
        <v>3192</v>
      </c>
      <c r="C1632" t="s">
        <v>2285</v>
      </c>
      <c r="D1632" t="s">
        <v>3174</v>
      </c>
    </row>
    <row r="1633" spans="2:4" x14ac:dyDescent="0.25">
      <c r="B1633" t="s">
        <v>3168</v>
      </c>
      <c r="C1633" t="s">
        <v>2285</v>
      </c>
      <c r="D1633" t="s">
        <v>3174</v>
      </c>
    </row>
    <row r="1634" spans="2:4" x14ac:dyDescent="0.25">
      <c r="B1634" t="s">
        <v>3169</v>
      </c>
      <c r="C1634" t="s">
        <v>2285</v>
      </c>
      <c r="D1634" t="s">
        <v>3174</v>
      </c>
    </row>
    <row r="1635" spans="2:4" x14ac:dyDescent="0.25">
      <c r="B1635" t="s">
        <v>3170</v>
      </c>
      <c r="C1635" t="s">
        <v>2285</v>
      </c>
      <c r="D1635" t="s">
        <v>3174</v>
      </c>
    </row>
    <row r="1636" spans="2:4" x14ac:dyDescent="0.25">
      <c r="B1636" t="s">
        <v>3171</v>
      </c>
      <c r="C1636" t="s">
        <v>2285</v>
      </c>
      <c r="D1636" t="s">
        <v>3174</v>
      </c>
    </row>
    <row r="1637" spans="2:4" x14ac:dyDescent="0.25">
      <c r="B1637" t="s">
        <v>3167</v>
      </c>
      <c r="C1637" t="s">
        <v>2323</v>
      </c>
      <c r="D1637" t="s">
        <v>3174</v>
      </c>
    </row>
    <row r="1638" spans="2:4" x14ac:dyDescent="0.25">
      <c r="B1638" t="s">
        <v>3168</v>
      </c>
      <c r="C1638" t="s">
        <v>2323</v>
      </c>
      <c r="D1638" t="s">
        <v>3174</v>
      </c>
    </row>
    <row r="1639" spans="2:4" x14ac:dyDescent="0.25">
      <c r="B1639" t="s">
        <v>3170</v>
      </c>
      <c r="C1639" t="s">
        <v>2323</v>
      </c>
      <c r="D1639" t="s">
        <v>3174</v>
      </c>
    </row>
    <row r="1640" spans="2:4" x14ac:dyDescent="0.25">
      <c r="B1640" t="s">
        <v>3171</v>
      </c>
      <c r="C1640" t="s">
        <v>2323</v>
      </c>
      <c r="D1640" t="s">
        <v>3174</v>
      </c>
    </row>
    <row r="1641" spans="2:4" x14ac:dyDescent="0.25">
      <c r="B1641" t="s">
        <v>3167</v>
      </c>
      <c r="C1641" t="s">
        <v>2146</v>
      </c>
      <c r="D1641" t="s">
        <v>3174</v>
      </c>
    </row>
    <row r="1642" spans="2:4" x14ac:dyDescent="0.25">
      <c r="B1642" t="s">
        <v>3168</v>
      </c>
      <c r="C1642" t="s">
        <v>2146</v>
      </c>
      <c r="D1642" t="s">
        <v>3174</v>
      </c>
    </row>
    <row r="1643" spans="2:4" x14ac:dyDescent="0.25">
      <c r="B1643" t="s">
        <v>3170</v>
      </c>
      <c r="C1643" t="s">
        <v>2146</v>
      </c>
      <c r="D1643" t="s">
        <v>3174</v>
      </c>
    </row>
    <row r="1644" spans="2:4" x14ac:dyDescent="0.25">
      <c r="B1644" t="s">
        <v>3171</v>
      </c>
      <c r="C1644" t="s">
        <v>2146</v>
      </c>
      <c r="D1644" t="s">
        <v>3174</v>
      </c>
    </row>
    <row r="1645" spans="2:4" x14ac:dyDescent="0.25">
      <c r="B1645" t="s">
        <v>3166</v>
      </c>
      <c r="C1645" t="s">
        <v>726</v>
      </c>
      <c r="D1645" t="s">
        <v>3174</v>
      </c>
    </row>
    <row r="1646" spans="2:4" x14ac:dyDescent="0.25">
      <c r="B1646" t="s">
        <v>3166</v>
      </c>
      <c r="C1646" t="s">
        <v>726</v>
      </c>
      <c r="D1646" t="s">
        <v>3174</v>
      </c>
    </row>
    <row r="1647" spans="2:4" x14ac:dyDescent="0.25">
      <c r="B1647" t="s">
        <v>3168</v>
      </c>
      <c r="C1647" t="s">
        <v>726</v>
      </c>
      <c r="D1647" t="s">
        <v>3174</v>
      </c>
    </row>
    <row r="1648" spans="2:4" x14ac:dyDescent="0.25">
      <c r="B1648" t="s">
        <v>3168</v>
      </c>
      <c r="C1648" t="s">
        <v>726</v>
      </c>
      <c r="D1648" t="s">
        <v>3174</v>
      </c>
    </row>
    <row r="1649" spans="2:4" x14ac:dyDescent="0.25">
      <c r="B1649" t="s">
        <v>3169</v>
      </c>
      <c r="C1649" t="s">
        <v>726</v>
      </c>
      <c r="D1649" t="s">
        <v>3174</v>
      </c>
    </row>
    <row r="1650" spans="2:4" x14ac:dyDescent="0.25">
      <c r="B1650" t="s">
        <v>3169</v>
      </c>
      <c r="C1650" t="s">
        <v>726</v>
      </c>
      <c r="D1650" t="s">
        <v>3174</v>
      </c>
    </row>
    <row r="1651" spans="2:4" x14ac:dyDescent="0.25">
      <c r="B1651" t="s">
        <v>3170</v>
      </c>
      <c r="C1651" t="s">
        <v>726</v>
      </c>
      <c r="D1651" t="s">
        <v>3174</v>
      </c>
    </row>
    <row r="1652" spans="2:4" x14ac:dyDescent="0.25">
      <c r="B1652" t="s">
        <v>3170</v>
      </c>
      <c r="C1652" t="s">
        <v>726</v>
      </c>
      <c r="D1652" t="s">
        <v>3174</v>
      </c>
    </row>
    <row r="1653" spans="2:4" x14ac:dyDescent="0.25">
      <c r="B1653" t="s">
        <v>3192</v>
      </c>
      <c r="C1653" t="s">
        <v>608</v>
      </c>
      <c r="D1653" t="s">
        <v>3174</v>
      </c>
    </row>
    <row r="1654" spans="2:4" x14ac:dyDescent="0.25">
      <c r="B1654" t="s">
        <v>3166</v>
      </c>
      <c r="C1654" t="s">
        <v>608</v>
      </c>
      <c r="D1654" t="s">
        <v>3174</v>
      </c>
    </row>
    <row r="1655" spans="2:4" x14ac:dyDescent="0.25">
      <c r="B1655" t="s">
        <v>3167</v>
      </c>
      <c r="C1655" t="s">
        <v>608</v>
      </c>
      <c r="D1655" t="s">
        <v>3174</v>
      </c>
    </row>
    <row r="1656" spans="2:4" x14ac:dyDescent="0.25">
      <c r="B1656" t="s">
        <v>3168</v>
      </c>
      <c r="C1656" t="s">
        <v>608</v>
      </c>
      <c r="D1656" t="s">
        <v>3174</v>
      </c>
    </row>
    <row r="1657" spans="2:4" x14ac:dyDescent="0.25">
      <c r="B1657" t="s">
        <v>3169</v>
      </c>
      <c r="C1657" t="s">
        <v>608</v>
      </c>
      <c r="D1657" t="s">
        <v>3174</v>
      </c>
    </row>
    <row r="1658" spans="2:4" x14ac:dyDescent="0.25">
      <c r="B1658" t="s">
        <v>3166</v>
      </c>
      <c r="C1658" t="s">
        <v>533</v>
      </c>
      <c r="D1658" t="s">
        <v>3174</v>
      </c>
    </row>
    <row r="1659" spans="2:4" x14ac:dyDescent="0.25">
      <c r="B1659" t="s">
        <v>3167</v>
      </c>
      <c r="C1659" t="s">
        <v>533</v>
      </c>
      <c r="D1659" t="s">
        <v>3174</v>
      </c>
    </row>
    <row r="1660" spans="2:4" x14ac:dyDescent="0.25">
      <c r="B1660" t="s">
        <v>3168</v>
      </c>
      <c r="C1660" t="s">
        <v>533</v>
      </c>
      <c r="D1660" t="s">
        <v>3174</v>
      </c>
    </row>
    <row r="1661" spans="2:4" x14ac:dyDescent="0.25">
      <c r="B1661" t="s">
        <v>3169</v>
      </c>
      <c r="C1661" t="s">
        <v>533</v>
      </c>
      <c r="D1661" t="s">
        <v>3174</v>
      </c>
    </row>
    <row r="1662" spans="2:4" x14ac:dyDescent="0.25">
      <c r="B1662" t="s">
        <v>3171</v>
      </c>
      <c r="C1662" t="s">
        <v>533</v>
      </c>
      <c r="D1662" t="s">
        <v>3174</v>
      </c>
    </row>
    <row r="1663" spans="2:4" x14ac:dyDescent="0.25">
      <c r="B1663" t="s">
        <v>3192</v>
      </c>
      <c r="C1663" t="s">
        <v>785</v>
      </c>
      <c r="D1663" t="s">
        <v>3174</v>
      </c>
    </row>
    <row r="1664" spans="2:4" x14ac:dyDescent="0.25">
      <c r="B1664" t="s">
        <v>3168</v>
      </c>
      <c r="C1664" t="s">
        <v>785</v>
      </c>
      <c r="D1664" t="s">
        <v>3174</v>
      </c>
    </row>
    <row r="1665" spans="2:4" x14ac:dyDescent="0.25">
      <c r="B1665" t="s">
        <v>3169</v>
      </c>
      <c r="C1665" t="s">
        <v>785</v>
      </c>
      <c r="D1665" t="s">
        <v>3174</v>
      </c>
    </row>
    <row r="1666" spans="2:4" x14ac:dyDescent="0.25">
      <c r="B1666" t="s">
        <v>3166</v>
      </c>
      <c r="C1666" t="s">
        <v>967</v>
      </c>
      <c r="D1666" t="s">
        <v>3174</v>
      </c>
    </row>
    <row r="1667" spans="2:4" x14ac:dyDescent="0.25">
      <c r="B1667" t="s">
        <v>3167</v>
      </c>
      <c r="C1667" t="s">
        <v>967</v>
      </c>
      <c r="D1667" t="s">
        <v>3174</v>
      </c>
    </row>
    <row r="1668" spans="2:4" x14ac:dyDescent="0.25">
      <c r="B1668" t="s">
        <v>3168</v>
      </c>
      <c r="C1668" t="s">
        <v>967</v>
      </c>
      <c r="D1668" t="s">
        <v>3174</v>
      </c>
    </row>
    <row r="1669" spans="2:4" x14ac:dyDescent="0.25">
      <c r="B1669" t="s">
        <v>3169</v>
      </c>
      <c r="C1669" t="s">
        <v>967</v>
      </c>
      <c r="D1669" t="s">
        <v>3174</v>
      </c>
    </row>
    <row r="1670" spans="2:4" x14ac:dyDescent="0.25">
      <c r="B1670" t="s">
        <v>3171</v>
      </c>
      <c r="C1670" t="s">
        <v>967</v>
      </c>
      <c r="D1670" t="s">
        <v>3174</v>
      </c>
    </row>
    <row r="1671" spans="2:4" x14ac:dyDescent="0.25">
      <c r="B1671" t="s">
        <v>3167</v>
      </c>
      <c r="C1671" t="s">
        <v>325</v>
      </c>
      <c r="D1671" t="s">
        <v>3174</v>
      </c>
    </row>
    <row r="1672" spans="2:4" x14ac:dyDescent="0.25">
      <c r="B1672" t="s">
        <v>3168</v>
      </c>
      <c r="C1672" t="s">
        <v>325</v>
      </c>
      <c r="D1672" t="s">
        <v>3174</v>
      </c>
    </row>
    <row r="1673" spans="2:4" x14ac:dyDescent="0.25">
      <c r="B1673" t="s">
        <v>3169</v>
      </c>
      <c r="C1673" t="s">
        <v>325</v>
      </c>
      <c r="D1673" t="s">
        <v>3174</v>
      </c>
    </row>
    <row r="1674" spans="2:4" x14ac:dyDescent="0.25">
      <c r="B1674" t="s">
        <v>3171</v>
      </c>
      <c r="C1674" t="s">
        <v>325</v>
      </c>
      <c r="D1674" t="s">
        <v>3174</v>
      </c>
    </row>
    <row r="1675" spans="2:4" x14ac:dyDescent="0.25">
      <c r="B1675" t="s">
        <v>3167</v>
      </c>
      <c r="C1675" t="s">
        <v>801</v>
      </c>
      <c r="D1675" t="s">
        <v>3174</v>
      </c>
    </row>
    <row r="1676" spans="2:4" x14ac:dyDescent="0.25">
      <c r="B1676" t="s">
        <v>3168</v>
      </c>
      <c r="C1676" t="s">
        <v>801</v>
      </c>
      <c r="D1676" t="s">
        <v>3174</v>
      </c>
    </row>
    <row r="1677" spans="2:4" x14ac:dyDescent="0.25">
      <c r="B1677" t="s">
        <v>3169</v>
      </c>
      <c r="C1677" t="s">
        <v>801</v>
      </c>
      <c r="D1677" t="s">
        <v>3174</v>
      </c>
    </row>
    <row r="1678" spans="2:4" x14ac:dyDescent="0.25">
      <c r="B1678" t="s">
        <v>3171</v>
      </c>
      <c r="C1678" t="s">
        <v>801</v>
      </c>
      <c r="D1678" t="s">
        <v>3174</v>
      </c>
    </row>
    <row r="1679" spans="2:4" x14ac:dyDescent="0.25">
      <c r="B1679" t="s">
        <v>3167</v>
      </c>
      <c r="C1679" t="s">
        <v>963</v>
      </c>
      <c r="D1679" t="s">
        <v>3174</v>
      </c>
    </row>
    <row r="1680" spans="2:4" x14ac:dyDescent="0.25">
      <c r="B1680" t="s">
        <v>3169</v>
      </c>
      <c r="C1680" t="s">
        <v>963</v>
      </c>
      <c r="D1680" t="s">
        <v>3174</v>
      </c>
    </row>
    <row r="1681" spans="2:4" x14ac:dyDescent="0.25">
      <c r="B1681" t="s">
        <v>3170</v>
      </c>
      <c r="C1681" t="s">
        <v>963</v>
      </c>
      <c r="D1681" t="s">
        <v>3174</v>
      </c>
    </row>
    <row r="1682" spans="2:4" x14ac:dyDescent="0.25">
      <c r="B1682" t="s">
        <v>3171</v>
      </c>
      <c r="C1682" t="s">
        <v>963</v>
      </c>
      <c r="D1682" t="s">
        <v>3174</v>
      </c>
    </row>
    <row r="1683" spans="2:4" x14ac:dyDescent="0.25">
      <c r="B1683" t="s">
        <v>3167</v>
      </c>
      <c r="C1683" t="s">
        <v>970</v>
      </c>
      <c r="D1683" t="s">
        <v>3174</v>
      </c>
    </row>
    <row r="1684" spans="2:4" x14ac:dyDescent="0.25">
      <c r="B1684" t="s">
        <v>3168</v>
      </c>
      <c r="C1684" t="s">
        <v>970</v>
      </c>
      <c r="D1684" t="s">
        <v>3174</v>
      </c>
    </row>
    <row r="1685" spans="2:4" x14ac:dyDescent="0.25">
      <c r="B1685" t="s">
        <v>3169</v>
      </c>
      <c r="C1685" t="s">
        <v>970</v>
      </c>
      <c r="D1685" t="s">
        <v>3174</v>
      </c>
    </row>
    <row r="1686" spans="2:4" x14ac:dyDescent="0.25">
      <c r="B1686" t="s">
        <v>3171</v>
      </c>
      <c r="C1686" t="s">
        <v>970</v>
      </c>
      <c r="D1686" t="s">
        <v>3174</v>
      </c>
    </row>
    <row r="1687" spans="2:4" x14ac:dyDescent="0.25">
      <c r="B1687" t="s">
        <v>3167</v>
      </c>
      <c r="C1687" t="s">
        <v>2762</v>
      </c>
      <c r="D1687" t="s">
        <v>3174</v>
      </c>
    </row>
    <row r="1688" spans="2:4" x14ac:dyDescent="0.25">
      <c r="B1688" t="s">
        <v>3168</v>
      </c>
      <c r="C1688" t="s">
        <v>2762</v>
      </c>
      <c r="D1688" t="s">
        <v>3174</v>
      </c>
    </row>
    <row r="1689" spans="2:4" x14ac:dyDescent="0.25">
      <c r="B1689" t="s">
        <v>3169</v>
      </c>
      <c r="C1689" t="s">
        <v>2762</v>
      </c>
      <c r="D1689" t="s">
        <v>3174</v>
      </c>
    </row>
    <row r="1690" spans="2:4" x14ac:dyDescent="0.25">
      <c r="B1690" t="s">
        <v>3170</v>
      </c>
      <c r="C1690" t="s">
        <v>2762</v>
      </c>
      <c r="D1690" t="s">
        <v>3174</v>
      </c>
    </row>
    <row r="1691" spans="2:4" x14ac:dyDescent="0.25">
      <c r="B1691" t="s">
        <v>3171</v>
      </c>
      <c r="C1691" t="s">
        <v>2762</v>
      </c>
      <c r="D1691" t="s">
        <v>3174</v>
      </c>
    </row>
    <row r="1692" spans="2:4" x14ac:dyDescent="0.25">
      <c r="B1692" t="s">
        <v>3168</v>
      </c>
      <c r="C1692" t="s">
        <v>2260</v>
      </c>
      <c r="D1692" t="s">
        <v>3174</v>
      </c>
    </row>
    <row r="1693" spans="2:4" x14ac:dyDescent="0.25">
      <c r="B1693" t="s">
        <v>3170</v>
      </c>
      <c r="C1693" t="s">
        <v>2357</v>
      </c>
      <c r="D1693" t="s">
        <v>3174</v>
      </c>
    </row>
    <row r="1694" spans="2:4" x14ac:dyDescent="0.25">
      <c r="B1694" t="s">
        <v>3168</v>
      </c>
      <c r="C1694" t="s">
        <v>1719</v>
      </c>
      <c r="D1694" t="s">
        <v>3174</v>
      </c>
    </row>
    <row r="1695" spans="2:4" x14ac:dyDescent="0.25">
      <c r="B1695" t="s">
        <v>3169</v>
      </c>
      <c r="C1695" t="s">
        <v>1719</v>
      </c>
      <c r="D1695" t="s">
        <v>3174</v>
      </c>
    </row>
    <row r="1696" spans="2:4" x14ac:dyDescent="0.25">
      <c r="B1696" t="s">
        <v>3170</v>
      </c>
      <c r="C1696" t="s">
        <v>1719</v>
      </c>
      <c r="D1696" t="s">
        <v>3174</v>
      </c>
    </row>
    <row r="1697" spans="2:4" x14ac:dyDescent="0.25">
      <c r="B1697" t="s">
        <v>3171</v>
      </c>
      <c r="C1697" t="s">
        <v>1719</v>
      </c>
      <c r="D1697" t="s">
        <v>3174</v>
      </c>
    </row>
    <row r="1698" spans="2:4" x14ac:dyDescent="0.25">
      <c r="B1698" t="s">
        <v>3168</v>
      </c>
      <c r="C1698" t="s">
        <v>184</v>
      </c>
      <c r="D1698" t="s">
        <v>3174</v>
      </c>
    </row>
    <row r="1699" spans="2:4" x14ac:dyDescent="0.25">
      <c r="B1699" t="s">
        <v>3169</v>
      </c>
      <c r="C1699" t="s">
        <v>184</v>
      </c>
      <c r="D1699" t="s">
        <v>3174</v>
      </c>
    </row>
    <row r="1700" spans="2:4" x14ac:dyDescent="0.25">
      <c r="B1700" t="s">
        <v>3170</v>
      </c>
      <c r="C1700" t="s">
        <v>184</v>
      </c>
      <c r="D1700" t="s">
        <v>3174</v>
      </c>
    </row>
    <row r="1701" spans="2:4" x14ac:dyDescent="0.25">
      <c r="B1701" t="s">
        <v>3171</v>
      </c>
      <c r="C1701" t="s">
        <v>184</v>
      </c>
      <c r="D1701" t="s">
        <v>3174</v>
      </c>
    </row>
    <row r="1702" spans="2:4" x14ac:dyDescent="0.25">
      <c r="B1702" t="s">
        <v>3167</v>
      </c>
      <c r="C1702" t="s">
        <v>321</v>
      </c>
      <c r="D1702" t="s">
        <v>3174</v>
      </c>
    </row>
    <row r="1703" spans="2:4" x14ac:dyDescent="0.25">
      <c r="B1703" t="s">
        <v>3168</v>
      </c>
      <c r="C1703" t="s">
        <v>321</v>
      </c>
      <c r="D1703" t="s">
        <v>3174</v>
      </c>
    </row>
    <row r="1704" spans="2:4" x14ac:dyDescent="0.25">
      <c r="B1704" t="s">
        <v>3169</v>
      </c>
      <c r="C1704" t="s">
        <v>321</v>
      </c>
      <c r="D1704" t="s">
        <v>3174</v>
      </c>
    </row>
    <row r="1705" spans="2:4" x14ac:dyDescent="0.25">
      <c r="B1705" t="s">
        <v>3171</v>
      </c>
      <c r="C1705" t="s">
        <v>321</v>
      </c>
      <c r="D1705" t="s">
        <v>3174</v>
      </c>
    </row>
    <row r="1706" spans="2:4" x14ac:dyDescent="0.25">
      <c r="B1706" t="s">
        <v>3167</v>
      </c>
      <c r="C1706" t="s">
        <v>1687</v>
      </c>
      <c r="D1706" t="s">
        <v>3174</v>
      </c>
    </row>
    <row r="1707" spans="2:4" x14ac:dyDescent="0.25">
      <c r="B1707" t="s">
        <v>3169</v>
      </c>
      <c r="C1707" t="s">
        <v>1687</v>
      </c>
      <c r="D1707" t="s">
        <v>3174</v>
      </c>
    </row>
    <row r="1708" spans="2:4" x14ac:dyDescent="0.25">
      <c r="B1708" t="s">
        <v>3171</v>
      </c>
      <c r="C1708" t="s">
        <v>1687</v>
      </c>
      <c r="D1708" t="s">
        <v>3174</v>
      </c>
    </row>
    <row r="1709" spans="2:4" x14ac:dyDescent="0.25">
      <c r="B1709" t="s">
        <v>3168</v>
      </c>
      <c r="C1709" t="s">
        <v>1357</v>
      </c>
      <c r="D1709" t="s">
        <v>3180</v>
      </c>
    </row>
    <row r="1710" spans="2:4" x14ac:dyDescent="0.25">
      <c r="B1710" t="s">
        <v>3169</v>
      </c>
      <c r="C1710" t="s">
        <v>1357</v>
      </c>
      <c r="D1710" t="s">
        <v>3180</v>
      </c>
    </row>
    <row r="1711" spans="2:4" x14ac:dyDescent="0.25">
      <c r="B1711" t="s">
        <v>3171</v>
      </c>
      <c r="C1711" t="s">
        <v>1357</v>
      </c>
      <c r="D1711" t="s">
        <v>3180</v>
      </c>
    </row>
    <row r="1712" spans="2:4" x14ac:dyDescent="0.25">
      <c r="B1712" t="s">
        <v>3168</v>
      </c>
      <c r="C1712" t="s">
        <v>1360</v>
      </c>
      <c r="D1712" t="s">
        <v>3180</v>
      </c>
    </row>
    <row r="1713" spans="2:4" x14ac:dyDescent="0.25">
      <c r="B1713" t="s">
        <v>3169</v>
      </c>
      <c r="C1713" t="s">
        <v>1360</v>
      </c>
      <c r="D1713" t="s">
        <v>3180</v>
      </c>
    </row>
    <row r="1714" spans="2:4" x14ac:dyDescent="0.25">
      <c r="B1714" t="s">
        <v>3171</v>
      </c>
      <c r="C1714" t="s">
        <v>1360</v>
      </c>
      <c r="D1714" t="s">
        <v>3180</v>
      </c>
    </row>
    <row r="1715" spans="2:4" x14ac:dyDescent="0.25">
      <c r="B1715" t="s">
        <v>3168</v>
      </c>
      <c r="C1715" t="s">
        <v>1477</v>
      </c>
      <c r="D1715" t="s">
        <v>3180</v>
      </c>
    </row>
    <row r="1716" spans="2:4" x14ac:dyDescent="0.25">
      <c r="B1716" t="s">
        <v>3169</v>
      </c>
      <c r="C1716" t="s">
        <v>1477</v>
      </c>
      <c r="D1716" t="s">
        <v>3180</v>
      </c>
    </row>
    <row r="1717" spans="2:4" x14ac:dyDescent="0.25">
      <c r="B1717" t="s">
        <v>3170</v>
      </c>
      <c r="C1717" t="s">
        <v>1477</v>
      </c>
      <c r="D1717" t="s">
        <v>3180</v>
      </c>
    </row>
    <row r="1718" spans="2:4" x14ac:dyDescent="0.25">
      <c r="B1718" t="s">
        <v>3171</v>
      </c>
      <c r="C1718" t="s">
        <v>1477</v>
      </c>
      <c r="D1718" t="s">
        <v>3180</v>
      </c>
    </row>
    <row r="1719" spans="2:4" x14ac:dyDescent="0.25">
      <c r="B1719" t="s">
        <v>3167</v>
      </c>
      <c r="C1719" t="s">
        <v>996</v>
      </c>
      <c r="D1719" t="s">
        <v>3180</v>
      </c>
    </row>
    <row r="1720" spans="2:4" x14ac:dyDescent="0.25">
      <c r="B1720" t="s">
        <v>3168</v>
      </c>
      <c r="C1720" t="s">
        <v>996</v>
      </c>
      <c r="D1720" t="s">
        <v>3180</v>
      </c>
    </row>
    <row r="1721" spans="2:4" x14ac:dyDescent="0.25">
      <c r="B1721" t="s">
        <v>3170</v>
      </c>
      <c r="C1721" t="s">
        <v>996</v>
      </c>
      <c r="D1721" t="s">
        <v>3180</v>
      </c>
    </row>
    <row r="1722" spans="2:4" x14ac:dyDescent="0.25">
      <c r="B1722" t="s">
        <v>3171</v>
      </c>
      <c r="C1722" t="s">
        <v>996</v>
      </c>
      <c r="D1722" t="s">
        <v>3180</v>
      </c>
    </row>
    <row r="1723" spans="2:4" x14ac:dyDescent="0.25">
      <c r="B1723" t="s">
        <v>3168</v>
      </c>
      <c r="C1723" t="s">
        <v>1958</v>
      </c>
      <c r="D1723" t="s">
        <v>3180</v>
      </c>
    </row>
    <row r="1724" spans="2:4" x14ac:dyDescent="0.25">
      <c r="B1724" t="s">
        <v>3169</v>
      </c>
      <c r="C1724" t="s">
        <v>1958</v>
      </c>
      <c r="D1724" t="s">
        <v>3180</v>
      </c>
    </row>
    <row r="1725" spans="2:4" x14ac:dyDescent="0.25">
      <c r="B1725" t="s">
        <v>3170</v>
      </c>
      <c r="C1725" t="s">
        <v>1958</v>
      </c>
      <c r="D1725" t="s">
        <v>3180</v>
      </c>
    </row>
    <row r="1726" spans="2:4" x14ac:dyDescent="0.25">
      <c r="B1726" t="s">
        <v>3171</v>
      </c>
      <c r="C1726" t="s">
        <v>1958</v>
      </c>
      <c r="D1726" t="s">
        <v>3180</v>
      </c>
    </row>
    <row r="1727" spans="2:4" x14ac:dyDescent="0.25">
      <c r="B1727" t="s">
        <v>3166</v>
      </c>
      <c r="C1727" t="s">
        <v>2716</v>
      </c>
      <c r="D1727" t="s">
        <v>3180</v>
      </c>
    </row>
    <row r="1728" spans="2:4" x14ac:dyDescent="0.25">
      <c r="B1728" t="s">
        <v>3169</v>
      </c>
      <c r="C1728" t="s">
        <v>2716</v>
      </c>
      <c r="D1728" t="s">
        <v>3180</v>
      </c>
    </row>
    <row r="1729" spans="2:4" x14ac:dyDescent="0.25">
      <c r="B1729" t="s">
        <v>3170</v>
      </c>
      <c r="C1729" t="s">
        <v>2716</v>
      </c>
      <c r="D1729" t="s">
        <v>3180</v>
      </c>
    </row>
    <row r="1730" spans="2:4" x14ac:dyDescent="0.25">
      <c r="B1730" t="s">
        <v>3171</v>
      </c>
      <c r="C1730" t="s">
        <v>2716</v>
      </c>
      <c r="D1730" t="s">
        <v>3180</v>
      </c>
    </row>
    <row r="1731" spans="2:4" x14ac:dyDescent="0.25">
      <c r="B1731" t="s">
        <v>3168</v>
      </c>
      <c r="C1731" t="s">
        <v>1398</v>
      </c>
      <c r="D1731" t="s">
        <v>3180</v>
      </c>
    </row>
    <row r="1732" spans="2:4" x14ac:dyDescent="0.25">
      <c r="B1732" t="s">
        <v>3169</v>
      </c>
      <c r="C1732" t="s">
        <v>1398</v>
      </c>
      <c r="D1732" t="s">
        <v>3180</v>
      </c>
    </row>
    <row r="1733" spans="2:4" x14ac:dyDescent="0.25">
      <c r="B1733" t="s">
        <v>3171</v>
      </c>
      <c r="C1733" t="s">
        <v>1398</v>
      </c>
      <c r="D1733" t="s">
        <v>3180</v>
      </c>
    </row>
    <row r="1734" spans="2:4" x14ac:dyDescent="0.25">
      <c r="B1734" t="s">
        <v>3169</v>
      </c>
      <c r="C1734" t="s">
        <v>884</v>
      </c>
      <c r="D1734" t="s">
        <v>3180</v>
      </c>
    </row>
    <row r="1735" spans="2:4" x14ac:dyDescent="0.25">
      <c r="B1735" t="s">
        <v>3170</v>
      </c>
      <c r="C1735" t="s">
        <v>884</v>
      </c>
      <c r="D1735" t="s">
        <v>3180</v>
      </c>
    </row>
    <row r="1736" spans="2:4" x14ac:dyDescent="0.25">
      <c r="B1736" t="s">
        <v>3192</v>
      </c>
      <c r="C1736" t="s">
        <v>653</v>
      </c>
      <c r="D1736" t="s">
        <v>3180</v>
      </c>
    </row>
    <row r="1737" spans="2:4" x14ac:dyDescent="0.25">
      <c r="B1737" t="s">
        <v>3167</v>
      </c>
      <c r="C1737" t="s">
        <v>653</v>
      </c>
      <c r="D1737" t="s">
        <v>3180</v>
      </c>
    </row>
    <row r="1738" spans="2:4" x14ac:dyDescent="0.25">
      <c r="B1738" t="s">
        <v>3169</v>
      </c>
      <c r="C1738" t="s">
        <v>653</v>
      </c>
      <c r="D1738" t="s">
        <v>3180</v>
      </c>
    </row>
    <row r="1739" spans="2:4" x14ac:dyDescent="0.25">
      <c r="B1739" t="s">
        <v>3170</v>
      </c>
      <c r="C1739" t="s">
        <v>653</v>
      </c>
      <c r="D1739" t="s">
        <v>3180</v>
      </c>
    </row>
    <row r="1740" spans="2:4" x14ac:dyDescent="0.25">
      <c r="B1740" t="s">
        <v>3171</v>
      </c>
      <c r="C1740" t="s">
        <v>653</v>
      </c>
      <c r="D1740" t="s">
        <v>3180</v>
      </c>
    </row>
    <row r="1741" spans="2:4" x14ac:dyDescent="0.25">
      <c r="B1741" t="s">
        <v>3168</v>
      </c>
      <c r="C1741" t="s">
        <v>2257</v>
      </c>
      <c r="D1741" t="s">
        <v>3180</v>
      </c>
    </row>
    <row r="1742" spans="2:4" x14ac:dyDescent="0.25">
      <c r="B1742" t="s">
        <v>3170</v>
      </c>
      <c r="C1742" t="s">
        <v>2257</v>
      </c>
      <c r="D1742" t="s">
        <v>3180</v>
      </c>
    </row>
    <row r="1743" spans="2:4" x14ac:dyDescent="0.25">
      <c r="B1743" t="s">
        <v>3171</v>
      </c>
      <c r="C1743" t="s">
        <v>2257</v>
      </c>
      <c r="D1743" t="s">
        <v>3180</v>
      </c>
    </row>
    <row r="1744" spans="2:4" x14ac:dyDescent="0.25">
      <c r="B1744" t="s">
        <v>3168</v>
      </c>
      <c r="C1744" t="s">
        <v>2032</v>
      </c>
      <c r="D1744" t="s">
        <v>3180</v>
      </c>
    </row>
    <row r="1745" spans="2:4" x14ac:dyDescent="0.25">
      <c r="B1745" t="s">
        <v>3169</v>
      </c>
      <c r="C1745" t="s">
        <v>2032</v>
      </c>
      <c r="D1745" t="s">
        <v>3180</v>
      </c>
    </row>
    <row r="1746" spans="2:4" x14ac:dyDescent="0.25">
      <c r="B1746" t="s">
        <v>3170</v>
      </c>
      <c r="C1746" t="s">
        <v>2032</v>
      </c>
      <c r="D1746" t="s">
        <v>3180</v>
      </c>
    </row>
    <row r="1747" spans="2:4" x14ac:dyDescent="0.25">
      <c r="B1747" t="s">
        <v>3171</v>
      </c>
      <c r="C1747" t="s">
        <v>2032</v>
      </c>
      <c r="D1747" t="s">
        <v>3180</v>
      </c>
    </row>
    <row r="1748" spans="2:4" x14ac:dyDescent="0.25">
      <c r="B1748" t="s">
        <v>3192</v>
      </c>
      <c r="C1748" t="s">
        <v>2830</v>
      </c>
      <c r="D1748" t="s">
        <v>3180</v>
      </c>
    </row>
    <row r="1749" spans="2:4" x14ac:dyDescent="0.25">
      <c r="B1749" t="s">
        <v>3171</v>
      </c>
      <c r="C1749" t="s">
        <v>2830</v>
      </c>
      <c r="D1749" t="s">
        <v>3180</v>
      </c>
    </row>
    <row r="1750" spans="2:4" x14ac:dyDescent="0.25">
      <c r="B1750" t="s">
        <v>3168</v>
      </c>
      <c r="C1750" t="s">
        <v>2230</v>
      </c>
      <c r="D1750" t="s">
        <v>3180</v>
      </c>
    </row>
    <row r="1751" spans="2:4" x14ac:dyDescent="0.25">
      <c r="B1751" t="s">
        <v>3170</v>
      </c>
      <c r="C1751" t="s">
        <v>2230</v>
      </c>
      <c r="D1751" t="s">
        <v>3180</v>
      </c>
    </row>
    <row r="1752" spans="2:4" x14ac:dyDescent="0.25">
      <c r="B1752" t="s">
        <v>3171</v>
      </c>
      <c r="C1752" t="s">
        <v>2230</v>
      </c>
      <c r="D1752" t="s">
        <v>3180</v>
      </c>
    </row>
    <row r="1753" spans="2:4" x14ac:dyDescent="0.25">
      <c r="B1753" t="s">
        <v>3168</v>
      </c>
      <c r="C1753" t="s">
        <v>1979</v>
      </c>
      <c r="D1753" t="s">
        <v>3180</v>
      </c>
    </row>
    <row r="1754" spans="2:4" x14ac:dyDescent="0.25">
      <c r="B1754" t="s">
        <v>3169</v>
      </c>
      <c r="C1754" t="s">
        <v>1979</v>
      </c>
      <c r="D1754" t="s">
        <v>3180</v>
      </c>
    </row>
    <row r="1755" spans="2:4" x14ac:dyDescent="0.25">
      <c r="B1755" t="s">
        <v>3168</v>
      </c>
      <c r="C1755" t="s">
        <v>288</v>
      </c>
      <c r="D1755" t="s">
        <v>3180</v>
      </c>
    </row>
    <row r="1756" spans="2:4" x14ac:dyDescent="0.25">
      <c r="B1756" t="s">
        <v>3169</v>
      </c>
      <c r="C1756" t="s">
        <v>288</v>
      </c>
      <c r="D1756" t="s">
        <v>3180</v>
      </c>
    </row>
    <row r="1757" spans="2:4" x14ac:dyDescent="0.25">
      <c r="B1757" t="s">
        <v>3170</v>
      </c>
      <c r="C1757" t="s">
        <v>288</v>
      </c>
      <c r="D1757" t="s">
        <v>3180</v>
      </c>
    </row>
    <row r="1758" spans="2:4" x14ac:dyDescent="0.25">
      <c r="B1758" t="s">
        <v>3168</v>
      </c>
      <c r="C1758" t="s">
        <v>634</v>
      </c>
      <c r="D1758" t="s">
        <v>3180</v>
      </c>
    </row>
    <row r="1759" spans="2:4" x14ac:dyDescent="0.25">
      <c r="B1759" t="s">
        <v>3169</v>
      </c>
      <c r="C1759" t="s">
        <v>634</v>
      </c>
      <c r="D1759" t="s">
        <v>3180</v>
      </c>
    </row>
    <row r="1760" spans="2:4" x14ac:dyDescent="0.25">
      <c r="B1760" t="s">
        <v>3170</v>
      </c>
      <c r="C1760" t="s">
        <v>634</v>
      </c>
      <c r="D1760" t="s">
        <v>3180</v>
      </c>
    </row>
    <row r="1761" spans="2:4" x14ac:dyDescent="0.25">
      <c r="B1761" t="s">
        <v>3169</v>
      </c>
      <c r="C1761" t="s">
        <v>2406</v>
      </c>
      <c r="D1761" t="s">
        <v>3180</v>
      </c>
    </row>
    <row r="1762" spans="2:4" x14ac:dyDescent="0.25">
      <c r="B1762" t="s">
        <v>3171</v>
      </c>
      <c r="C1762" t="s">
        <v>2406</v>
      </c>
      <c r="D1762" t="s">
        <v>3180</v>
      </c>
    </row>
    <row r="1763" spans="2:4" x14ac:dyDescent="0.25">
      <c r="B1763" t="s">
        <v>3170</v>
      </c>
      <c r="C1763" t="s">
        <v>2634</v>
      </c>
      <c r="D1763" t="s">
        <v>3180</v>
      </c>
    </row>
    <row r="1764" spans="2:4" x14ac:dyDescent="0.25">
      <c r="B1764" t="s">
        <v>3171</v>
      </c>
      <c r="C1764" t="s">
        <v>2634</v>
      </c>
      <c r="D1764" t="s">
        <v>3180</v>
      </c>
    </row>
    <row r="1765" spans="2:4" x14ac:dyDescent="0.25">
      <c r="B1765" t="s">
        <v>3169</v>
      </c>
      <c r="C1765" t="s">
        <v>1146</v>
      </c>
      <c r="D1765" t="s">
        <v>3180</v>
      </c>
    </row>
    <row r="1766" spans="2:4" x14ac:dyDescent="0.25">
      <c r="B1766" t="s">
        <v>3167</v>
      </c>
      <c r="C1766" t="s">
        <v>696</v>
      </c>
      <c r="D1766" t="s">
        <v>3180</v>
      </c>
    </row>
    <row r="1767" spans="2:4" x14ac:dyDescent="0.25">
      <c r="B1767" t="s">
        <v>3168</v>
      </c>
      <c r="C1767" t="s">
        <v>696</v>
      </c>
      <c r="D1767" t="s">
        <v>3180</v>
      </c>
    </row>
    <row r="1768" spans="2:4" x14ac:dyDescent="0.25">
      <c r="B1768" t="s">
        <v>3169</v>
      </c>
      <c r="C1768" t="s">
        <v>696</v>
      </c>
      <c r="D1768" t="s">
        <v>3180</v>
      </c>
    </row>
    <row r="1769" spans="2:4" x14ac:dyDescent="0.25">
      <c r="B1769" t="s">
        <v>3169</v>
      </c>
      <c r="C1769" t="s">
        <v>1218</v>
      </c>
      <c r="D1769" t="s">
        <v>3180</v>
      </c>
    </row>
    <row r="1770" spans="2:4" x14ac:dyDescent="0.25">
      <c r="B1770" t="s">
        <v>3170</v>
      </c>
      <c r="C1770" t="s">
        <v>1218</v>
      </c>
      <c r="D1770" t="s">
        <v>3180</v>
      </c>
    </row>
    <row r="1771" spans="2:4" x14ac:dyDescent="0.25">
      <c r="B1771" t="s">
        <v>3171</v>
      </c>
      <c r="C1771" t="s">
        <v>1218</v>
      </c>
      <c r="D1771" t="s">
        <v>3180</v>
      </c>
    </row>
    <row r="1772" spans="2:4" x14ac:dyDescent="0.25">
      <c r="B1772" t="s">
        <v>3168</v>
      </c>
      <c r="C1772" t="s">
        <v>3011</v>
      </c>
      <c r="D1772" t="s">
        <v>3180</v>
      </c>
    </row>
    <row r="1773" spans="2:4" x14ac:dyDescent="0.25">
      <c r="B1773" t="s">
        <v>3169</v>
      </c>
      <c r="C1773" t="s">
        <v>3011</v>
      </c>
      <c r="D1773" t="s">
        <v>3180</v>
      </c>
    </row>
    <row r="1774" spans="2:4" x14ac:dyDescent="0.25">
      <c r="B1774" t="s">
        <v>3170</v>
      </c>
      <c r="C1774" t="s">
        <v>3011</v>
      </c>
      <c r="D1774" t="s">
        <v>3180</v>
      </c>
    </row>
    <row r="1775" spans="2:4" x14ac:dyDescent="0.25">
      <c r="B1775" t="s">
        <v>3171</v>
      </c>
      <c r="C1775" t="s">
        <v>3011</v>
      </c>
      <c r="D1775" t="s">
        <v>3180</v>
      </c>
    </row>
    <row r="1776" spans="2:4" x14ac:dyDescent="0.25">
      <c r="B1776" t="s">
        <v>3169</v>
      </c>
      <c r="C1776" t="s">
        <v>529</v>
      </c>
      <c r="D1776" t="s">
        <v>3180</v>
      </c>
    </row>
    <row r="1777" spans="2:4" x14ac:dyDescent="0.25">
      <c r="B1777" t="s">
        <v>3170</v>
      </c>
      <c r="C1777" t="s">
        <v>529</v>
      </c>
      <c r="D1777" t="s">
        <v>3180</v>
      </c>
    </row>
    <row r="1778" spans="2:4" x14ac:dyDescent="0.25">
      <c r="B1778" t="s">
        <v>3169</v>
      </c>
      <c r="C1778" t="s">
        <v>847</v>
      </c>
      <c r="D1778" t="s">
        <v>3180</v>
      </c>
    </row>
    <row r="1779" spans="2:4" x14ac:dyDescent="0.25">
      <c r="B1779" t="s">
        <v>3170</v>
      </c>
      <c r="C1779" t="s">
        <v>847</v>
      </c>
      <c r="D1779" t="s">
        <v>3180</v>
      </c>
    </row>
    <row r="1780" spans="2:4" x14ac:dyDescent="0.25">
      <c r="B1780" t="s">
        <v>3167</v>
      </c>
      <c r="C1780" t="s">
        <v>637</v>
      </c>
      <c r="D1780" t="s">
        <v>3180</v>
      </c>
    </row>
    <row r="1781" spans="2:4" x14ac:dyDescent="0.25">
      <c r="B1781" t="s">
        <v>3168</v>
      </c>
      <c r="C1781" t="s">
        <v>637</v>
      </c>
      <c r="D1781" t="s">
        <v>3180</v>
      </c>
    </row>
    <row r="1782" spans="2:4" x14ac:dyDescent="0.25">
      <c r="B1782" t="s">
        <v>3169</v>
      </c>
      <c r="C1782" t="s">
        <v>637</v>
      </c>
      <c r="D1782" t="s">
        <v>3180</v>
      </c>
    </row>
    <row r="1783" spans="2:4" x14ac:dyDescent="0.25">
      <c r="B1783" t="s">
        <v>3171</v>
      </c>
      <c r="C1783" t="s">
        <v>637</v>
      </c>
      <c r="D1783" t="s">
        <v>3180</v>
      </c>
    </row>
    <row r="1784" spans="2:4" x14ac:dyDescent="0.25">
      <c r="B1784" t="s">
        <v>3192</v>
      </c>
      <c r="C1784" t="s">
        <v>1599</v>
      </c>
      <c r="D1784" t="s">
        <v>3180</v>
      </c>
    </row>
    <row r="1785" spans="2:4" x14ac:dyDescent="0.25">
      <c r="B1785" t="s">
        <v>3167</v>
      </c>
      <c r="C1785" t="s">
        <v>1599</v>
      </c>
      <c r="D1785" t="s">
        <v>3180</v>
      </c>
    </row>
    <row r="1786" spans="2:4" x14ac:dyDescent="0.25">
      <c r="B1786" t="s">
        <v>3168</v>
      </c>
      <c r="C1786" t="s">
        <v>1599</v>
      </c>
      <c r="D1786" t="s">
        <v>3180</v>
      </c>
    </row>
    <row r="1787" spans="2:4" x14ac:dyDescent="0.25">
      <c r="B1787" t="s">
        <v>3169</v>
      </c>
      <c r="C1787" t="s">
        <v>1599</v>
      </c>
      <c r="D1787" t="s">
        <v>3180</v>
      </c>
    </row>
    <row r="1788" spans="2:4" x14ac:dyDescent="0.25">
      <c r="B1788" t="s">
        <v>3171</v>
      </c>
      <c r="C1788" t="s">
        <v>1599</v>
      </c>
      <c r="D1788" t="s">
        <v>3180</v>
      </c>
    </row>
    <row r="1789" spans="2:4" x14ac:dyDescent="0.25">
      <c r="B1789" t="s">
        <v>3167</v>
      </c>
      <c r="C1789" t="s">
        <v>1153</v>
      </c>
      <c r="D1789" t="s">
        <v>3180</v>
      </c>
    </row>
    <row r="1790" spans="2:4" x14ac:dyDescent="0.25">
      <c r="B1790" t="s">
        <v>3168</v>
      </c>
      <c r="C1790" t="s">
        <v>1153</v>
      </c>
      <c r="D1790" t="s">
        <v>3180</v>
      </c>
    </row>
    <row r="1791" spans="2:4" x14ac:dyDescent="0.25">
      <c r="B1791" t="s">
        <v>3169</v>
      </c>
      <c r="C1791" t="s">
        <v>1153</v>
      </c>
      <c r="D1791" t="s">
        <v>3180</v>
      </c>
    </row>
    <row r="1792" spans="2:4" x14ac:dyDescent="0.25">
      <c r="B1792" t="s">
        <v>3171</v>
      </c>
      <c r="C1792" t="s">
        <v>1153</v>
      </c>
      <c r="D1792" t="s">
        <v>3180</v>
      </c>
    </row>
    <row r="1793" spans="2:4" x14ac:dyDescent="0.25">
      <c r="B1793" t="s">
        <v>3168</v>
      </c>
      <c r="C1793" t="s">
        <v>2916</v>
      </c>
      <c r="D1793" t="s">
        <v>3180</v>
      </c>
    </row>
    <row r="1794" spans="2:4" x14ac:dyDescent="0.25">
      <c r="B1794" t="s">
        <v>3169</v>
      </c>
      <c r="C1794" t="s">
        <v>2916</v>
      </c>
      <c r="D1794" t="s">
        <v>3180</v>
      </c>
    </row>
    <row r="1795" spans="2:4" x14ac:dyDescent="0.25">
      <c r="B1795" t="s">
        <v>3170</v>
      </c>
      <c r="C1795" t="s">
        <v>2916</v>
      </c>
      <c r="D1795" t="s">
        <v>3180</v>
      </c>
    </row>
    <row r="1796" spans="2:4" x14ac:dyDescent="0.25">
      <c r="B1796" t="s">
        <v>3171</v>
      </c>
      <c r="C1796" t="s">
        <v>2916</v>
      </c>
      <c r="D1796" t="s">
        <v>3180</v>
      </c>
    </row>
    <row r="1797" spans="2:4" x14ac:dyDescent="0.25">
      <c r="B1797" t="s">
        <v>3168</v>
      </c>
      <c r="C1797" t="s">
        <v>1993</v>
      </c>
      <c r="D1797" t="s">
        <v>3180</v>
      </c>
    </row>
    <row r="1798" spans="2:4" x14ac:dyDescent="0.25">
      <c r="B1798" t="s">
        <v>3169</v>
      </c>
      <c r="C1798" t="s">
        <v>1993</v>
      </c>
      <c r="D1798" t="s">
        <v>3180</v>
      </c>
    </row>
    <row r="1799" spans="2:4" x14ac:dyDescent="0.25">
      <c r="B1799" t="s">
        <v>3171</v>
      </c>
      <c r="C1799" t="s">
        <v>1993</v>
      </c>
      <c r="D1799" t="s">
        <v>3180</v>
      </c>
    </row>
    <row r="1800" spans="2:4" x14ac:dyDescent="0.25">
      <c r="B1800" t="s">
        <v>3166</v>
      </c>
      <c r="C1800" t="s">
        <v>1589</v>
      </c>
      <c r="D1800" t="s">
        <v>3180</v>
      </c>
    </row>
    <row r="1801" spans="2:4" x14ac:dyDescent="0.25">
      <c r="B1801" t="s">
        <v>3167</v>
      </c>
      <c r="C1801" t="s">
        <v>1589</v>
      </c>
      <c r="D1801" t="s">
        <v>3180</v>
      </c>
    </row>
    <row r="1802" spans="2:4" x14ac:dyDescent="0.25">
      <c r="B1802" t="s">
        <v>3169</v>
      </c>
      <c r="C1802" t="s">
        <v>1589</v>
      </c>
      <c r="D1802" t="s">
        <v>3180</v>
      </c>
    </row>
    <row r="1803" spans="2:4" x14ac:dyDescent="0.25">
      <c r="B1803" t="s">
        <v>3170</v>
      </c>
      <c r="C1803" t="s">
        <v>1589</v>
      </c>
      <c r="D1803" t="s">
        <v>3180</v>
      </c>
    </row>
    <row r="1804" spans="2:4" x14ac:dyDescent="0.25">
      <c r="B1804" t="s">
        <v>3171</v>
      </c>
      <c r="C1804" t="s">
        <v>1589</v>
      </c>
      <c r="D1804" t="s">
        <v>3180</v>
      </c>
    </row>
    <row r="1805" spans="2:4" x14ac:dyDescent="0.25">
      <c r="B1805" t="s">
        <v>3168</v>
      </c>
      <c r="C1805" t="s">
        <v>2143</v>
      </c>
      <c r="D1805" t="s">
        <v>3180</v>
      </c>
    </row>
    <row r="1806" spans="2:4" x14ac:dyDescent="0.25">
      <c r="B1806" t="s">
        <v>3169</v>
      </c>
      <c r="C1806" t="s">
        <v>2143</v>
      </c>
      <c r="D1806" t="s">
        <v>3180</v>
      </c>
    </row>
    <row r="1807" spans="2:4" x14ac:dyDescent="0.25">
      <c r="B1807" t="s">
        <v>3170</v>
      </c>
      <c r="C1807" t="s">
        <v>2143</v>
      </c>
      <c r="D1807" t="s">
        <v>3180</v>
      </c>
    </row>
    <row r="1808" spans="2:4" x14ac:dyDescent="0.25">
      <c r="B1808" t="s">
        <v>3171</v>
      </c>
      <c r="C1808" t="s">
        <v>2143</v>
      </c>
      <c r="D1808" t="s">
        <v>3180</v>
      </c>
    </row>
    <row r="1809" spans="2:4" x14ac:dyDescent="0.25">
      <c r="B1809" t="s">
        <v>3166</v>
      </c>
      <c r="C1809" t="s">
        <v>3058</v>
      </c>
      <c r="D1809" t="s">
        <v>3180</v>
      </c>
    </row>
    <row r="1810" spans="2:4" x14ac:dyDescent="0.25">
      <c r="B1810" t="s">
        <v>3167</v>
      </c>
      <c r="C1810" t="s">
        <v>3058</v>
      </c>
      <c r="D1810" t="s">
        <v>3180</v>
      </c>
    </row>
    <row r="1811" spans="2:4" x14ac:dyDescent="0.25">
      <c r="B1811" t="s">
        <v>3168</v>
      </c>
      <c r="C1811" t="s">
        <v>3058</v>
      </c>
      <c r="D1811" t="s">
        <v>3180</v>
      </c>
    </row>
    <row r="1812" spans="2:4" x14ac:dyDescent="0.25">
      <c r="B1812" t="s">
        <v>3169</v>
      </c>
      <c r="C1812" t="s">
        <v>3058</v>
      </c>
      <c r="D1812" t="s">
        <v>3180</v>
      </c>
    </row>
    <row r="1813" spans="2:4" x14ac:dyDescent="0.25">
      <c r="B1813" t="s">
        <v>3170</v>
      </c>
      <c r="C1813" t="s">
        <v>3058</v>
      </c>
      <c r="D1813" t="s">
        <v>3180</v>
      </c>
    </row>
    <row r="1814" spans="2:4" x14ac:dyDescent="0.25">
      <c r="B1814" t="s">
        <v>3171</v>
      </c>
      <c r="C1814" t="s">
        <v>3058</v>
      </c>
      <c r="D1814" t="s">
        <v>3180</v>
      </c>
    </row>
    <row r="1815" spans="2:4" x14ac:dyDescent="0.25">
      <c r="B1815" t="s">
        <v>3169</v>
      </c>
      <c r="C1815" t="s">
        <v>571</v>
      </c>
      <c r="D1815" t="s">
        <v>3180</v>
      </c>
    </row>
    <row r="1816" spans="2:4" x14ac:dyDescent="0.25">
      <c r="B1816" t="s">
        <v>3170</v>
      </c>
      <c r="C1816" t="s">
        <v>571</v>
      </c>
      <c r="D1816" t="s">
        <v>3180</v>
      </c>
    </row>
    <row r="1817" spans="2:4" x14ac:dyDescent="0.25">
      <c r="B1817" t="s">
        <v>3167</v>
      </c>
      <c r="C1817" t="s">
        <v>2494</v>
      </c>
      <c r="D1817" t="s">
        <v>3180</v>
      </c>
    </row>
    <row r="1818" spans="2:4" x14ac:dyDescent="0.25">
      <c r="B1818" t="s">
        <v>3171</v>
      </c>
      <c r="C1818" t="s">
        <v>2494</v>
      </c>
      <c r="D1818" t="s">
        <v>3180</v>
      </c>
    </row>
    <row r="1819" spans="2:4" x14ac:dyDescent="0.25">
      <c r="B1819" t="s">
        <v>3168</v>
      </c>
      <c r="C1819" t="s">
        <v>2727</v>
      </c>
      <c r="D1819" t="s">
        <v>3180</v>
      </c>
    </row>
    <row r="1820" spans="2:4" x14ac:dyDescent="0.25">
      <c r="B1820" t="s">
        <v>3169</v>
      </c>
      <c r="C1820" t="s">
        <v>2727</v>
      </c>
      <c r="D1820" t="s">
        <v>3180</v>
      </c>
    </row>
    <row r="1821" spans="2:4" x14ac:dyDescent="0.25">
      <c r="B1821" t="s">
        <v>3171</v>
      </c>
      <c r="C1821" t="s">
        <v>2727</v>
      </c>
      <c r="D1821" t="s">
        <v>3180</v>
      </c>
    </row>
    <row r="1822" spans="2:4" x14ac:dyDescent="0.25">
      <c r="B1822" t="s">
        <v>3167</v>
      </c>
      <c r="C1822" t="s">
        <v>2129</v>
      </c>
      <c r="D1822" t="s">
        <v>3180</v>
      </c>
    </row>
    <row r="1823" spans="2:4" x14ac:dyDescent="0.25">
      <c r="B1823" t="s">
        <v>3168</v>
      </c>
      <c r="C1823" t="s">
        <v>2129</v>
      </c>
      <c r="D1823" t="s">
        <v>3180</v>
      </c>
    </row>
    <row r="1824" spans="2:4" x14ac:dyDescent="0.25">
      <c r="B1824" t="s">
        <v>3169</v>
      </c>
      <c r="C1824" t="s">
        <v>2129</v>
      </c>
      <c r="D1824" t="s">
        <v>3180</v>
      </c>
    </row>
    <row r="1825" spans="2:4" x14ac:dyDescent="0.25">
      <c r="B1825" t="s">
        <v>3171</v>
      </c>
      <c r="C1825" t="s">
        <v>2129</v>
      </c>
      <c r="D1825" t="s">
        <v>3180</v>
      </c>
    </row>
    <row r="1826" spans="2:4" x14ac:dyDescent="0.25">
      <c r="B1826" t="s">
        <v>3167</v>
      </c>
      <c r="C1826" t="s">
        <v>3146</v>
      </c>
      <c r="D1826" t="s">
        <v>3180</v>
      </c>
    </row>
    <row r="1827" spans="2:4" x14ac:dyDescent="0.25">
      <c r="B1827" t="s">
        <v>3168</v>
      </c>
      <c r="C1827" t="s">
        <v>3146</v>
      </c>
      <c r="D1827" t="s">
        <v>3180</v>
      </c>
    </row>
    <row r="1828" spans="2:4" x14ac:dyDescent="0.25">
      <c r="B1828" t="s">
        <v>3169</v>
      </c>
      <c r="C1828" t="s">
        <v>3146</v>
      </c>
      <c r="D1828" t="s">
        <v>3180</v>
      </c>
    </row>
    <row r="1829" spans="2:4" x14ac:dyDescent="0.25">
      <c r="B1829" t="s">
        <v>3170</v>
      </c>
      <c r="C1829" t="s">
        <v>3146</v>
      </c>
      <c r="D1829" t="s">
        <v>3180</v>
      </c>
    </row>
    <row r="1830" spans="2:4" x14ac:dyDescent="0.25">
      <c r="B1830" t="s">
        <v>3171</v>
      </c>
      <c r="C1830" t="s">
        <v>3146</v>
      </c>
      <c r="D1830" t="s">
        <v>3180</v>
      </c>
    </row>
    <row r="1831" spans="2:4" x14ac:dyDescent="0.25">
      <c r="B1831" t="s">
        <v>3167</v>
      </c>
      <c r="C1831" t="s">
        <v>2691</v>
      </c>
      <c r="D1831" t="s">
        <v>3180</v>
      </c>
    </row>
    <row r="1832" spans="2:4" x14ac:dyDescent="0.25">
      <c r="B1832" t="s">
        <v>3167</v>
      </c>
      <c r="C1832" t="s">
        <v>2691</v>
      </c>
      <c r="D1832" t="s">
        <v>3180</v>
      </c>
    </row>
    <row r="1833" spans="2:4" x14ac:dyDescent="0.25">
      <c r="B1833" t="s">
        <v>3168</v>
      </c>
      <c r="C1833" t="s">
        <v>2691</v>
      </c>
      <c r="D1833" t="s">
        <v>3180</v>
      </c>
    </row>
    <row r="1834" spans="2:4" x14ac:dyDescent="0.25">
      <c r="B1834" t="s">
        <v>3168</v>
      </c>
      <c r="C1834" t="s">
        <v>2691</v>
      </c>
      <c r="D1834" t="s">
        <v>3180</v>
      </c>
    </row>
    <row r="1835" spans="2:4" x14ac:dyDescent="0.25">
      <c r="B1835" t="s">
        <v>3169</v>
      </c>
      <c r="C1835" t="s">
        <v>2691</v>
      </c>
      <c r="D1835" t="s">
        <v>3180</v>
      </c>
    </row>
    <row r="1836" spans="2:4" x14ac:dyDescent="0.25">
      <c r="B1836" t="s">
        <v>3169</v>
      </c>
      <c r="C1836" t="s">
        <v>2691</v>
      </c>
      <c r="D1836" t="s">
        <v>3180</v>
      </c>
    </row>
    <row r="1837" spans="2:4" x14ac:dyDescent="0.25">
      <c r="B1837" t="s">
        <v>3170</v>
      </c>
      <c r="C1837" t="s">
        <v>2691</v>
      </c>
      <c r="D1837" t="s">
        <v>3180</v>
      </c>
    </row>
    <row r="1838" spans="2:4" x14ac:dyDescent="0.25">
      <c r="B1838" t="s">
        <v>3170</v>
      </c>
      <c r="C1838" t="s">
        <v>2691</v>
      </c>
      <c r="D1838" t="s">
        <v>3180</v>
      </c>
    </row>
    <row r="1839" spans="2:4" x14ac:dyDescent="0.25">
      <c r="B1839" t="s">
        <v>3171</v>
      </c>
      <c r="C1839" t="s">
        <v>2691</v>
      </c>
      <c r="D1839" t="s">
        <v>3180</v>
      </c>
    </row>
    <row r="1840" spans="2:4" x14ac:dyDescent="0.25">
      <c r="B1840" t="s">
        <v>3171</v>
      </c>
      <c r="C1840" t="s">
        <v>2691</v>
      </c>
      <c r="D1840" t="s">
        <v>3180</v>
      </c>
    </row>
    <row r="1841" spans="2:4" x14ac:dyDescent="0.25">
      <c r="B1841" t="s">
        <v>3166</v>
      </c>
      <c r="C1841" t="s">
        <v>63</v>
      </c>
      <c r="D1841" t="s">
        <v>3180</v>
      </c>
    </row>
    <row r="1842" spans="2:4" x14ac:dyDescent="0.25">
      <c r="B1842" t="s">
        <v>3168</v>
      </c>
      <c r="C1842" t="s">
        <v>63</v>
      </c>
      <c r="D1842" t="s">
        <v>3180</v>
      </c>
    </row>
    <row r="1843" spans="2:4" x14ac:dyDescent="0.25">
      <c r="B1843" t="s">
        <v>3169</v>
      </c>
      <c r="C1843" t="s">
        <v>63</v>
      </c>
      <c r="D1843" t="s">
        <v>3180</v>
      </c>
    </row>
    <row r="1844" spans="2:4" x14ac:dyDescent="0.25">
      <c r="B1844" t="s">
        <v>3171</v>
      </c>
      <c r="C1844" t="s">
        <v>63</v>
      </c>
      <c r="D1844" t="s">
        <v>3180</v>
      </c>
    </row>
    <row r="1845" spans="2:4" x14ac:dyDescent="0.25">
      <c r="B1845" t="s">
        <v>3168</v>
      </c>
      <c r="C1845" t="s">
        <v>2330</v>
      </c>
      <c r="D1845" t="s">
        <v>3180</v>
      </c>
    </row>
    <row r="1846" spans="2:4" x14ac:dyDescent="0.25">
      <c r="B1846" t="s">
        <v>3169</v>
      </c>
      <c r="C1846" t="s">
        <v>2330</v>
      </c>
      <c r="D1846" t="s">
        <v>3180</v>
      </c>
    </row>
    <row r="1847" spans="2:4" x14ac:dyDescent="0.25">
      <c r="B1847" t="s">
        <v>3167</v>
      </c>
      <c r="C1847" t="s">
        <v>2183</v>
      </c>
      <c r="D1847" t="s">
        <v>3174</v>
      </c>
    </row>
    <row r="1848" spans="2:4" x14ac:dyDescent="0.25">
      <c r="B1848" t="s">
        <v>3168</v>
      </c>
      <c r="C1848" t="s">
        <v>2183</v>
      </c>
      <c r="D1848" t="s">
        <v>3174</v>
      </c>
    </row>
    <row r="1849" spans="2:4" x14ac:dyDescent="0.25">
      <c r="B1849" t="s">
        <v>3169</v>
      </c>
      <c r="C1849" t="s">
        <v>2183</v>
      </c>
      <c r="D1849" t="s">
        <v>3174</v>
      </c>
    </row>
    <row r="1850" spans="2:4" x14ac:dyDescent="0.25">
      <c r="B1850" t="s">
        <v>3170</v>
      </c>
      <c r="C1850" t="s">
        <v>2183</v>
      </c>
      <c r="D1850" t="s">
        <v>3174</v>
      </c>
    </row>
    <row r="1851" spans="2:4" x14ac:dyDescent="0.25">
      <c r="B1851" t="s">
        <v>3171</v>
      </c>
      <c r="C1851" t="s">
        <v>2183</v>
      </c>
      <c r="D1851" t="s">
        <v>3174</v>
      </c>
    </row>
    <row r="1852" spans="2:4" x14ac:dyDescent="0.25">
      <c r="B1852" t="s">
        <v>3167</v>
      </c>
      <c r="C1852" t="s">
        <v>2814</v>
      </c>
      <c r="D1852" t="s">
        <v>3174</v>
      </c>
    </row>
    <row r="1853" spans="2:4" x14ac:dyDescent="0.25">
      <c r="B1853" t="s">
        <v>3169</v>
      </c>
      <c r="C1853" t="s">
        <v>2814</v>
      </c>
      <c r="D1853" t="s">
        <v>3174</v>
      </c>
    </row>
    <row r="1854" spans="2:4" x14ac:dyDescent="0.25">
      <c r="B1854" t="s">
        <v>3170</v>
      </c>
      <c r="C1854" t="s">
        <v>2814</v>
      </c>
      <c r="D1854" t="s">
        <v>3174</v>
      </c>
    </row>
    <row r="1855" spans="2:4" x14ac:dyDescent="0.25">
      <c r="B1855" t="s">
        <v>3171</v>
      </c>
      <c r="C1855" t="s">
        <v>2814</v>
      </c>
      <c r="D1855" t="s">
        <v>3174</v>
      </c>
    </row>
    <row r="1856" spans="2:4" x14ac:dyDescent="0.25">
      <c r="B1856" t="s">
        <v>3192</v>
      </c>
      <c r="C1856" t="s">
        <v>2061</v>
      </c>
      <c r="D1856" t="s">
        <v>3174</v>
      </c>
    </row>
    <row r="1857" spans="2:4" x14ac:dyDescent="0.25">
      <c r="B1857" t="s">
        <v>3168</v>
      </c>
      <c r="C1857" t="s">
        <v>2061</v>
      </c>
      <c r="D1857" t="s">
        <v>3174</v>
      </c>
    </row>
    <row r="1858" spans="2:4" x14ac:dyDescent="0.25">
      <c r="B1858" t="s">
        <v>3171</v>
      </c>
      <c r="C1858" t="s">
        <v>2061</v>
      </c>
      <c r="D1858" t="s">
        <v>3174</v>
      </c>
    </row>
    <row r="1859" spans="2:4" x14ac:dyDescent="0.25">
      <c r="B1859" t="s">
        <v>3168</v>
      </c>
      <c r="C1859" t="s">
        <v>2572</v>
      </c>
      <c r="D1859" t="s">
        <v>3174</v>
      </c>
    </row>
    <row r="1860" spans="2:4" x14ac:dyDescent="0.25">
      <c r="B1860" t="s">
        <v>3169</v>
      </c>
      <c r="C1860" t="s">
        <v>2572</v>
      </c>
      <c r="D1860" t="s">
        <v>3174</v>
      </c>
    </row>
    <row r="1861" spans="2:4" x14ac:dyDescent="0.25">
      <c r="B1861" t="s">
        <v>3170</v>
      </c>
      <c r="C1861" t="s">
        <v>2572</v>
      </c>
      <c r="D1861" t="s">
        <v>3174</v>
      </c>
    </row>
    <row r="1862" spans="2:4" x14ac:dyDescent="0.25">
      <c r="B1862" t="s">
        <v>3169</v>
      </c>
      <c r="C1862" t="s">
        <v>781</v>
      </c>
      <c r="D1862" t="s">
        <v>3174</v>
      </c>
    </row>
    <row r="1863" spans="2:4" x14ac:dyDescent="0.25">
      <c r="B1863" t="s">
        <v>3169</v>
      </c>
      <c r="C1863" t="s">
        <v>180</v>
      </c>
      <c r="D1863" t="s">
        <v>3174</v>
      </c>
    </row>
    <row r="1864" spans="2:4" x14ac:dyDescent="0.25">
      <c r="B1864" t="s">
        <v>3170</v>
      </c>
      <c r="C1864" t="s">
        <v>180</v>
      </c>
      <c r="D1864" t="s">
        <v>3174</v>
      </c>
    </row>
    <row r="1865" spans="2:4" x14ac:dyDescent="0.25">
      <c r="B1865" t="s">
        <v>3171</v>
      </c>
      <c r="C1865" t="s">
        <v>180</v>
      </c>
      <c r="D1865" t="s">
        <v>3174</v>
      </c>
    </row>
    <row r="1866" spans="2:4" x14ac:dyDescent="0.25">
      <c r="B1866" t="s">
        <v>3169</v>
      </c>
      <c r="C1866" t="s">
        <v>2886</v>
      </c>
      <c r="D1866" t="s">
        <v>3174</v>
      </c>
    </row>
    <row r="1867" spans="2:4" x14ac:dyDescent="0.25">
      <c r="B1867" t="s">
        <v>3170</v>
      </c>
      <c r="C1867" t="s">
        <v>2886</v>
      </c>
      <c r="D1867" t="s">
        <v>3174</v>
      </c>
    </row>
    <row r="1868" spans="2:4" x14ac:dyDescent="0.25">
      <c r="B1868" t="s">
        <v>3168</v>
      </c>
      <c r="C1868" t="s">
        <v>1077</v>
      </c>
      <c r="D1868" t="s">
        <v>3174</v>
      </c>
    </row>
    <row r="1869" spans="2:4" x14ac:dyDescent="0.25">
      <c r="B1869" t="s">
        <v>3169</v>
      </c>
      <c r="C1869" t="s">
        <v>1077</v>
      </c>
      <c r="D1869" t="s">
        <v>3174</v>
      </c>
    </row>
    <row r="1870" spans="2:4" x14ac:dyDescent="0.25">
      <c r="B1870" t="s">
        <v>3170</v>
      </c>
      <c r="C1870" t="s">
        <v>1077</v>
      </c>
      <c r="D1870" t="s">
        <v>3174</v>
      </c>
    </row>
    <row r="1871" spans="2:4" x14ac:dyDescent="0.25">
      <c r="B1871" t="s">
        <v>3171</v>
      </c>
      <c r="C1871" t="s">
        <v>1077</v>
      </c>
      <c r="D1871" t="s">
        <v>3174</v>
      </c>
    </row>
    <row r="1872" spans="2:4" x14ac:dyDescent="0.25">
      <c r="B1872" t="s">
        <v>3168</v>
      </c>
      <c r="C1872" t="s">
        <v>2159</v>
      </c>
      <c r="D1872" t="s">
        <v>3174</v>
      </c>
    </row>
    <row r="1873" spans="2:4" x14ac:dyDescent="0.25">
      <c r="B1873" t="s">
        <v>3169</v>
      </c>
      <c r="C1873" t="s">
        <v>2159</v>
      </c>
      <c r="D1873" t="s">
        <v>3174</v>
      </c>
    </row>
    <row r="1874" spans="2:4" x14ac:dyDescent="0.25">
      <c r="B1874" t="s">
        <v>3170</v>
      </c>
      <c r="C1874" t="s">
        <v>2159</v>
      </c>
      <c r="D1874" t="s">
        <v>3174</v>
      </c>
    </row>
    <row r="1875" spans="2:4" x14ac:dyDescent="0.25">
      <c r="B1875" t="s">
        <v>3171</v>
      </c>
      <c r="C1875" t="s">
        <v>2159</v>
      </c>
      <c r="D1875" t="s">
        <v>3174</v>
      </c>
    </row>
    <row r="1876" spans="2:4" x14ac:dyDescent="0.25">
      <c r="B1876" t="s">
        <v>3192</v>
      </c>
      <c r="C1876" t="s">
        <v>390</v>
      </c>
      <c r="D1876" t="s">
        <v>3174</v>
      </c>
    </row>
    <row r="1877" spans="2:4" x14ac:dyDescent="0.25">
      <c r="B1877" t="s">
        <v>3167</v>
      </c>
      <c r="C1877" t="s">
        <v>390</v>
      </c>
      <c r="D1877" t="s">
        <v>3174</v>
      </c>
    </row>
    <row r="1878" spans="2:4" x14ac:dyDescent="0.25">
      <c r="B1878" t="s">
        <v>3169</v>
      </c>
      <c r="C1878" t="s">
        <v>390</v>
      </c>
      <c r="D1878" t="s">
        <v>3174</v>
      </c>
    </row>
    <row r="1879" spans="2:4" x14ac:dyDescent="0.25">
      <c r="B1879" t="s">
        <v>3170</v>
      </c>
      <c r="C1879" t="s">
        <v>390</v>
      </c>
      <c r="D1879" t="s">
        <v>3174</v>
      </c>
    </row>
    <row r="1880" spans="2:4" x14ac:dyDescent="0.25">
      <c r="B1880" t="s">
        <v>3171</v>
      </c>
      <c r="C1880" t="s">
        <v>390</v>
      </c>
      <c r="D1880" t="s">
        <v>3174</v>
      </c>
    </row>
    <row r="1881" spans="2:4" x14ac:dyDescent="0.25">
      <c r="B1881" t="s">
        <v>3192</v>
      </c>
      <c r="C1881" t="s">
        <v>676</v>
      </c>
      <c r="D1881" t="s">
        <v>3174</v>
      </c>
    </row>
    <row r="1882" spans="2:4" x14ac:dyDescent="0.25">
      <c r="B1882" t="s">
        <v>3167</v>
      </c>
      <c r="C1882" t="s">
        <v>676</v>
      </c>
      <c r="D1882" t="s">
        <v>3174</v>
      </c>
    </row>
    <row r="1883" spans="2:4" x14ac:dyDescent="0.25">
      <c r="B1883" t="s">
        <v>3168</v>
      </c>
      <c r="C1883" t="s">
        <v>676</v>
      </c>
      <c r="D1883" t="s">
        <v>3174</v>
      </c>
    </row>
    <row r="1884" spans="2:4" x14ac:dyDescent="0.25">
      <c r="B1884" t="s">
        <v>3170</v>
      </c>
      <c r="C1884" t="s">
        <v>676</v>
      </c>
      <c r="D1884" t="s">
        <v>3174</v>
      </c>
    </row>
    <row r="1885" spans="2:4" x14ac:dyDescent="0.25">
      <c r="B1885" t="s">
        <v>3171</v>
      </c>
      <c r="C1885" t="s">
        <v>676</v>
      </c>
      <c r="D1885" t="s">
        <v>3174</v>
      </c>
    </row>
    <row r="1886" spans="2:4" x14ac:dyDescent="0.25">
      <c r="B1886" t="s">
        <v>3168</v>
      </c>
      <c r="C1886" t="s">
        <v>3050</v>
      </c>
      <c r="D1886" t="s">
        <v>3174</v>
      </c>
    </row>
    <row r="1887" spans="2:4" x14ac:dyDescent="0.25">
      <c r="B1887" t="s">
        <v>3171</v>
      </c>
      <c r="C1887" t="s">
        <v>3050</v>
      </c>
      <c r="D1887" t="s">
        <v>3174</v>
      </c>
    </row>
    <row r="1888" spans="2:4" x14ac:dyDescent="0.25">
      <c r="B1888" t="s">
        <v>3166</v>
      </c>
      <c r="C1888" t="s">
        <v>1603</v>
      </c>
      <c r="D1888" t="s">
        <v>3174</v>
      </c>
    </row>
    <row r="1889" spans="2:4" x14ac:dyDescent="0.25">
      <c r="B1889" t="s">
        <v>3168</v>
      </c>
      <c r="C1889" t="s">
        <v>1603</v>
      </c>
      <c r="D1889" t="s">
        <v>3174</v>
      </c>
    </row>
    <row r="1890" spans="2:4" x14ac:dyDescent="0.25">
      <c r="B1890" t="s">
        <v>3170</v>
      </c>
      <c r="C1890" t="s">
        <v>1603</v>
      </c>
      <c r="D1890" t="s">
        <v>3174</v>
      </c>
    </row>
    <row r="1891" spans="2:4" x14ac:dyDescent="0.25">
      <c r="B1891" t="s">
        <v>3171</v>
      </c>
      <c r="C1891" t="s">
        <v>1603</v>
      </c>
      <c r="D1891" t="s">
        <v>3174</v>
      </c>
    </row>
    <row r="1892" spans="2:4" x14ac:dyDescent="0.25">
      <c r="B1892" t="s">
        <v>3168</v>
      </c>
      <c r="C1892" t="s">
        <v>491</v>
      </c>
      <c r="D1892" t="s">
        <v>3174</v>
      </c>
    </row>
    <row r="1893" spans="2:4" x14ac:dyDescent="0.25">
      <c r="B1893" t="s">
        <v>3169</v>
      </c>
      <c r="C1893" t="s">
        <v>491</v>
      </c>
      <c r="D1893" t="s">
        <v>3174</v>
      </c>
    </row>
    <row r="1894" spans="2:4" x14ac:dyDescent="0.25">
      <c r="B1894" t="s">
        <v>3170</v>
      </c>
      <c r="C1894" t="s">
        <v>491</v>
      </c>
      <c r="D1894" t="s">
        <v>3174</v>
      </c>
    </row>
    <row r="1895" spans="2:4" x14ac:dyDescent="0.25">
      <c r="B1895" t="s">
        <v>3171</v>
      </c>
      <c r="C1895" t="s">
        <v>491</v>
      </c>
      <c r="D1895" t="s">
        <v>3174</v>
      </c>
    </row>
    <row r="1896" spans="2:4" x14ac:dyDescent="0.25">
      <c r="B1896" t="s">
        <v>3169</v>
      </c>
      <c r="C1896" t="s">
        <v>2903</v>
      </c>
      <c r="D1896" t="s">
        <v>3174</v>
      </c>
    </row>
    <row r="1897" spans="2:4" x14ac:dyDescent="0.25">
      <c r="B1897" t="s">
        <v>3170</v>
      </c>
      <c r="C1897" t="s">
        <v>2903</v>
      </c>
      <c r="D1897" t="s">
        <v>3174</v>
      </c>
    </row>
    <row r="1898" spans="2:4" x14ac:dyDescent="0.25">
      <c r="B1898" t="s">
        <v>3171</v>
      </c>
      <c r="C1898" t="s">
        <v>2903</v>
      </c>
      <c r="D1898" t="s">
        <v>3174</v>
      </c>
    </row>
    <row r="1899" spans="2:4" x14ac:dyDescent="0.25">
      <c r="B1899" t="s">
        <v>3192</v>
      </c>
      <c r="C1899" t="s">
        <v>247</v>
      </c>
      <c r="D1899" t="s">
        <v>3174</v>
      </c>
    </row>
    <row r="1900" spans="2:4" x14ac:dyDescent="0.25">
      <c r="B1900" t="s">
        <v>3168</v>
      </c>
      <c r="C1900" t="s">
        <v>247</v>
      </c>
      <c r="D1900" t="s">
        <v>3174</v>
      </c>
    </row>
    <row r="1901" spans="2:4" x14ac:dyDescent="0.25">
      <c r="B1901" t="s">
        <v>3169</v>
      </c>
      <c r="C1901" t="s">
        <v>247</v>
      </c>
      <c r="D1901" t="s">
        <v>3174</v>
      </c>
    </row>
    <row r="1902" spans="2:4" x14ac:dyDescent="0.25">
      <c r="B1902" t="s">
        <v>3170</v>
      </c>
      <c r="C1902" t="s">
        <v>247</v>
      </c>
      <c r="D1902" t="s">
        <v>3174</v>
      </c>
    </row>
    <row r="1903" spans="2:4" x14ac:dyDescent="0.25">
      <c r="B1903" t="s">
        <v>3171</v>
      </c>
      <c r="C1903" t="s">
        <v>247</v>
      </c>
      <c r="D1903" t="s">
        <v>3174</v>
      </c>
    </row>
    <row r="1904" spans="2:4" x14ac:dyDescent="0.25">
      <c r="B1904" t="s">
        <v>3169</v>
      </c>
      <c r="C1904" t="s">
        <v>1626</v>
      </c>
      <c r="D1904" t="s">
        <v>3174</v>
      </c>
    </row>
    <row r="1905" spans="2:4" x14ac:dyDescent="0.25">
      <c r="B1905" t="s">
        <v>3170</v>
      </c>
      <c r="C1905" t="s">
        <v>1626</v>
      </c>
      <c r="D1905" t="s">
        <v>3174</v>
      </c>
    </row>
    <row r="1906" spans="2:4" x14ac:dyDescent="0.25">
      <c r="B1906" t="s">
        <v>3168</v>
      </c>
      <c r="C1906" t="s">
        <v>1103</v>
      </c>
      <c r="D1906" t="s">
        <v>3174</v>
      </c>
    </row>
    <row r="1907" spans="2:4" x14ac:dyDescent="0.25">
      <c r="B1907" t="s">
        <v>3170</v>
      </c>
      <c r="C1907" t="s">
        <v>1103</v>
      </c>
      <c r="D1907" t="s">
        <v>3174</v>
      </c>
    </row>
    <row r="1908" spans="2:4" x14ac:dyDescent="0.25">
      <c r="B1908" t="s">
        <v>3171</v>
      </c>
      <c r="C1908" t="s">
        <v>1103</v>
      </c>
      <c r="D1908" t="s">
        <v>3174</v>
      </c>
    </row>
    <row r="1909" spans="2:4" x14ac:dyDescent="0.25">
      <c r="B1909" t="s">
        <v>3167</v>
      </c>
      <c r="C1909" t="s">
        <v>1455</v>
      </c>
      <c r="D1909" t="s">
        <v>3174</v>
      </c>
    </row>
    <row r="1910" spans="2:4" x14ac:dyDescent="0.25">
      <c r="B1910" t="s">
        <v>3167</v>
      </c>
      <c r="C1910" t="s">
        <v>1455</v>
      </c>
      <c r="D1910" t="s">
        <v>3174</v>
      </c>
    </row>
    <row r="1911" spans="2:4" x14ac:dyDescent="0.25">
      <c r="B1911" t="s">
        <v>3169</v>
      </c>
      <c r="C1911" t="s">
        <v>1455</v>
      </c>
      <c r="D1911" t="s">
        <v>3174</v>
      </c>
    </row>
    <row r="1912" spans="2:4" x14ac:dyDescent="0.25">
      <c r="B1912" t="s">
        <v>3169</v>
      </c>
      <c r="C1912" t="s">
        <v>1455</v>
      </c>
      <c r="D1912" t="s">
        <v>3174</v>
      </c>
    </row>
    <row r="1913" spans="2:4" x14ac:dyDescent="0.25">
      <c r="B1913" t="s">
        <v>3167</v>
      </c>
      <c r="C1913" t="s">
        <v>273</v>
      </c>
      <c r="D1913" t="s">
        <v>3174</v>
      </c>
    </row>
    <row r="1914" spans="2:4" x14ac:dyDescent="0.25">
      <c r="B1914" t="s">
        <v>3168</v>
      </c>
      <c r="C1914" t="s">
        <v>273</v>
      </c>
      <c r="D1914" t="s">
        <v>3174</v>
      </c>
    </row>
    <row r="1915" spans="2:4" x14ac:dyDescent="0.25">
      <c r="B1915" t="s">
        <v>3169</v>
      </c>
      <c r="C1915" t="s">
        <v>273</v>
      </c>
      <c r="D1915" t="s">
        <v>3174</v>
      </c>
    </row>
    <row r="1916" spans="2:4" x14ac:dyDescent="0.25">
      <c r="B1916" t="s">
        <v>3170</v>
      </c>
      <c r="C1916" t="s">
        <v>273</v>
      </c>
      <c r="D1916" t="s">
        <v>3174</v>
      </c>
    </row>
    <row r="1917" spans="2:4" x14ac:dyDescent="0.25">
      <c r="B1917" t="s">
        <v>3171</v>
      </c>
      <c r="C1917" t="s">
        <v>2591</v>
      </c>
      <c r="D1917" t="s">
        <v>3174</v>
      </c>
    </row>
    <row r="1918" spans="2:4" x14ac:dyDescent="0.25">
      <c r="B1918" t="s">
        <v>3167</v>
      </c>
      <c r="C1918" t="s">
        <v>1298</v>
      </c>
      <c r="D1918" t="s">
        <v>3174</v>
      </c>
    </row>
    <row r="1919" spans="2:4" x14ac:dyDescent="0.25">
      <c r="B1919" t="s">
        <v>3169</v>
      </c>
      <c r="C1919" t="s">
        <v>1298</v>
      </c>
      <c r="D1919" t="s">
        <v>3174</v>
      </c>
    </row>
    <row r="1920" spans="2:4" x14ac:dyDescent="0.25">
      <c r="B1920" t="s">
        <v>3168</v>
      </c>
      <c r="C1920" t="s">
        <v>839</v>
      </c>
      <c r="D1920" t="s">
        <v>3174</v>
      </c>
    </row>
    <row r="1921" spans="2:4" x14ac:dyDescent="0.25">
      <c r="B1921" t="s">
        <v>3169</v>
      </c>
      <c r="C1921" t="s">
        <v>839</v>
      </c>
      <c r="D1921" t="s">
        <v>3174</v>
      </c>
    </row>
    <row r="1922" spans="2:4" x14ac:dyDescent="0.25">
      <c r="B1922" t="s">
        <v>3170</v>
      </c>
      <c r="C1922" t="s">
        <v>839</v>
      </c>
      <c r="D1922" t="s">
        <v>3174</v>
      </c>
    </row>
    <row r="1923" spans="2:4" x14ac:dyDescent="0.25">
      <c r="B1923" t="s">
        <v>3171</v>
      </c>
      <c r="C1923" t="s">
        <v>839</v>
      </c>
      <c r="D1923" t="s">
        <v>3174</v>
      </c>
    </row>
    <row r="1924" spans="2:4" x14ac:dyDescent="0.25">
      <c r="B1924" t="s">
        <v>3169</v>
      </c>
      <c r="C1924" t="s">
        <v>1205</v>
      </c>
      <c r="D1924" t="s">
        <v>3174</v>
      </c>
    </row>
    <row r="1925" spans="2:4" x14ac:dyDescent="0.25">
      <c r="B1925" t="s">
        <v>3170</v>
      </c>
      <c r="C1925" t="s">
        <v>1205</v>
      </c>
      <c r="D1925" t="s">
        <v>3174</v>
      </c>
    </row>
    <row r="1926" spans="2:4" x14ac:dyDescent="0.25">
      <c r="B1926" t="s">
        <v>3166</v>
      </c>
      <c r="C1926" t="s">
        <v>1596</v>
      </c>
      <c r="D1926" t="s">
        <v>3174</v>
      </c>
    </row>
    <row r="1927" spans="2:4" x14ac:dyDescent="0.25">
      <c r="B1927" t="s">
        <v>3168</v>
      </c>
      <c r="C1927" t="s">
        <v>1596</v>
      </c>
      <c r="D1927" t="s">
        <v>3174</v>
      </c>
    </row>
    <row r="1928" spans="2:4" x14ac:dyDescent="0.25">
      <c r="B1928" t="s">
        <v>3170</v>
      </c>
      <c r="C1928" t="s">
        <v>1596</v>
      </c>
      <c r="D1928" t="s">
        <v>3174</v>
      </c>
    </row>
    <row r="1929" spans="2:4" x14ac:dyDescent="0.25">
      <c r="B1929" t="s">
        <v>3192</v>
      </c>
      <c r="C1929" t="s">
        <v>75</v>
      </c>
      <c r="D1929" t="s">
        <v>3174</v>
      </c>
    </row>
    <row r="1930" spans="2:4" x14ac:dyDescent="0.25">
      <c r="B1930" t="s">
        <v>3167</v>
      </c>
      <c r="C1930" t="s">
        <v>75</v>
      </c>
      <c r="D1930" t="s">
        <v>3174</v>
      </c>
    </row>
    <row r="1931" spans="2:4" x14ac:dyDescent="0.25">
      <c r="B1931" t="s">
        <v>3169</v>
      </c>
      <c r="C1931" t="s">
        <v>75</v>
      </c>
      <c r="D1931" t="s">
        <v>3174</v>
      </c>
    </row>
    <row r="1932" spans="2:4" x14ac:dyDescent="0.25">
      <c r="B1932" t="s">
        <v>3170</v>
      </c>
      <c r="C1932" t="s">
        <v>75</v>
      </c>
      <c r="D1932" t="s">
        <v>3174</v>
      </c>
    </row>
    <row r="1933" spans="2:4" x14ac:dyDescent="0.25">
      <c r="B1933" t="s">
        <v>3171</v>
      </c>
      <c r="C1933" t="s">
        <v>75</v>
      </c>
      <c r="D1933" t="s">
        <v>3174</v>
      </c>
    </row>
    <row r="1934" spans="2:4" x14ac:dyDescent="0.25">
      <c r="B1934" t="s">
        <v>3167</v>
      </c>
      <c r="C1934" t="s">
        <v>1565</v>
      </c>
      <c r="D1934" t="s">
        <v>3174</v>
      </c>
    </row>
    <row r="1935" spans="2:4" x14ac:dyDescent="0.25">
      <c r="B1935" t="s">
        <v>3169</v>
      </c>
      <c r="C1935" t="s">
        <v>1565</v>
      </c>
      <c r="D1935" t="s">
        <v>3174</v>
      </c>
    </row>
    <row r="1936" spans="2:4" x14ac:dyDescent="0.25">
      <c r="B1936" t="s">
        <v>3170</v>
      </c>
      <c r="C1936" t="s">
        <v>1565</v>
      </c>
      <c r="D1936" t="s">
        <v>3174</v>
      </c>
    </row>
    <row r="1937" spans="2:4" x14ac:dyDescent="0.25">
      <c r="B1937" t="s">
        <v>3171</v>
      </c>
      <c r="C1937" t="s">
        <v>1565</v>
      </c>
      <c r="D1937" t="s">
        <v>3174</v>
      </c>
    </row>
    <row r="1938" spans="2:4" x14ac:dyDescent="0.25">
      <c r="B1938" t="s">
        <v>3169</v>
      </c>
      <c r="C1938" t="s">
        <v>1765</v>
      </c>
      <c r="D1938" t="s">
        <v>3174</v>
      </c>
    </row>
    <row r="1939" spans="2:4" x14ac:dyDescent="0.25">
      <c r="B1939" t="s">
        <v>3170</v>
      </c>
      <c r="C1939" t="s">
        <v>1765</v>
      </c>
      <c r="D1939" t="s">
        <v>3174</v>
      </c>
    </row>
    <row r="1940" spans="2:4" x14ac:dyDescent="0.25">
      <c r="B1940" t="s">
        <v>3171</v>
      </c>
      <c r="C1940" t="s">
        <v>1765</v>
      </c>
      <c r="D1940" t="s">
        <v>3174</v>
      </c>
    </row>
    <row r="1941" spans="2:4" x14ac:dyDescent="0.25">
      <c r="B1941" t="s">
        <v>3166</v>
      </c>
      <c r="C1941" t="s">
        <v>2422</v>
      </c>
      <c r="D1941" t="s">
        <v>3174</v>
      </c>
    </row>
    <row r="1942" spans="2:4" x14ac:dyDescent="0.25">
      <c r="B1942" t="s">
        <v>3168</v>
      </c>
      <c r="C1942" t="s">
        <v>2422</v>
      </c>
      <c r="D1942" t="s">
        <v>3174</v>
      </c>
    </row>
    <row r="1943" spans="2:4" x14ac:dyDescent="0.25">
      <c r="B1943" t="s">
        <v>3169</v>
      </c>
      <c r="C1943" t="s">
        <v>2422</v>
      </c>
      <c r="D1943" t="s">
        <v>3174</v>
      </c>
    </row>
    <row r="1944" spans="2:4" x14ac:dyDescent="0.25">
      <c r="B1944" t="s">
        <v>3170</v>
      </c>
      <c r="C1944" t="s">
        <v>2422</v>
      </c>
      <c r="D1944" t="s">
        <v>3174</v>
      </c>
    </row>
    <row r="1945" spans="2:4" x14ac:dyDescent="0.25">
      <c r="B1945" t="s">
        <v>3171</v>
      </c>
      <c r="C1945" t="s">
        <v>2422</v>
      </c>
      <c r="D1945" t="s">
        <v>3174</v>
      </c>
    </row>
    <row r="1946" spans="2:4" x14ac:dyDescent="0.25">
      <c r="B1946" t="s">
        <v>3167</v>
      </c>
      <c r="C1946" t="s">
        <v>1405</v>
      </c>
      <c r="D1946" t="s">
        <v>3174</v>
      </c>
    </row>
    <row r="1947" spans="2:4" x14ac:dyDescent="0.25">
      <c r="B1947" t="s">
        <v>3168</v>
      </c>
      <c r="C1947" t="s">
        <v>1405</v>
      </c>
      <c r="D1947" t="s">
        <v>3174</v>
      </c>
    </row>
    <row r="1948" spans="2:4" x14ac:dyDescent="0.25">
      <c r="B1948" t="s">
        <v>3169</v>
      </c>
      <c r="C1948" t="s">
        <v>1405</v>
      </c>
      <c r="D1948" t="s">
        <v>3174</v>
      </c>
    </row>
    <row r="1949" spans="2:4" x14ac:dyDescent="0.25">
      <c r="B1949" t="s">
        <v>3171</v>
      </c>
      <c r="C1949" t="s">
        <v>1405</v>
      </c>
      <c r="D1949" t="s">
        <v>3174</v>
      </c>
    </row>
    <row r="1950" spans="2:4" x14ac:dyDescent="0.25">
      <c r="B1950" t="s">
        <v>3166</v>
      </c>
      <c r="C1950" t="s">
        <v>2504</v>
      </c>
      <c r="D1950" t="s">
        <v>3174</v>
      </c>
    </row>
    <row r="1951" spans="2:4" x14ac:dyDescent="0.25">
      <c r="B1951" t="s">
        <v>3170</v>
      </c>
      <c r="C1951" t="s">
        <v>2504</v>
      </c>
      <c r="D1951" t="s">
        <v>3174</v>
      </c>
    </row>
    <row r="1952" spans="2:4" x14ac:dyDescent="0.25">
      <c r="B1952" t="s">
        <v>3171</v>
      </c>
      <c r="C1952" t="s">
        <v>2504</v>
      </c>
      <c r="D1952" t="s">
        <v>3174</v>
      </c>
    </row>
    <row r="1953" spans="2:4" x14ac:dyDescent="0.25">
      <c r="B1953" t="s">
        <v>3168</v>
      </c>
      <c r="C1953" t="s">
        <v>176</v>
      </c>
      <c r="D1953" t="s">
        <v>3174</v>
      </c>
    </row>
    <row r="1954" spans="2:4" x14ac:dyDescent="0.25">
      <c r="B1954" t="s">
        <v>3169</v>
      </c>
      <c r="C1954" t="s">
        <v>176</v>
      </c>
      <c r="D1954" t="s">
        <v>3174</v>
      </c>
    </row>
    <row r="1955" spans="2:4" x14ac:dyDescent="0.25">
      <c r="B1955" t="s">
        <v>3170</v>
      </c>
      <c r="C1955" t="s">
        <v>176</v>
      </c>
      <c r="D1955" t="s">
        <v>3174</v>
      </c>
    </row>
    <row r="1956" spans="2:4" x14ac:dyDescent="0.25">
      <c r="B1956" t="s">
        <v>3171</v>
      </c>
      <c r="C1956" t="s">
        <v>176</v>
      </c>
      <c r="D1956" t="s">
        <v>3174</v>
      </c>
    </row>
    <row r="1957" spans="2:4" x14ac:dyDescent="0.25">
      <c r="B1957" t="s">
        <v>3168</v>
      </c>
      <c r="C1957" t="s">
        <v>689</v>
      </c>
      <c r="D1957" t="s">
        <v>3174</v>
      </c>
    </row>
    <row r="1958" spans="2:4" x14ac:dyDescent="0.25">
      <c r="B1958" t="s">
        <v>3169</v>
      </c>
      <c r="C1958" t="s">
        <v>689</v>
      </c>
      <c r="D1958" t="s">
        <v>3174</v>
      </c>
    </row>
    <row r="1959" spans="2:4" x14ac:dyDescent="0.25">
      <c r="B1959" t="s">
        <v>3171</v>
      </c>
      <c r="C1959" t="s">
        <v>689</v>
      </c>
      <c r="D1959" t="s">
        <v>3174</v>
      </c>
    </row>
    <row r="1960" spans="2:4" x14ac:dyDescent="0.25">
      <c r="B1960" t="s">
        <v>3168</v>
      </c>
      <c r="C1960" t="s">
        <v>693</v>
      </c>
      <c r="D1960" t="s">
        <v>3174</v>
      </c>
    </row>
    <row r="1961" spans="2:4" x14ac:dyDescent="0.25">
      <c r="B1961" t="s">
        <v>3168</v>
      </c>
      <c r="C1961" t="s">
        <v>693</v>
      </c>
      <c r="D1961" t="s">
        <v>3174</v>
      </c>
    </row>
    <row r="1962" spans="2:4" x14ac:dyDescent="0.25">
      <c r="B1962" t="s">
        <v>3168</v>
      </c>
      <c r="C1962" t="s">
        <v>693</v>
      </c>
      <c r="D1962" t="s">
        <v>3174</v>
      </c>
    </row>
    <row r="1963" spans="2:4" x14ac:dyDescent="0.25">
      <c r="B1963" t="s">
        <v>3169</v>
      </c>
      <c r="C1963" t="s">
        <v>693</v>
      </c>
      <c r="D1963" t="s">
        <v>3174</v>
      </c>
    </row>
    <row r="1964" spans="2:4" x14ac:dyDescent="0.25">
      <c r="B1964" t="s">
        <v>3169</v>
      </c>
      <c r="C1964" t="s">
        <v>693</v>
      </c>
      <c r="D1964" t="s">
        <v>3174</v>
      </c>
    </row>
    <row r="1965" spans="2:4" x14ac:dyDescent="0.25">
      <c r="B1965" t="s">
        <v>3169</v>
      </c>
      <c r="C1965" t="s">
        <v>693</v>
      </c>
      <c r="D1965" t="s">
        <v>3174</v>
      </c>
    </row>
    <row r="1966" spans="2:4" x14ac:dyDescent="0.25">
      <c r="B1966" t="s">
        <v>3171</v>
      </c>
      <c r="C1966" t="s">
        <v>693</v>
      </c>
      <c r="D1966" t="s">
        <v>3174</v>
      </c>
    </row>
    <row r="1967" spans="2:4" x14ac:dyDescent="0.25">
      <c r="B1967" t="s">
        <v>3171</v>
      </c>
      <c r="C1967" t="s">
        <v>693</v>
      </c>
      <c r="D1967" t="s">
        <v>3174</v>
      </c>
    </row>
    <row r="1968" spans="2:4" x14ac:dyDescent="0.25">
      <c r="B1968" t="s">
        <v>3171</v>
      </c>
      <c r="C1968" t="s">
        <v>693</v>
      </c>
      <c r="D1968" t="s">
        <v>3174</v>
      </c>
    </row>
    <row r="1969" spans="2:4" x14ac:dyDescent="0.25">
      <c r="B1969" t="s">
        <v>3167</v>
      </c>
      <c r="C1969" t="s">
        <v>2370</v>
      </c>
      <c r="D1969" t="s">
        <v>3174</v>
      </c>
    </row>
    <row r="1970" spans="2:4" x14ac:dyDescent="0.25">
      <c r="B1970" t="s">
        <v>3169</v>
      </c>
      <c r="C1970" t="s">
        <v>2370</v>
      </c>
      <c r="D1970" t="s">
        <v>3174</v>
      </c>
    </row>
    <row r="1971" spans="2:4" x14ac:dyDescent="0.25">
      <c r="B1971" t="s">
        <v>3170</v>
      </c>
      <c r="C1971" t="s">
        <v>2370</v>
      </c>
      <c r="D1971" t="s">
        <v>3174</v>
      </c>
    </row>
    <row r="1972" spans="2:4" x14ac:dyDescent="0.25">
      <c r="B1972" t="s">
        <v>3171</v>
      </c>
      <c r="C1972" t="s">
        <v>2370</v>
      </c>
      <c r="D1972" t="s">
        <v>3174</v>
      </c>
    </row>
    <row r="1973" spans="2:4" x14ac:dyDescent="0.25">
      <c r="B1973" t="s">
        <v>3168</v>
      </c>
      <c r="C1973" t="s">
        <v>1997</v>
      </c>
      <c r="D1973" t="s">
        <v>3174</v>
      </c>
    </row>
    <row r="1974" spans="2:4" x14ac:dyDescent="0.25">
      <c r="B1974" t="s">
        <v>3169</v>
      </c>
      <c r="C1974" t="s">
        <v>1997</v>
      </c>
      <c r="D1974" t="s">
        <v>3174</v>
      </c>
    </row>
    <row r="1975" spans="2:4" x14ac:dyDescent="0.25">
      <c r="B1975" t="s">
        <v>3171</v>
      </c>
      <c r="C1975" t="s">
        <v>1997</v>
      </c>
      <c r="D1975" t="s">
        <v>3174</v>
      </c>
    </row>
    <row r="1976" spans="2:4" x14ac:dyDescent="0.25">
      <c r="B1976" t="s">
        <v>3168</v>
      </c>
      <c r="C1976" t="s">
        <v>722</v>
      </c>
      <c r="D1976" t="s">
        <v>3174</v>
      </c>
    </row>
    <row r="1977" spans="2:4" x14ac:dyDescent="0.25">
      <c r="B1977" t="s">
        <v>3169</v>
      </c>
      <c r="C1977" t="s">
        <v>722</v>
      </c>
      <c r="D1977" t="s">
        <v>3174</v>
      </c>
    </row>
    <row r="1978" spans="2:4" x14ac:dyDescent="0.25">
      <c r="B1978" t="s">
        <v>3171</v>
      </c>
      <c r="C1978" t="s">
        <v>722</v>
      </c>
      <c r="D1978" t="s">
        <v>3174</v>
      </c>
    </row>
    <row r="1979" spans="2:4" x14ac:dyDescent="0.25">
      <c r="B1979" t="s">
        <v>3192</v>
      </c>
      <c r="C1979" t="s">
        <v>1235</v>
      </c>
      <c r="D1979" t="s">
        <v>3174</v>
      </c>
    </row>
    <row r="1980" spans="2:4" x14ac:dyDescent="0.25">
      <c r="B1980" t="s">
        <v>3192</v>
      </c>
      <c r="C1980" t="s">
        <v>1235</v>
      </c>
      <c r="D1980" t="s">
        <v>3174</v>
      </c>
    </row>
    <row r="1981" spans="2:4" x14ac:dyDescent="0.25">
      <c r="B1981" t="s">
        <v>3168</v>
      </c>
      <c r="C1981" t="s">
        <v>1235</v>
      </c>
      <c r="D1981" t="s">
        <v>3174</v>
      </c>
    </row>
    <row r="1982" spans="2:4" x14ac:dyDescent="0.25">
      <c r="B1982" t="s">
        <v>3168</v>
      </c>
      <c r="C1982" t="s">
        <v>1235</v>
      </c>
      <c r="D1982" t="s">
        <v>3174</v>
      </c>
    </row>
    <row r="1983" spans="2:4" x14ac:dyDescent="0.25">
      <c r="B1983" t="s">
        <v>3169</v>
      </c>
      <c r="C1983" t="s">
        <v>1235</v>
      </c>
      <c r="D1983" t="s">
        <v>3174</v>
      </c>
    </row>
    <row r="1984" spans="2:4" x14ac:dyDescent="0.25">
      <c r="B1984" t="s">
        <v>3169</v>
      </c>
      <c r="C1984" t="s">
        <v>1235</v>
      </c>
      <c r="D1984" t="s">
        <v>3174</v>
      </c>
    </row>
    <row r="1985" spans="2:4" x14ac:dyDescent="0.25">
      <c r="B1985" t="s">
        <v>3171</v>
      </c>
      <c r="C1985" t="s">
        <v>1235</v>
      </c>
      <c r="D1985" t="s">
        <v>3174</v>
      </c>
    </row>
    <row r="1986" spans="2:4" x14ac:dyDescent="0.25">
      <c r="B1986" t="s">
        <v>3171</v>
      </c>
      <c r="C1986" t="s">
        <v>1235</v>
      </c>
      <c r="D1986" t="s">
        <v>3174</v>
      </c>
    </row>
    <row r="1987" spans="2:4" x14ac:dyDescent="0.25">
      <c r="B1987" t="s">
        <v>3192</v>
      </c>
      <c r="C1987" t="s">
        <v>2282</v>
      </c>
      <c r="D1987" t="s">
        <v>3174</v>
      </c>
    </row>
    <row r="1988" spans="2:4" x14ac:dyDescent="0.25">
      <c r="B1988" t="s">
        <v>3168</v>
      </c>
      <c r="C1988" t="s">
        <v>2282</v>
      </c>
      <c r="D1988" t="s">
        <v>3174</v>
      </c>
    </row>
    <row r="1989" spans="2:4" x14ac:dyDescent="0.25">
      <c r="B1989" t="s">
        <v>3169</v>
      </c>
      <c r="C1989" t="s">
        <v>2282</v>
      </c>
      <c r="D1989" t="s">
        <v>3174</v>
      </c>
    </row>
    <row r="1990" spans="2:4" x14ac:dyDescent="0.25">
      <c r="B1990" t="s">
        <v>3171</v>
      </c>
      <c r="C1990" t="s">
        <v>2282</v>
      </c>
      <c r="D1990" t="s">
        <v>3174</v>
      </c>
    </row>
    <row r="1991" spans="2:4" x14ac:dyDescent="0.25">
      <c r="B1991" t="s">
        <v>3169</v>
      </c>
      <c r="C1991" t="s">
        <v>2316</v>
      </c>
      <c r="D1991" t="s">
        <v>3174</v>
      </c>
    </row>
    <row r="1992" spans="2:4" x14ac:dyDescent="0.25">
      <c r="B1992" t="s">
        <v>3170</v>
      </c>
      <c r="C1992" t="s">
        <v>2316</v>
      </c>
      <c r="D1992" t="s">
        <v>3174</v>
      </c>
    </row>
    <row r="1993" spans="2:4" x14ac:dyDescent="0.25">
      <c r="B1993" t="s">
        <v>3171</v>
      </c>
      <c r="C1993" t="s">
        <v>2316</v>
      </c>
      <c r="D1993" t="s">
        <v>3174</v>
      </c>
    </row>
    <row r="1994" spans="2:4" x14ac:dyDescent="0.25">
      <c r="B1994" t="s">
        <v>3168</v>
      </c>
      <c r="C1994" t="s">
        <v>685</v>
      </c>
      <c r="D1994" t="s">
        <v>3174</v>
      </c>
    </row>
    <row r="1995" spans="2:4" x14ac:dyDescent="0.25">
      <c r="B1995" t="s">
        <v>3169</v>
      </c>
      <c r="C1995" t="s">
        <v>685</v>
      </c>
      <c r="D1995" t="s">
        <v>3174</v>
      </c>
    </row>
    <row r="1996" spans="2:4" x14ac:dyDescent="0.25">
      <c r="B1996" t="s">
        <v>3170</v>
      </c>
      <c r="C1996" t="s">
        <v>685</v>
      </c>
      <c r="D1996" t="s">
        <v>3174</v>
      </c>
    </row>
    <row r="1997" spans="2:4" x14ac:dyDescent="0.25">
      <c r="B1997" t="s">
        <v>3171</v>
      </c>
      <c r="C1997" t="s">
        <v>685</v>
      </c>
      <c r="D1997" t="s">
        <v>3174</v>
      </c>
    </row>
    <row r="1998" spans="2:4" x14ac:dyDescent="0.25">
      <c r="B1998" t="s">
        <v>3192</v>
      </c>
      <c r="C1998" t="s">
        <v>2279</v>
      </c>
      <c r="D1998" t="s">
        <v>3174</v>
      </c>
    </row>
    <row r="1999" spans="2:4" x14ac:dyDescent="0.25">
      <c r="B1999" t="s">
        <v>3168</v>
      </c>
      <c r="C1999" t="s">
        <v>2279</v>
      </c>
      <c r="D1999" t="s">
        <v>3174</v>
      </c>
    </row>
    <row r="2000" spans="2:4" x14ac:dyDescent="0.25">
      <c r="B2000" t="s">
        <v>3169</v>
      </c>
      <c r="C2000" t="s">
        <v>2279</v>
      </c>
      <c r="D2000" t="s">
        <v>3174</v>
      </c>
    </row>
    <row r="2001" spans="2:4" x14ac:dyDescent="0.25">
      <c r="B2001" t="s">
        <v>3171</v>
      </c>
      <c r="C2001" t="s">
        <v>2279</v>
      </c>
      <c r="D2001" t="s">
        <v>3174</v>
      </c>
    </row>
    <row r="2002" spans="2:4" x14ac:dyDescent="0.25">
      <c r="B2002" t="s">
        <v>3192</v>
      </c>
      <c r="C2002" t="s">
        <v>3072</v>
      </c>
      <c r="D2002" t="s">
        <v>3174</v>
      </c>
    </row>
    <row r="2003" spans="2:4" x14ac:dyDescent="0.25">
      <c r="B2003" t="s">
        <v>3168</v>
      </c>
      <c r="C2003" t="s">
        <v>3072</v>
      </c>
      <c r="D2003" t="s">
        <v>3174</v>
      </c>
    </row>
    <row r="2004" spans="2:4" x14ac:dyDescent="0.25">
      <c r="B2004" t="s">
        <v>3169</v>
      </c>
      <c r="C2004" t="s">
        <v>3072</v>
      </c>
      <c r="D2004" t="s">
        <v>3174</v>
      </c>
    </row>
    <row r="2005" spans="2:4" x14ac:dyDescent="0.25">
      <c r="B2005" t="s">
        <v>3171</v>
      </c>
      <c r="C2005" t="s">
        <v>3072</v>
      </c>
      <c r="D2005" t="s">
        <v>3174</v>
      </c>
    </row>
    <row r="2006" spans="2:4" x14ac:dyDescent="0.25">
      <c r="B2006" t="s">
        <v>3192</v>
      </c>
      <c r="C2006" t="s">
        <v>1237</v>
      </c>
      <c r="D2006" t="s">
        <v>3174</v>
      </c>
    </row>
    <row r="2007" spans="2:4" x14ac:dyDescent="0.25">
      <c r="B2007" t="s">
        <v>3168</v>
      </c>
      <c r="C2007" t="s">
        <v>1237</v>
      </c>
      <c r="D2007" t="s">
        <v>3174</v>
      </c>
    </row>
    <row r="2008" spans="2:4" x14ac:dyDescent="0.25">
      <c r="B2008" t="s">
        <v>3169</v>
      </c>
      <c r="C2008" t="s">
        <v>1237</v>
      </c>
      <c r="D2008" t="s">
        <v>3174</v>
      </c>
    </row>
    <row r="2009" spans="2:4" x14ac:dyDescent="0.25">
      <c r="B2009" t="s">
        <v>3171</v>
      </c>
      <c r="C2009" t="s">
        <v>1237</v>
      </c>
      <c r="D2009" t="s">
        <v>3174</v>
      </c>
    </row>
    <row r="2010" spans="2:4" x14ac:dyDescent="0.25">
      <c r="B2010" t="s">
        <v>3168</v>
      </c>
      <c r="C2010" t="s">
        <v>455</v>
      </c>
      <c r="D2010" t="s">
        <v>3174</v>
      </c>
    </row>
    <row r="2011" spans="2:4" x14ac:dyDescent="0.25">
      <c r="B2011" t="s">
        <v>3170</v>
      </c>
      <c r="C2011" t="s">
        <v>455</v>
      </c>
      <c r="D2011" t="s">
        <v>3174</v>
      </c>
    </row>
    <row r="2012" spans="2:4" x14ac:dyDescent="0.25">
      <c r="B2012" t="s">
        <v>3171</v>
      </c>
      <c r="C2012" t="s">
        <v>455</v>
      </c>
      <c r="D2012" t="s">
        <v>3174</v>
      </c>
    </row>
    <row r="2013" spans="2:4" x14ac:dyDescent="0.25">
      <c r="B2013" t="s">
        <v>3170</v>
      </c>
      <c r="C2013" t="s">
        <v>1252</v>
      </c>
      <c r="D2013" t="s">
        <v>3174</v>
      </c>
    </row>
    <row r="2014" spans="2:4" x14ac:dyDescent="0.25">
      <c r="B2014" t="s">
        <v>3170</v>
      </c>
      <c r="C2014" t="s">
        <v>1252</v>
      </c>
      <c r="D2014" t="s">
        <v>3174</v>
      </c>
    </row>
    <row r="2015" spans="2:4" x14ac:dyDescent="0.25">
      <c r="B2015" t="s">
        <v>3168</v>
      </c>
      <c r="C2015" t="s">
        <v>2826</v>
      </c>
      <c r="D2015" t="s">
        <v>3174</v>
      </c>
    </row>
    <row r="2016" spans="2:4" x14ac:dyDescent="0.25">
      <c r="B2016" t="s">
        <v>3168</v>
      </c>
      <c r="C2016" t="s">
        <v>2826</v>
      </c>
      <c r="D2016" t="s">
        <v>3174</v>
      </c>
    </row>
    <row r="2017" spans="2:4" x14ac:dyDescent="0.25">
      <c r="B2017" t="s">
        <v>3169</v>
      </c>
      <c r="C2017" t="s">
        <v>2826</v>
      </c>
      <c r="D2017" t="s">
        <v>3174</v>
      </c>
    </row>
    <row r="2018" spans="2:4" x14ac:dyDescent="0.25">
      <c r="B2018" t="s">
        <v>3169</v>
      </c>
      <c r="C2018" t="s">
        <v>2826</v>
      </c>
      <c r="D2018" t="s">
        <v>3174</v>
      </c>
    </row>
    <row r="2019" spans="2:4" x14ac:dyDescent="0.25">
      <c r="B2019" t="s">
        <v>3171</v>
      </c>
      <c r="C2019" t="s">
        <v>2826</v>
      </c>
      <c r="D2019" t="s">
        <v>3174</v>
      </c>
    </row>
    <row r="2020" spans="2:4" x14ac:dyDescent="0.25">
      <c r="B2020" t="s">
        <v>3171</v>
      </c>
      <c r="C2020" t="s">
        <v>2826</v>
      </c>
      <c r="D2020" t="s">
        <v>3174</v>
      </c>
    </row>
    <row r="2021" spans="2:4" x14ac:dyDescent="0.25">
      <c r="B2021" t="s">
        <v>3168</v>
      </c>
      <c r="C2021" t="s">
        <v>2647</v>
      </c>
      <c r="D2021" t="s">
        <v>3174</v>
      </c>
    </row>
    <row r="2022" spans="2:4" x14ac:dyDescent="0.25">
      <c r="B2022" t="s">
        <v>3169</v>
      </c>
      <c r="C2022" t="s">
        <v>2647</v>
      </c>
      <c r="D2022" t="s">
        <v>3174</v>
      </c>
    </row>
    <row r="2023" spans="2:4" x14ac:dyDescent="0.25">
      <c r="B2023" t="s">
        <v>3167</v>
      </c>
      <c r="C2023" t="s">
        <v>221</v>
      </c>
      <c r="D2023" t="s">
        <v>3174</v>
      </c>
    </row>
    <row r="2024" spans="2:4" x14ac:dyDescent="0.25">
      <c r="B2024" t="s">
        <v>3168</v>
      </c>
      <c r="C2024" t="s">
        <v>221</v>
      </c>
      <c r="D2024" t="s">
        <v>3174</v>
      </c>
    </row>
    <row r="2025" spans="2:4" x14ac:dyDescent="0.25">
      <c r="B2025" t="s">
        <v>3169</v>
      </c>
      <c r="C2025" t="s">
        <v>221</v>
      </c>
      <c r="D2025" t="s">
        <v>3174</v>
      </c>
    </row>
    <row r="2026" spans="2:4" x14ac:dyDescent="0.25">
      <c r="B2026" t="s">
        <v>3171</v>
      </c>
      <c r="C2026" t="s">
        <v>221</v>
      </c>
      <c r="D2026" t="s">
        <v>3174</v>
      </c>
    </row>
    <row r="2027" spans="2:4" x14ac:dyDescent="0.25">
      <c r="B2027" t="s">
        <v>3168</v>
      </c>
      <c r="C2027" t="s">
        <v>1814</v>
      </c>
      <c r="D2027" t="s">
        <v>3174</v>
      </c>
    </row>
    <row r="2028" spans="2:4" x14ac:dyDescent="0.25">
      <c r="B2028" t="s">
        <v>3169</v>
      </c>
      <c r="C2028" t="s">
        <v>1814</v>
      </c>
      <c r="D2028" t="s">
        <v>3174</v>
      </c>
    </row>
    <row r="2029" spans="2:4" x14ac:dyDescent="0.25">
      <c r="B2029" t="s">
        <v>3166</v>
      </c>
      <c r="C2029" t="s">
        <v>1446</v>
      </c>
      <c r="D2029" t="s">
        <v>3174</v>
      </c>
    </row>
    <row r="2030" spans="2:4" x14ac:dyDescent="0.25">
      <c r="B2030" t="s">
        <v>3168</v>
      </c>
      <c r="C2030" t="s">
        <v>1446</v>
      </c>
      <c r="D2030" t="s">
        <v>3174</v>
      </c>
    </row>
    <row r="2031" spans="2:4" x14ac:dyDescent="0.25">
      <c r="B2031" t="s">
        <v>3169</v>
      </c>
      <c r="C2031" t="s">
        <v>1446</v>
      </c>
      <c r="D2031" t="s">
        <v>3174</v>
      </c>
    </row>
    <row r="2032" spans="2:4" x14ac:dyDescent="0.25">
      <c r="B2032" t="s">
        <v>3171</v>
      </c>
      <c r="C2032" t="s">
        <v>1446</v>
      </c>
      <c r="D2032" t="s">
        <v>3174</v>
      </c>
    </row>
    <row r="2033" spans="2:4" x14ac:dyDescent="0.25">
      <c r="B2033" t="s">
        <v>3168</v>
      </c>
      <c r="C2033" t="s">
        <v>1318</v>
      </c>
      <c r="D2033" t="s">
        <v>3174</v>
      </c>
    </row>
    <row r="2034" spans="2:4" x14ac:dyDescent="0.25">
      <c r="B2034" t="s">
        <v>3171</v>
      </c>
      <c r="C2034" t="s">
        <v>1318</v>
      </c>
      <c r="D2034" t="s">
        <v>3174</v>
      </c>
    </row>
    <row r="2035" spans="2:4" x14ac:dyDescent="0.25">
      <c r="B2035" t="s">
        <v>3168</v>
      </c>
      <c r="C2035" t="s">
        <v>251</v>
      </c>
      <c r="D2035" t="s">
        <v>3174</v>
      </c>
    </row>
    <row r="2036" spans="2:4" x14ac:dyDescent="0.25">
      <c r="B2036" t="s">
        <v>3169</v>
      </c>
      <c r="C2036" t="s">
        <v>251</v>
      </c>
      <c r="D2036" t="s">
        <v>3174</v>
      </c>
    </row>
    <row r="2037" spans="2:4" x14ac:dyDescent="0.25">
      <c r="B2037" t="s">
        <v>3171</v>
      </c>
      <c r="C2037" t="s">
        <v>251</v>
      </c>
      <c r="D2037" t="s">
        <v>3174</v>
      </c>
    </row>
    <row r="2038" spans="2:4" x14ac:dyDescent="0.25">
      <c r="B2038" t="s">
        <v>3169</v>
      </c>
      <c r="C2038" t="s">
        <v>285</v>
      </c>
      <c r="D2038" t="s">
        <v>3174</v>
      </c>
    </row>
    <row r="2039" spans="2:4" x14ac:dyDescent="0.25">
      <c r="B2039" t="s">
        <v>3170</v>
      </c>
      <c r="C2039" t="s">
        <v>285</v>
      </c>
      <c r="D2039" t="s">
        <v>3174</v>
      </c>
    </row>
    <row r="2040" spans="2:4" x14ac:dyDescent="0.25">
      <c r="B2040" t="s">
        <v>3171</v>
      </c>
      <c r="C2040" t="s">
        <v>285</v>
      </c>
      <c r="D2040" t="s">
        <v>3174</v>
      </c>
    </row>
    <row r="2041" spans="2:4" x14ac:dyDescent="0.25">
      <c r="B2041" t="s">
        <v>3167</v>
      </c>
      <c r="C2041" t="s">
        <v>2622</v>
      </c>
      <c r="D2041" t="s">
        <v>3174</v>
      </c>
    </row>
    <row r="2042" spans="2:4" x14ac:dyDescent="0.25">
      <c r="B2042" t="s">
        <v>3168</v>
      </c>
      <c r="C2042" t="s">
        <v>2622</v>
      </c>
      <c r="D2042" t="s">
        <v>3174</v>
      </c>
    </row>
    <row r="2043" spans="2:4" x14ac:dyDescent="0.25">
      <c r="B2043" t="s">
        <v>3169</v>
      </c>
      <c r="C2043" t="s">
        <v>2622</v>
      </c>
      <c r="D2043" t="s">
        <v>3174</v>
      </c>
    </row>
    <row r="2044" spans="2:4" x14ac:dyDescent="0.25">
      <c r="B2044" t="s">
        <v>3170</v>
      </c>
      <c r="C2044" t="s">
        <v>2622</v>
      </c>
      <c r="D2044" t="s">
        <v>3174</v>
      </c>
    </row>
    <row r="2045" spans="2:4" x14ac:dyDescent="0.25">
      <c r="B2045" t="s">
        <v>3169</v>
      </c>
      <c r="C2045" t="s">
        <v>2907</v>
      </c>
      <c r="D2045" t="s">
        <v>3174</v>
      </c>
    </row>
    <row r="2046" spans="2:4" x14ac:dyDescent="0.25">
      <c r="B2046" t="s">
        <v>3168</v>
      </c>
      <c r="C2046" t="s">
        <v>1834</v>
      </c>
      <c r="D2046" t="s">
        <v>3174</v>
      </c>
    </row>
    <row r="2047" spans="2:4" x14ac:dyDescent="0.25">
      <c r="B2047" t="s">
        <v>3169</v>
      </c>
      <c r="C2047" t="s">
        <v>1834</v>
      </c>
      <c r="D2047" t="s">
        <v>3174</v>
      </c>
    </row>
    <row r="2048" spans="2:4" x14ac:dyDescent="0.25">
      <c r="B2048" t="s">
        <v>3171</v>
      </c>
      <c r="C2048" t="s">
        <v>1834</v>
      </c>
      <c r="D2048" t="s">
        <v>3174</v>
      </c>
    </row>
    <row r="2049" spans="2:4" x14ac:dyDescent="0.25">
      <c r="B2049" t="s">
        <v>3168</v>
      </c>
      <c r="C2049" t="s">
        <v>1838</v>
      </c>
      <c r="D2049" t="s">
        <v>3174</v>
      </c>
    </row>
    <row r="2050" spans="2:4" x14ac:dyDescent="0.25">
      <c r="B2050" t="s">
        <v>3168</v>
      </c>
      <c r="C2050" t="s">
        <v>1838</v>
      </c>
      <c r="D2050" t="s">
        <v>3174</v>
      </c>
    </row>
    <row r="2051" spans="2:4" x14ac:dyDescent="0.25">
      <c r="B2051" t="s">
        <v>3169</v>
      </c>
      <c r="C2051" t="s">
        <v>1838</v>
      </c>
      <c r="D2051" t="s">
        <v>3174</v>
      </c>
    </row>
    <row r="2052" spans="2:4" x14ac:dyDescent="0.25">
      <c r="B2052" t="s">
        <v>3169</v>
      </c>
      <c r="C2052" t="s">
        <v>1838</v>
      </c>
      <c r="D2052" t="s">
        <v>3174</v>
      </c>
    </row>
    <row r="2053" spans="2:4" x14ac:dyDescent="0.25">
      <c r="B2053" t="s">
        <v>3171</v>
      </c>
      <c r="C2053" t="s">
        <v>1838</v>
      </c>
      <c r="D2053" t="s">
        <v>3174</v>
      </c>
    </row>
    <row r="2054" spans="2:4" x14ac:dyDescent="0.25">
      <c r="B2054" t="s">
        <v>3171</v>
      </c>
      <c r="C2054" t="s">
        <v>1838</v>
      </c>
      <c r="D2054" t="s">
        <v>3174</v>
      </c>
    </row>
    <row r="2055" spans="2:4" x14ac:dyDescent="0.25">
      <c r="B2055" t="s">
        <v>3168</v>
      </c>
      <c r="C2055" t="s">
        <v>3129</v>
      </c>
      <c r="D2055" t="s">
        <v>3174</v>
      </c>
    </row>
    <row r="2056" spans="2:4" x14ac:dyDescent="0.25">
      <c r="B2056" t="s">
        <v>3171</v>
      </c>
      <c r="C2056" t="s">
        <v>3129</v>
      </c>
      <c r="D2056" t="s">
        <v>3174</v>
      </c>
    </row>
    <row r="2057" spans="2:4" x14ac:dyDescent="0.25">
      <c r="B2057" t="s">
        <v>3168</v>
      </c>
      <c r="C2057" t="s">
        <v>106</v>
      </c>
      <c r="D2057" t="s">
        <v>3174</v>
      </c>
    </row>
    <row r="2058" spans="2:4" x14ac:dyDescent="0.25">
      <c r="B2058" t="s">
        <v>3169</v>
      </c>
      <c r="C2058" t="s">
        <v>106</v>
      </c>
      <c r="D2058" t="s">
        <v>3174</v>
      </c>
    </row>
    <row r="2059" spans="2:4" x14ac:dyDescent="0.25">
      <c r="B2059" t="s">
        <v>3168</v>
      </c>
      <c r="C2059" t="s">
        <v>89</v>
      </c>
      <c r="D2059" t="s">
        <v>3174</v>
      </c>
    </row>
    <row r="2060" spans="2:4" x14ac:dyDescent="0.25">
      <c r="B2060" t="s">
        <v>3169</v>
      </c>
      <c r="C2060" t="s">
        <v>89</v>
      </c>
      <c r="D2060" t="s">
        <v>3174</v>
      </c>
    </row>
    <row r="2061" spans="2:4" x14ac:dyDescent="0.25">
      <c r="B2061" t="s">
        <v>3169</v>
      </c>
      <c r="C2061" t="s">
        <v>3019</v>
      </c>
      <c r="D2061" t="s">
        <v>3174</v>
      </c>
    </row>
    <row r="2062" spans="2:4" x14ac:dyDescent="0.25">
      <c r="B2062" t="s">
        <v>3171</v>
      </c>
      <c r="C2062" t="s">
        <v>3019</v>
      </c>
      <c r="D2062" t="s">
        <v>3174</v>
      </c>
    </row>
    <row r="2063" spans="2:4" x14ac:dyDescent="0.25">
      <c r="B2063" t="s">
        <v>3169</v>
      </c>
      <c r="C2063" t="s">
        <v>2190</v>
      </c>
      <c r="D2063" t="s">
        <v>3174</v>
      </c>
    </row>
    <row r="2064" spans="2:4" x14ac:dyDescent="0.25">
      <c r="B2064" t="s">
        <v>3168</v>
      </c>
      <c r="C2064" t="s">
        <v>151</v>
      </c>
      <c r="D2064" t="s">
        <v>3174</v>
      </c>
    </row>
    <row r="2065" spans="2:4" x14ac:dyDescent="0.25">
      <c r="B2065" t="s">
        <v>3169</v>
      </c>
      <c r="C2065" t="s">
        <v>151</v>
      </c>
      <c r="D2065" t="s">
        <v>3174</v>
      </c>
    </row>
    <row r="2066" spans="2:4" x14ac:dyDescent="0.25">
      <c r="B2066" t="s">
        <v>3171</v>
      </c>
      <c r="C2066" t="s">
        <v>151</v>
      </c>
      <c r="D2066" t="s">
        <v>3174</v>
      </c>
    </row>
    <row r="2067" spans="2:4" x14ac:dyDescent="0.25">
      <c r="B2067" t="s">
        <v>3168</v>
      </c>
      <c r="C2067" t="s">
        <v>37</v>
      </c>
      <c r="D2067" t="s">
        <v>3174</v>
      </c>
    </row>
    <row r="2068" spans="2:4" x14ac:dyDescent="0.25">
      <c r="B2068" t="s">
        <v>3168</v>
      </c>
      <c r="C2068" t="s">
        <v>37</v>
      </c>
      <c r="D2068" t="s">
        <v>3174</v>
      </c>
    </row>
    <row r="2069" spans="2:4" x14ac:dyDescent="0.25">
      <c r="B2069" t="s">
        <v>3169</v>
      </c>
      <c r="C2069" t="s">
        <v>37</v>
      </c>
      <c r="D2069" t="s">
        <v>3174</v>
      </c>
    </row>
    <row r="2070" spans="2:4" x14ac:dyDescent="0.25">
      <c r="B2070" t="s">
        <v>3169</v>
      </c>
      <c r="C2070" t="s">
        <v>37</v>
      </c>
      <c r="D2070" t="s">
        <v>3174</v>
      </c>
    </row>
    <row r="2071" spans="2:4" x14ac:dyDescent="0.25">
      <c r="B2071" t="s">
        <v>3171</v>
      </c>
      <c r="C2071" t="s">
        <v>37</v>
      </c>
      <c r="D2071" t="s">
        <v>3174</v>
      </c>
    </row>
    <row r="2072" spans="2:4" x14ac:dyDescent="0.25">
      <c r="B2072" t="s">
        <v>3171</v>
      </c>
      <c r="C2072" t="s">
        <v>37</v>
      </c>
      <c r="D2072" t="s">
        <v>3174</v>
      </c>
    </row>
    <row r="2073" spans="2:4" x14ac:dyDescent="0.25">
      <c r="B2073" t="s">
        <v>3168</v>
      </c>
      <c r="C2073" t="s">
        <v>31</v>
      </c>
      <c r="D2073" t="s">
        <v>3174</v>
      </c>
    </row>
    <row r="2074" spans="2:4" x14ac:dyDescent="0.25">
      <c r="B2074" t="s">
        <v>3168</v>
      </c>
      <c r="C2074" t="s">
        <v>31</v>
      </c>
      <c r="D2074" t="s">
        <v>3174</v>
      </c>
    </row>
    <row r="2075" spans="2:4" x14ac:dyDescent="0.25">
      <c r="B2075" t="s">
        <v>3168</v>
      </c>
      <c r="C2075" t="s">
        <v>31</v>
      </c>
      <c r="D2075" t="s">
        <v>3174</v>
      </c>
    </row>
    <row r="2076" spans="2:4" x14ac:dyDescent="0.25">
      <c r="B2076" t="s">
        <v>3168</v>
      </c>
      <c r="C2076" t="s">
        <v>31</v>
      </c>
      <c r="D2076" t="s">
        <v>3174</v>
      </c>
    </row>
    <row r="2077" spans="2:4" x14ac:dyDescent="0.25">
      <c r="B2077" t="s">
        <v>3168</v>
      </c>
      <c r="C2077" t="s">
        <v>31</v>
      </c>
      <c r="D2077" t="s">
        <v>3174</v>
      </c>
    </row>
    <row r="2078" spans="2:4" x14ac:dyDescent="0.25">
      <c r="B2078" t="s">
        <v>3169</v>
      </c>
      <c r="C2078" t="s">
        <v>31</v>
      </c>
      <c r="D2078" t="s">
        <v>3174</v>
      </c>
    </row>
    <row r="2079" spans="2:4" x14ac:dyDescent="0.25">
      <c r="B2079" t="s">
        <v>3169</v>
      </c>
      <c r="C2079" t="s">
        <v>31</v>
      </c>
      <c r="D2079" t="s">
        <v>3174</v>
      </c>
    </row>
    <row r="2080" spans="2:4" x14ac:dyDescent="0.25">
      <c r="B2080" t="s">
        <v>3169</v>
      </c>
      <c r="C2080" t="s">
        <v>31</v>
      </c>
      <c r="D2080" t="s">
        <v>3174</v>
      </c>
    </row>
    <row r="2081" spans="2:4" x14ac:dyDescent="0.25">
      <c r="B2081" t="s">
        <v>3169</v>
      </c>
      <c r="C2081" t="s">
        <v>31</v>
      </c>
      <c r="D2081" t="s">
        <v>3174</v>
      </c>
    </row>
    <row r="2082" spans="2:4" x14ac:dyDescent="0.25">
      <c r="B2082" t="s">
        <v>3169</v>
      </c>
      <c r="C2082" t="s">
        <v>31</v>
      </c>
      <c r="D2082" t="s">
        <v>3174</v>
      </c>
    </row>
    <row r="2083" spans="2:4" x14ac:dyDescent="0.25">
      <c r="B2083" t="s">
        <v>3171</v>
      </c>
      <c r="C2083" t="s">
        <v>31</v>
      </c>
      <c r="D2083" t="s">
        <v>3174</v>
      </c>
    </row>
    <row r="2084" spans="2:4" x14ac:dyDescent="0.25">
      <c r="B2084" t="s">
        <v>3171</v>
      </c>
      <c r="C2084" t="s">
        <v>31</v>
      </c>
      <c r="D2084" t="s">
        <v>3174</v>
      </c>
    </row>
    <row r="2085" spans="2:4" x14ac:dyDescent="0.25">
      <c r="B2085" t="s">
        <v>3171</v>
      </c>
      <c r="C2085" t="s">
        <v>31</v>
      </c>
      <c r="D2085" t="s">
        <v>3174</v>
      </c>
    </row>
    <row r="2086" spans="2:4" x14ac:dyDescent="0.25">
      <c r="B2086" t="s">
        <v>3171</v>
      </c>
      <c r="C2086" t="s">
        <v>31</v>
      </c>
      <c r="D2086" t="s">
        <v>3174</v>
      </c>
    </row>
    <row r="2087" spans="2:4" x14ac:dyDescent="0.25">
      <c r="B2087" t="s">
        <v>3171</v>
      </c>
      <c r="C2087" t="s">
        <v>31</v>
      </c>
      <c r="D2087" t="s">
        <v>3174</v>
      </c>
    </row>
    <row r="2088" spans="2:4" x14ac:dyDescent="0.25">
      <c r="B2088" t="s">
        <v>3168</v>
      </c>
      <c r="C2088" t="s">
        <v>66</v>
      </c>
      <c r="D2088" t="s">
        <v>3174</v>
      </c>
    </row>
    <row r="2089" spans="2:4" x14ac:dyDescent="0.25">
      <c r="B2089" t="s">
        <v>3169</v>
      </c>
      <c r="C2089" t="s">
        <v>66</v>
      </c>
      <c r="D2089" t="s">
        <v>3174</v>
      </c>
    </row>
    <row r="2090" spans="2:4" x14ac:dyDescent="0.25">
      <c r="B2090" t="s">
        <v>3171</v>
      </c>
      <c r="C2090" t="s">
        <v>66</v>
      </c>
      <c r="D2090" t="s">
        <v>3174</v>
      </c>
    </row>
    <row r="2091" spans="2:4" x14ac:dyDescent="0.25">
      <c r="B2091" t="s">
        <v>3167</v>
      </c>
      <c r="C2091" t="s">
        <v>122</v>
      </c>
      <c r="D2091" t="s">
        <v>3174</v>
      </c>
    </row>
    <row r="2092" spans="2:4" x14ac:dyDescent="0.25">
      <c r="B2092" t="s">
        <v>3167</v>
      </c>
      <c r="C2092" t="s">
        <v>122</v>
      </c>
      <c r="D2092" t="s">
        <v>3174</v>
      </c>
    </row>
    <row r="2093" spans="2:4" x14ac:dyDescent="0.25">
      <c r="B2093" t="s">
        <v>3167</v>
      </c>
      <c r="C2093" t="s">
        <v>122</v>
      </c>
      <c r="D2093" t="s">
        <v>3174</v>
      </c>
    </row>
    <row r="2094" spans="2:4" x14ac:dyDescent="0.25">
      <c r="B2094" t="s">
        <v>3168</v>
      </c>
      <c r="C2094" t="s">
        <v>122</v>
      </c>
      <c r="D2094" t="s">
        <v>3174</v>
      </c>
    </row>
    <row r="2095" spans="2:4" x14ac:dyDescent="0.25">
      <c r="B2095" t="s">
        <v>3168</v>
      </c>
      <c r="C2095" t="s">
        <v>122</v>
      </c>
      <c r="D2095" t="s">
        <v>3174</v>
      </c>
    </row>
    <row r="2096" spans="2:4" x14ac:dyDescent="0.25">
      <c r="B2096" t="s">
        <v>3168</v>
      </c>
      <c r="C2096" t="s">
        <v>122</v>
      </c>
      <c r="D2096" t="s">
        <v>3174</v>
      </c>
    </row>
    <row r="2097" spans="2:4" x14ac:dyDescent="0.25">
      <c r="B2097" t="s">
        <v>3169</v>
      </c>
      <c r="C2097" t="s">
        <v>122</v>
      </c>
      <c r="D2097" t="s">
        <v>3174</v>
      </c>
    </row>
    <row r="2098" spans="2:4" x14ac:dyDescent="0.25">
      <c r="B2098" t="s">
        <v>3169</v>
      </c>
      <c r="C2098" t="s">
        <v>122</v>
      </c>
      <c r="D2098" t="s">
        <v>3174</v>
      </c>
    </row>
    <row r="2099" spans="2:4" x14ac:dyDescent="0.25">
      <c r="B2099" t="s">
        <v>3169</v>
      </c>
      <c r="C2099" t="s">
        <v>122</v>
      </c>
      <c r="D2099" t="s">
        <v>3174</v>
      </c>
    </row>
    <row r="2100" spans="2:4" x14ac:dyDescent="0.25">
      <c r="B2100" t="s">
        <v>3171</v>
      </c>
      <c r="C2100" t="s">
        <v>122</v>
      </c>
      <c r="D2100" t="s">
        <v>3174</v>
      </c>
    </row>
    <row r="2101" spans="2:4" x14ac:dyDescent="0.25">
      <c r="B2101" t="s">
        <v>3171</v>
      </c>
      <c r="C2101" t="s">
        <v>122</v>
      </c>
      <c r="D2101" t="s">
        <v>3174</v>
      </c>
    </row>
    <row r="2102" spans="2:4" x14ac:dyDescent="0.25">
      <c r="B2102" t="s">
        <v>3171</v>
      </c>
      <c r="C2102" t="s">
        <v>122</v>
      </c>
      <c r="D2102" t="s">
        <v>3174</v>
      </c>
    </row>
    <row r="2103" spans="2:4" x14ac:dyDescent="0.25">
      <c r="B2103" t="s">
        <v>3166</v>
      </c>
      <c r="C2103" t="s">
        <v>2528</v>
      </c>
      <c r="D2103" t="s">
        <v>3174</v>
      </c>
    </row>
    <row r="2104" spans="2:4" x14ac:dyDescent="0.25">
      <c r="B2104" t="s">
        <v>3167</v>
      </c>
      <c r="C2104" t="s">
        <v>2528</v>
      </c>
      <c r="D2104" t="s">
        <v>3174</v>
      </c>
    </row>
    <row r="2105" spans="2:4" x14ac:dyDescent="0.25">
      <c r="B2105" t="s">
        <v>3169</v>
      </c>
      <c r="C2105" t="s">
        <v>2528</v>
      </c>
      <c r="D2105" t="s">
        <v>3174</v>
      </c>
    </row>
    <row r="2106" spans="2:4" x14ac:dyDescent="0.25">
      <c r="B2106" t="s">
        <v>3170</v>
      </c>
      <c r="C2106" t="s">
        <v>2528</v>
      </c>
      <c r="D2106" t="s">
        <v>3174</v>
      </c>
    </row>
    <row r="2107" spans="2:4" x14ac:dyDescent="0.25">
      <c r="B2107" t="s">
        <v>3171</v>
      </c>
      <c r="C2107" t="s">
        <v>2528</v>
      </c>
      <c r="D2107" t="s">
        <v>3174</v>
      </c>
    </row>
    <row r="2108" spans="2:4" x14ac:dyDescent="0.25">
      <c r="B2108" t="s">
        <v>3168</v>
      </c>
      <c r="C2108" t="s">
        <v>1469</v>
      </c>
      <c r="D2108" t="s">
        <v>3174</v>
      </c>
    </row>
    <row r="2109" spans="2:4" x14ac:dyDescent="0.25">
      <c r="B2109" t="s">
        <v>3169</v>
      </c>
      <c r="C2109" t="s">
        <v>1469</v>
      </c>
      <c r="D2109" t="s">
        <v>3174</v>
      </c>
    </row>
    <row r="2110" spans="2:4" x14ac:dyDescent="0.25">
      <c r="B2110" t="s">
        <v>3170</v>
      </c>
      <c r="C2110" t="s">
        <v>1469</v>
      </c>
      <c r="D2110" t="s">
        <v>3174</v>
      </c>
    </row>
    <row r="2111" spans="2:4" x14ac:dyDescent="0.25">
      <c r="B2111" t="s">
        <v>3171</v>
      </c>
      <c r="C2111" t="s">
        <v>1469</v>
      </c>
      <c r="D2111" t="s">
        <v>3174</v>
      </c>
    </row>
    <row r="2112" spans="2:4" x14ac:dyDescent="0.25">
      <c r="B2112" t="s">
        <v>3168</v>
      </c>
      <c r="C2112" t="s">
        <v>70</v>
      </c>
      <c r="D2112" t="s">
        <v>3174</v>
      </c>
    </row>
    <row r="2113" spans="2:4" x14ac:dyDescent="0.25">
      <c r="B2113" t="s">
        <v>3168</v>
      </c>
      <c r="C2113" t="s">
        <v>70</v>
      </c>
      <c r="D2113" t="s">
        <v>3174</v>
      </c>
    </row>
    <row r="2114" spans="2:4" x14ac:dyDescent="0.25">
      <c r="B2114" t="s">
        <v>3169</v>
      </c>
      <c r="C2114" t="s">
        <v>70</v>
      </c>
      <c r="D2114" t="s">
        <v>3174</v>
      </c>
    </row>
    <row r="2115" spans="2:4" x14ac:dyDescent="0.25">
      <c r="B2115" t="s">
        <v>3169</v>
      </c>
      <c r="C2115" t="s">
        <v>70</v>
      </c>
      <c r="D2115" t="s">
        <v>3174</v>
      </c>
    </row>
    <row r="2116" spans="2:4" x14ac:dyDescent="0.25">
      <c r="B2116" t="s">
        <v>3171</v>
      </c>
      <c r="C2116" t="s">
        <v>70</v>
      </c>
      <c r="D2116" t="s">
        <v>3174</v>
      </c>
    </row>
    <row r="2117" spans="2:4" x14ac:dyDescent="0.25">
      <c r="B2117" t="s">
        <v>3171</v>
      </c>
      <c r="C2117" t="s">
        <v>70</v>
      </c>
      <c r="D2117" t="s">
        <v>3174</v>
      </c>
    </row>
    <row r="2118" spans="2:4" x14ac:dyDescent="0.25">
      <c r="B2118" t="s">
        <v>3168</v>
      </c>
      <c r="C2118" t="s">
        <v>153</v>
      </c>
      <c r="D2118" t="s">
        <v>3174</v>
      </c>
    </row>
    <row r="2119" spans="2:4" x14ac:dyDescent="0.25">
      <c r="B2119" t="s">
        <v>3169</v>
      </c>
      <c r="C2119" t="s">
        <v>153</v>
      </c>
      <c r="D2119" t="s">
        <v>3174</v>
      </c>
    </row>
    <row r="2120" spans="2:4" x14ac:dyDescent="0.25">
      <c r="B2120" t="s">
        <v>3171</v>
      </c>
      <c r="C2120" t="s">
        <v>153</v>
      </c>
      <c r="D2120" t="s">
        <v>3174</v>
      </c>
    </row>
    <row r="2121" spans="2:4" x14ac:dyDescent="0.25">
      <c r="B2121" t="s">
        <v>3167</v>
      </c>
      <c r="C2121" t="s">
        <v>327</v>
      </c>
      <c r="D2121" t="s">
        <v>3174</v>
      </c>
    </row>
    <row r="2122" spans="2:4" x14ac:dyDescent="0.25">
      <c r="B2122" t="s">
        <v>3168</v>
      </c>
      <c r="C2122" t="s">
        <v>327</v>
      </c>
      <c r="D2122" t="s">
        <v>3174</v>
      </c>
    </row>
    <row r="2123" spans="2:4" x14ac:dyDescent="0.25">
      <c r="B2123" t="s">
        <v>3171</v>
      </c>
      <c r="C2123" t="s">
        <v>327</v>
      </c>
      <c r="D2123" t="s">
        <v>3174</v>
      </c>
    </row>
    <row r="2124" spans="2:4" x14ac:dyDescent="0.25">
      <c r="B2124" t="s">
        <v>3168</v>
      </c>
      <c r="C2124" t="s">
        <v>1785</v>
      </c>
      <c r="D2124" t="s">
        <v>3174</v>
      </c>
    </row>
    <row r="2125" spans="2:4" x14ac:dyDescent="0.25">
      <c r="B2125" t="s">
        <v>3169</v>
      </c>
      <c r="C2125" t="s">
        <v>1785</v>
      </c>
      <c r="D2125" t="s">
        <v>3174</v>
      </c>
    </row>
    <row r="2126" spans="2:4" x14ac:dyDescent="0.25">
      <c r="B2126" t="s">
        <v>3170</v>
      </c>
      <c r="C2126" t="s">
        <v>1785</v>
      </c>
      <c r="D2126" t="s">
        <v>3174</v>
      </c>
    </row>
    <row r="2127" spans="2:4" x14ac:dyDescent="0.25">
      <c r="B2127" t="s">
        <v>3171</v>
      </c>
      <c r="C2127" t="s">
        <v>1785</v>
      </c>
      <c r="D2127" t="s">
        <v>3174</v>
      </c>
    </row>
    <row r="2128" spans="2:4" x14ac:dyDescent="0.25">
      <c r="B2128" t="s">
        <v>3168</v>
      </c>
      <c r="C2128" t="s">
        <v>3143</v>
      </c>
      <c r="D2128" t="s">
        <v>3174</v>
      </c>
    </row>
    <row r="2129" spans="2:4" x14ac:dyDescent="0.25">
      <c r="B2129" t="s">
        <v>3169</v>
      </c>
      <c r="C2129" t="s">
        <v>3143</v>
      </c>
      <c r="D2129" t="s">
        <v>3174</v>
      </c>
    </row>
    <row r="2130" spans="2:4" x14ac:dyDescent="0.25">
      <c r="B2130" t="s">
        <v>3171</v>
      </c>
      <c r="C2130" t="s">
        <v>3143</v>
      </c>
      <c r="D2130" t="s">
        <v>3174</v>
      </c>
    </row>
    <row r="2131" spans="2:4" x14ac:dyDescent="0.25">
      <c r="B2131" t="s">
        <v>3169</v>
      </c>
      <c r="C2131" t="s">
        <v>2799</v>
      </c>
      <c r="D2131" t="s">
        <v>3174</v>
      </c>
    </row>
    <row r="2132" spans="2:4" x14ac:dyDescent="0.25">
      <c r="B2132" t="s">
        <v>3171</v>
      </c>
      <c r="C2132" t="s">
        <v>2799</v>
      </c>
      <c r="D2132" t="s">
        <v>3174</v>
      </c>
    </row>
    <row r="2133" spans="2:4" x14ac:dyDescent="0.25">
      <c r="B2133" t="s">
        <v>3168</v>
      </c>
      <c r="C2133" t="s">
        <v>1325</v>
      </c>
      <c r="D2133" t="s">
        <v>3174</v>
      </c>
    </row>
    <row r="2134" spans="2:4" x14ac:dyDescent="0.25">
      <c r="B2134" t="s">
        <v>3171</v>
      </c>
      <c r="C2134" t="s">
        <v>1325</v>
      </c>
      <c r="D2134" t="s">
        <v>3174</v>
      </c>
    </row>
    <row r="2135" spans="2:4" x14ac:dyDescent="0.25">
      <c r="B2135" t="s">
        <v>3167</v>
      </c>
      <c r="C2135" t="s">
        <v>424</v>
      </c>
      <c r="D2135" t="s">
        <v>3174</v>
      </c>
    </row>
    <row r="2136" spans="2:4" x14ac:dyDescent="0.25">
      <c r="B2136" t="s">
        <v>3168</v>
      </c>
      <c r="C2136" t="s">
        <v>424</v>
      </c>
      <c r="D2136" t="s">
        <v>3174</v>
      </c>
    </row>
    <row r="2137" spans="2:4" x14ac:dyDescent="0.25">
      <c r="B2137" t="s">
        <v>3171</v>
      </c>
      <c r="C2137" t="s">
        <v>424</v>
      </c>
      <c r="D2137" t="s">
        <v>3174</v>
      </c>
    </row>
    <row r="2138" spans="2:4" x14ac:dyDescent="0.25">
      <c r="B2138" t="s">
        <v>3167</v>
      </c>
      <c r="C2138" t="s">
        <v>330</v>
      </c>
      <c r="D2138" t="s">
        <v>3174</v>
      </c>
    </row>
    <row r="2139" spans="2:4" x14ac:dyDescent="0.25">
      <c r="B2139" t="s">
        <v>3167</v>
      </c>
      <c r="C2139" t="s">
        <v>330</v>
      </c>
      <c r="D2139" t="s">
        <v>3174</v>
      </c>
    </row>
    <row r="2140" spans="2:4" x14ac:dyDescent="0.25">
      <c r="B2140" t="s">
        <v>3168</v>
      </c>
      <c r="C2140" t="s">
        <v>330</v>
      </c>
      <c r="D2140" t="s">
        <v>3174</v>
      </c>
    </row>
    <row r="2141" spans="2:4" x14ac:dyDescent="0.25">
      <c r="B2141" t="s">
        <v>3168</v>
      </c>
      <c r="C2141" t="s">
        <v>330</v>
      </c>
      <c r="D2141" t="s">
        <v>3174</v>
      </c>
    </row>
    <row r="2142" spans="2:4" x14ac:dyDescent="0.25">
      <c r="B2142" t="s">
        <v>3171</v>
      </c>
      <c r="C2142" t="s">
        <v>330</v>
      </c>
      <c r="D2142" t="s">
        <v>3174</v>
      </c>
    </row>
    <row r="2143" spans="2:4" x14ac:dyDescent="0.25">
      <c r="B2143" t="s">
        <v>3171</v>
      </c>
      <c r="C2143" t="s">
        <v>330</v>
      </c>
      <c r="D2143" t="s">
        <v>3174</v>
      </c>
    </row>
    <row r="2144" spans="2:4" x14ac:dyDescent="0.25">
      <c r="B2144" t="s">
        <v>3168</v>
      </c>
      <c r="C2144" t="s">
        <v>1321</v>
      </c>
      <c r="D2144" t="s">
        <v>3174</v>
      </c>
    </row>
    <row r="2145" spans="2:4" x14ac:dyDescent="0.25">
      <c r="B2145" t="s">
        <v>3171</v>
      </c>
      <c r="C2145" t="s">
        <v>1321</v>
      </c>
      <c r="D2145" t="s">
        <v>3174</v>
      </c>
    </row>
    <row r="2146" spans="2:4" x14ac:dyDescent="0.25">
      <c r="B2146" t="s">
        <v>3168</v>
      </c>
      <c r="C2146" t="s">
        <v>1115</v>
      </c>
      <c r="D2146" t="s">
        <v>3174</v>
      </c>
    </row>
    <row r="2147" spans="2:4" x14ac:dyDescent="0.25">
      <c r="B2147" t="s">
        <v>3169</v>
      </c>
      <c r="C2147" t="s">
        <v>1115</v>
      </c>
      <c r="D2147" t="s">
        <v>3174</v>
      </c>
    </row>
    <row r="2148" spans="2:4" x14ac:dyDescent="0.25">
      <c r="B2148" t="s">
        <v>3168</v>
      </c>
      <c r="C2148" t="s">
        <v>3139</v>
      </c>
      <c r="D2148" t="s">
        <v>3174</v>
      </c>
    </row>
    <row r="2149" spans="2:4" x14ac:dyDescent="0.25">
      <c r="B2149" t="s">
        <v>3169</v>
      </c>
      <c r="C2149" t="s">
        <v>3139</v>
      </c>
      <c r="D2149" t="s">
        <v>3174</v>
      </c>
    </row>
    <row r="2150" spans="2:4" x14ac:dyDescent="0.25">
      <c r="B2150" t="s">
        <v>3171</v>
      </c>
      <c r="C2150" t="s">
        <v>3139</v>
      </c>
      <c r="D2150" t="s">
        <v>3174</v>
      </c>
    </row>
    <row r="2151" spans="2:4" x14ac:dyDescent="0.25">
      <c r="B2151" t="s">
        <v>3167</v>
      </c>
      <c r="C2151" t="s">
        <v>2521</v>
      </c>
      <c r="D2151" t="s">
        <v>3174</v>
      </c>
    </row>
    <row r="2152" spans="2:4" x14ac:dyDescent="0.25">
      <c r="B2152" t="s">
        <v>3169</v>
      </c>
      <c r="C2152" t="s">
        <v>2521</v>
      </c>
      <c r="D2152" t="s">
        <v>3174</v>
      </c>
    </row>
    <row r="2153" spans="2:4" x14ac:dyDescent="0.25">
      <c r="B2153" t="s">
        <v>3170</v>
      </c>
      <c r="C2153" t="s">
        <v>2521</v>
      </c>
      <c r="D2153" t="s">
        <v>3174</v>
      </c>
    </row>
    <row r="2154" spans="2:4" x14ac:dyDescent="0.25">
      <c r="B2154" t="s">
        <v>3171</v>
      </c>
      <c r="C2154" t="s">
        <v>2521</v>
      </c>
      <c r="D2154" t="s">
        <v>3174</v>
      </c>
    </row>
    <row r="2155" spans="2:4" x14ac:dyDescent="0.25">
      <c r="B2155" t="s">
        <v>3169</v>
      </c>
      <c r="C2155" t="s">
        <v>835</v>
      </c>
      <c r="D2155" t="s">
        <v>3174</v>
      </c>
    </row>
    <row r="2156" spans="2:4" x14ac:dyDescent="0.25">
      <c r="B2156" t="s">
        <v>3170</v>
      </c>
      <c r="C2156" t="s">
        <v>835</v>
      </c>
      <c r="D2156" t="s">
        <v>3174</v>
      </c>
    </row>
    <row r="2157" spans="2:4" x14ac:dyDescent="0.25">
      <c r="B2157" t="s">
        <v>3171</v>
      </c>
      <c r="C2157" t="s">
        <v>835</v>
      </c>
      <c r="D2157" t="s">
        <v>3174</v>
      </c>
    </row>
    <row r="2158" spans="2:4" x14ac:dyDescent="0.25">
      <c r="B2158" t="s">
        <v>3166</v>
      </c>
      <c r="C2158" t="s">
        <v>1213</v>
      </c>
      <c r="D2158" t="s">
        <v>3174</v>
      </c>
    </row>
    <row r="2159" spans="2:4" x14ac:dyDescent="0.25">
      <c r="B2159" t="s">
        <v>3166</v>
      </c>
      <c r="C2159" t="s">
        <v>1213</v>
      </c>
      <c r="D2159" t="s">
        <v>3174</v>
      </c>
    </row>
    <row r="2160" spans="2:4" x14ac:dyDescent="0.25">
      <c r="B2160" t="s">
        <v>3168</v>
      </c>
      <c r="C2160" t="s">
        <v>1213</v>
      </c>
      <c r="D2160" t="s">
        <v>3174</v>
      </c>
    </row>
    <row r="2161" spans="2:4" x14ac:dyDescent="0.25">
      <c r="B2161" t="s">
        <v>3168</v>
      </c>
      <c r="C2161" t="s">
        <v>1213</v>
      </c>
      <c r="D2161" t="s">
        <v>3174</v>
      </c>
    </row>
    <row r="2162" spans="2:4" x14ac:dyDescent="0.25">
      <c r="B2162" t="s">
        <v>3169</v>
      </c>
      <c r="C2162" t="s">
        <v>1213</v>
      </c>
      <c r="D2162" t="s">
        <v>3174</v>
      </c>
    </row>
    <row r="2163" spans="2:4" x14ac:dyDescent="0.25">
      <c r="B2163" t="s">
        <v>3169</v>
      </c>
      <c r="C2163" t="s">
        <v>1213</v>
      </c>
      <c r="D2163" t="s">
        <v>3174</v>
      </c>
    </row>
    <row r="2164" spans="2:4" x14ac:dyDescent="0.25">
      <c r="B2164" t="s">
        <v>3170</v>
      </c>
      <c r="C2164" t="s">
        <v>1213</v>
      </c>
      <c r="D2164" t="s">
        <v>3174</v>
      </c>
    </row>
    <row r="2165" spans="2:4" x14ac:dyDescent="0.25">
      <c r="B2165" t="s">
        <v>3170</v>
      </c>
      <c r="C2165" t="s">
        <v>1213</v>
      </c>
      <c r="D2165" t="s">
        <v>3174</v>
      </c>
    </row>
    <row r="2166" spans="2:4" x14ac:dyDescent="0.25">
      <c r="B2166" t="s">
        <v>3168</v>
      </c>
      <c r="C2166" t="s">
        <v>519</v>
      </c>
      <c r="D2166" t="s">
        <v>3174</v>
      </c>
    </row>
    <row r="2167" spans="2:4" x14ac:dyDescent="0.25">
      <c r="B2167" t="s">
        <v>3171</v>
      </c>
      <c r="C2167" t="s">
        <v>519</v>
      </c>
      <c r="D2167" t="s">
        <v>3174</v>
      </c>
    </row>
    <row r="2168" spans="2:4" x14ac:dyDescent="0.25">
      <c r="B2168" t="s">
        <v>3168</v>
      </c>
      <c r="C2168" t="s">
        <v>522</v>
      </c>
      <c r="D2168" t="s">
        <v>3174</v>
      </c>
    </row>
    <row r="2169" spans="2:4" x14ac:dyDescent="0.25">
      <c r="B2169" t="s">
        <v>3171</v>
      </c>
      <c r="C2169" t="s">
        <v>522</v>
      </c>
      <c r="D2169" t="s">
        <v>3174</v>
      </c>
    </row>
    <row r="2170" spans="2:4" x14ac:dyDescent="0.25">
      <c r="B2170" t="s">
        <v>3167</v>
      </c>
      <c r="C2170" t="s">
        <v>2530</v>
      </c>
      <c r="D2170" t="s">
        <v>3174</v>
      </c>
    </row>
    <row r="2171" spans="2:4" x14ac:dyDescent="0.25">
      <c r="B2171" t="s">
        <v>3169</v>
      </c>
      <c r="C2171" t="s">
        <v>2530</v>
      </c>
      <c r="D2171" t="s">
        <v>3174</v>
      </c>
    </row>
    <row r="2172" spans="2:4" x14ac:dyDescent="0.25">
      <c r="B2172" t="s">
        <v>3170</v>
      </c>
      <c r="C2172" t="s">
        <v>2530</v>
      </c>
      <c r="D2172" t="s">
        <v>3174</v>
      </c>
    </row>
    <row r="2173" spans="2:4" x14ac:dyDescent="0.25">
      <c r="B2173" t="s">
        <v>3171</v>
      </c>
      <c r="C2173" t="s">
        <v>2530</v>
      </c>
      <c r="D2173" t="s">
        <v>3174</v>
      </c>
    </row>
    <row r="2174" spans="2:4" x14ac:dyDescent="0.25">
      <c r="B2174" t="s">
        <v>3167</v>
      </c>
      <c r="C2174" t="s">
        <v>51</v>
      </c>
      <c r="D2174" t="s">
        <v>3174</v>
      </c>
    </row>
    <row r="2175" spans="2:4" x14ac:dyDescent="0.25">
      <c r="B2175" t="s">
        <v>3168</v>
      </c>
      <c r="C2175" t="s">
        <v>51</v>
      </c>
      <c r="D2175" t="s">
        <v>3174</v>
      </c>
    </row>
    <row r="2176" spans="2:4" x14ac:dyDescent="0.25">
      <c r="B2176" t="s">
        <v>3169</v>
      </c>
      <c r="C2176" t="s">
        <v>51</v>
      </c>
      <c r="D2176" t="s">
        <v>3174</v>
      </c>
    </row>
    <row r="2177" spans="2:4" x14ac:dyDescent="0.25">
      <c r="B2177" t="s">
        <v>3171</v>
      </c>
      <c r="C2177" t="s">
        <v>51</v>
      </c>
      <c r="D2177" t="s">
        <v>3174</v>
      </c>
    </row>
    <row r="2178" spans="2:4" x14ac:dyDescent="0.25">
      <c r="B2178" t="s">
        <v>3168</v>
      </c>
      <c r="C2178" t="s">
        <v>1363</v>
      </c>
      <c r="D2178" t="s">
        <v>3174</v>
      </c>
    </row>
    <row r="2179" spans="2:4" x14ac:dyDescent="0.25">
      <c r="B2179" t="s">
        <v>3169</v>
      </c>
      <c r="C2179" t="s">
        <v>1363</v>
      </c>
      <c r="D2179" t="s">
        <v>3174</v>
      </c>
    </row>
    <row r="2180" spans="2:4" x14ac:dyDescent="0.25">
      <c r="B2180" t="s">
        <v>3167</v>
      </c>
      <c r="C2180" t="s">
        <v>1542</v>
      </c>
      <c r="D2180" t="s">
        <v>3174</v>
      </c>
    </row>
    <row r="2181" spans="2:4" x14ac:dyDescent="0.25">
      <c r="B2181" t="s">
        <v>3169</v>
      </c>
      <c r="C2181" t="s">
        <v>1542</v>
      </c>
      <c r="D2181" t="s">
        <v>3174</v>
      </c>
    </row>
    <row r="2182" spans="2:4" x14ac:dyDescent="0.25">
      <c r="B2182" t="s">
        <v>3171</v>
      </c>
      <c r="C2182" t="s">
        <v>1542</v>
      </c>
      <c r="D2182" t="s">
        <v>3174</v>
      </c>
    </row>
    <row r="2183" spans="2:4" x14ac:dyDescent="0.25">
      <c r="B2183" t="s">
        <v>3192</v>
      </c>
      <c r="C2183" t="s">
        <v>2543</v>
      </c>
      <c r="D2183" t="s">
        <v>3174</v>
      </c>
    </row>
    <row r="2184" spans="2:4" x14ac:dyDescent="0.25">
      <c r="B2184" t="s">
        <v>3166</v>
      </c>
      <c r="C2184" t="s">
        <v>2543</v>
      </c>
      <c r="D2184" t="s">
        <v>3174</v>
      </c>
    </row>
    <row r="2185" spans="2:4" x14ac:dyDescent="0.25">
      <c r="B2185" t="s">
        <v>3167</v>
      </c>
      <c r="C2185" t="s">
        <v>2543</v>
      </c>
      <c r="D2185" t="s">
        <v>3174</v>
      </c>
    </row>
    <row r="2186" spans="2:4" x14ac:dyDescent="0.25">
      <c r="B2186" t="s">
        <v>3168</v>
      </c>
      <c r="C2186" t="s">
        <v>2543</v>
      </c>
      <c r="D2186" t="s">
        <v>3174</v>
      </c>
    </row>
    <row r="2187" spans="2:4" x14ac:dyDescent="0.25">
      <c r="B2187" t="s">
        <v>3170</v>
      </c>
      <c r="C2187" t="s">
        <v>2543</v>
      </c>
      <c r="D2187" t="s">
        <v>3174</v>
      </c>
    </row>
    <row r="2188" spans="2:4" x14ac:dyDescent="0.25">
      <c r="B2188" t="s">
        <v>3171</v>
      </c>
      <c r="C2188" t="s">
        <v>2543</v>
      </c>
      <c r="D2188" t="s">
        <v>3174</v>
      </c>
    </row>
    <row r="2189" spans="2:4" x14ac:dyDescent="0.25">
      <c r="B2189" t="s">
        <v>3168</v>
      </c>
      <c r="C2189" t="s">
        <v>2773</v>
      </c>
      <c r="D2189" t="s">
        <v>3174</v>
      </c>
    </row>
    <row r="2190" spans="2:4" x14ac:dyDescent="0.25">
      <c r="B2190" t="s">
        <v>3169</v>
      </c>
      <c r="C2190" t="s">
        <v>2773</v>
      </c>
      <c r="D2190" t="s">
        <v>3174</v>
      </c>
    </row>
    <row r="2191" spans="2:4" x14ac:dyDescent="0.25">
      <c r="B2191" t="s">
        <v>3170</v>
      </c>
      <c r="C2191" t="s">
        <v>2773</v>
      </c>
      <c r="D2191" t="s">
        <v>3174</v>
      </c>
    </row>
    <row r="2192" spans="2:4" x14ac:dyDescent="0.25">
      <c r="B2192" t="s">
        <v>3171</v>
      </c>
      <c r="C2192" t="s">
        <v>2773</v>
      </c>
      <c r="D2192" t="s">
        <v>3174</v>
      </c>
    </row>
    <row r="2193" spans="2:4" x14ac:dyDescent="0.25">
      <c r="B2193" t="s">
        <v>3168</v>
      </c>
      <c r="C2193" t="s">
        <v>2695</v>
      </c>
      <c r="D2193" t="s">
        <v>3174</v>
      </c>
    </row>
    <row r="2194" spans="2:4" x14ac:dyDescent="0.25">
      <c r="B2194" t="s">
        <v>3168</v>
      </c>
      <c r="C2194" t="s">
        <v>1416</v>
      </c>
      <c r="D2194" t="s">
        <v>3174</v>
      </c>
    </row>
    <row r="2195" spans="2:4" x14ac:dyDescent="0.25">
      <c r="B2195" t="s">
        <v>3169</v>
      </c>
      <c r="C2195" t="s">
        <v>1416</v>
      </c>
      <c r="D2195" t="s">
        <v>3174</v>
      </c>
    </row>
    <row r="2196" spans="2:4" x14ac:dyDescent="0.25">
      <c r="B2196" t="s">
        <v>3171</v>
      </c>
      <c r="C2196" t="s">
        <v>1416</v>
      </c>
      <c r="D2196" t="s">
        <v>3174</v>
      </c>
    </row>
    <row r="2197" spans="2:4" x14ac:dyDescent="0.25">
      <c r="B2197" t="s">
        <v>3168</v>
      </c>
      <c r="C2197" t="s">
        <v>197</v>
      </c>
      <c r="D2197" t="s">
        <v>3174</v>
      </c>
    </row>
    <row r="2198" spans="2:4" x14ac:dyDescent="0.25">
      <c r="B2198" t="s">
        <v>3169</v>
      </c>
      <c r="C2198" t="s">
        <v>197</v>
      </c>
      <c r="D2198" t="s">
        <v>3174</v>
      </c>
    </row>
    <row r="2199" spans="2:4" x14ac:dyDescent="0.25">
      <c r="B2199" t="s">
        <v>3171</v>
      </c>
      <c r="C2199" t="s">
        <v>197</v>
      </c>
      <c r="D2199" t="s">
        <v>3174</v>
      </c>
    </row>
    <row r="2200" spans="2:4" x14ac:dyDescent="0.25">
      <c r="B2200" t="s">
        <v>3167</v>
      </c>
      <c r="C2200" t="s">
        <v>45</v>
      </c>
      <c r="D2200" t="s">
        <v>3174</v>
      </c>
    </row>
    <row r="2201" spans="2:4" x14ac:dyDescent="0.25">
      <c r="B2201" t="s">
        <v>3168</v>
      </c>
      <c r="C2201" t="s">
        <v>45</v>
      </c>
      <c r="D2201" t="s">
        <v>3174</v>
      </c>
    </row>
    <row r="2202" spans="2:4" x14ac:dyDescent="0.25">
      <c r="B2202" t="s">
        <v>3169</v>
      </c>
      <c r="C2202" t="s">
        <v>45</v>
      </c>
      <c r="D2202" t="s">
        <v>3174</v>
      </c>
    </row>
    <row r="2203" spans="2:4" x14ac:dyDescent="0.25">
      <c r="B2203" t="s">
        <v>3171</v>
      </c>
      <c r="C2203" t="s">
        <v>45</v>
      </c>
      <c r="D2203" t="s">
        <v>3174</v>
      </c>
    </row>
    <row r="2204" spans="2:4" x14ac:dyDescent="0.25">
      <c r="B2204" t="s">
        <v>3167</v>
      </c>
      <c r="C2204" t="s">
        <v>92</v>
      </c>
      <c r="D2204" t="s">
        <v>3174</v>
      </c>
    </row>
    <row r="2205" spans="2:4" x14ac:dyDescent="0.25">
      <c r="B2205" t="s">
        <v>3169</v>
      </c>
      <c r="C2205" t="s">
        <v>92</v>
      </c>
      <c r="D2205" t="s">
        <v>3174</v>
      </c>
    </row>
    <row r="2206" spans="2:4" x14ac:dyDescent="0.25">
      <c r="B2206" t="s">
        <v>3171</v>
      </c>
      <c r="C2206" t="s">
        <v>92</v>
      </c>
      <c r="D2206" t="s">
        <v>3174</v>
      </c>
    </row>
    <row r="2207" spans="2:4" x14ac:dyDescent="0.25">
      <c r="B2207" t="s">
        <v>3167</v>
      </c>
      <c r="C2207" t="s">
        <v>53</v>
      </c>
      <c r="D2207" t="s">
        <v>3174</v>
      </c>
    </row>
    <row r="2208" spans="2:4" x14ac:dyDescent="0.25">
      <c r="B2208" t="s">
        <v>3168</v>
      </c>
      <c r="C2208" t="s">
        <v>53</v>
      </c>
      <c r="D2208" t="s">
        <v>3174</v>
      </c>
    </row>
    <row r="2209" spans="2:4" x14ac:dyDescent="0.25">
      <c r="B2209" t="s">
        <v>3169</v>
      </c>
      <c r="C2209" t="s">
        <v>53</v>
      </c>
      <c r="D2209" t="s">
        <v>3174</v>
      </c>
    </row>
    <row r="2210" spans="2:4" x14ac:dyDescent="0.25">
      <c r="B2210" t="s">
        <v>3171</v>
      </c>
      <c r="C2210" t="s">
        <v>53</v>
      </c>
      <c r="D2210" t="s">
        <v>3174</v>
      </c>
    </row>
    <row r="2211" spans="2:4" x14ac:dyDescent="0.25">
      <c r="B2211" t="s">
        <v>3167</v>
      </c>
      <c r="C2211" t="s">
        <v>47</v>
      </c>
      <c r="D2211" t="s">
        <v>3174</v>
      </c>
    </row>
    <row r="2212" spans="2:4" x14ac:dyDescent="0.25">
      <c r="B2212" t="s">
        <v>3167</v>
      </c>
      <c r="C2212" t="s">
        <v>47</v>
      </c>
      <c r="D2212" t="s">
        <v>3174</v>
      </c>
    </row>
    <row r="2213" spans="2:4" x14ac:dyDescent="0.25">
      <c r="B2213" t="s">
        <v>3167</v>
      </c>
      <c r="C2213" t="s">
        <v>47</v>
      </c>
      <c r="D2213" t="s">
        <v>3174</v>
      </c>
    </row>
    <row r="2214" spans="2:4" x14ac:dyDescent="0.25">
      <c r="B2214" t="s">
        <v>3168</v>
      </c>
      <c r="C2214" t="s">
        <v>47</v>
      </c>
      <c r="D2214" t="s">
        <v>3174</v>
      </c>
    </row>
    <row r="2215" spans="2:4" x14ac:dyDescent="0.25">
      <c r="B2215" t="s">
        <v>3168</v>
      </c>
      <c r="C2215" t="s">
        <v>47</v>
      </c>
      <c r="D2215" t="s">
        <v>3174</v>
      </c>
    </row>
    <row r="2216" spans="2:4" x14ac:dyDescent="0.25">
      <c r="B2216" t="s">
        <v>3168</v>
      </c>
      <c r="C2216" t="s">
        <v>47</v>
      </c>
      <c r="D2216" t="s">
        <v>3174</v>
      </c>
    </row>
    <row r="2217" spans="2:4" x14ac:dyDescent="0.25">
      <c r="B2217" t="s">
        <v>3169</v>
      </c>
      <c r="C2217" t="s">
        <v>47</v>
      </c>
      <c r="D2217" t="s">
        <v>3174</v>
      </c>
    </row>
    <row r="2218" spans="2:4" x14ac:dyDescent="0.25">
      <c r="B2218" t="s">
        <v>3169</v>
      </c>
      <c r="C2218" t="s">
        <v>47</v>
      </c>
      <c r="D2218" t="s">
        <v>3174</v>
      </c>
    </row>
    <row r="2219" spans="2:4" x14ac:dyDescent="0.25">
      <c r="B2219" t="s">
        <v>3169</v>
      </c>
      <c r="C2219" t="s">
        <v>47</v>
      </c>
      <c r="D2219" t="s">
        <v>3174</v>
      </c>
    </row>
    <row r="2220" spans="2:4" x14ac:dyDescent="0.25">
      <c r="B2220" t="s">
        <v>3171</v>
      </c>
      <c r="C2220" t="s">
        <v>47</v>
      </c>
      <c r="D2220" t="s">
        <v>3174</v>
      </c>
    </row>
    <row r="2221" spans="2:4" x14ac:dyDescent="0.25">
      <c r="B2221" t="s">
        <v>3171</v>
      </c>
      <c r="C2221" t="s">
        <v>47</v>
      </c>
      <c r="D2221" t="s">
        <v>3174</v>
      </c>
    </row>
    <row r="2222" spans="2:4" x14ac:dyDescent="0.25">
      <c r="B2222" t="s">
        <v>3171</v>
      </c>
      <c r="C2222" t="s">
        <v>47</v>
      </c>
      <c r="D2222" t="s">
        <v>3174</v>
      </c>
    </row>
    <row r="2223" spans="2:4" x14ac:dyDescent="0.25">
      <c r="B2223" t="s">
        <v>3168</v>
      </c>
      <c r="C2223" t="s">
        <v>81</v>
      </c>
      <c r="D2223" t="s">
        <v>3174</v>
      </c>
    </row>
    <row r="2224" spans="2:4" x14ac:dyDescent="0.25">
      <c r="B2224" t="s">
        <v>3169</v>
      </c>
      <c r="C2224" t="s">
        <v>81</v>
      </c>
      <c r="D2224" t="s">
        <v>3174</v>
      </c>
    </row>
    <row r="2225" spans="2:4" x14ac:dyDescent="0.25">
      <c r="B2225" t="s">
        <v>3170</v>
      </c>
      <c r="C2225" t="s">
        <v>81</v>
      </c>
      <c r="D2225" t="s">
        <v>3174</v>
      </c>
    </row>
    <row r="2226" spans="2:4" x14ac:dyDescent="0.25">
      <c r="B2226" t="s">
        <v>3171</v>
      </c>
      <c r="C2226" t="s">
        <v>81</v>
      </c>
      <c r="D2226" t="s">
        <v>3174</v>
      </c>
    </row>
    <row r="2227" spans="2:4" x14ac:dyDescent="0.25">
      <c r="B2227" t="s">
        <v>3168</v>
      </c>
      <c r="C2227" t="s">
        <v>774</v>
      </c>
      <c r="D2227" t="s">
        <v>3174</v>
      </c>
    </row>
    <row r="2228" spans="2:4" x14ac:dyDescent="0.25">
      <c r="B2228" t="s">
        <v>3169</v>
      </c>
      <c r="C2228" t="s">
        <v>774</v>
      </c>
      <c r="D2228" t="s">
        <v>3174</v>
      </c>
    </row>
    <row r="2229" spans="2:4" x14ac:dyDescent="0.25">
      <c r="B2229" t="s">
        <v>3170</v>
      </c>
      <c r="C2229" t="s">
        <v>774</v>
      </c>
      <c r="D2229" t="s">
        <v>3174</v>
      </c>
    </row>
    <row r="2230" spans="2:4" x14ac:dyDescent="0.25">
      <c r="B2230" t="s">
        <v>3171</v>
      </c>
      <c r="C2230" t="s">
        <v>774</v>
      </c>
      <c r="D2230" t="s">
        <v>3174</v>
      </c>
    </row>
    <row r="2231" spans="2:4" x14ac:dyDescent="0.25">
      <c r="B2231" t="s">
        <v>3167</v>
      </c>
      <c r="C2231" t="s">
        <v>1380</v>
      </c>
      <c r="D2231" t="s">
        <v>3174</v>
      </c>
    </row>
    <row r="2232" spans="2:4" x14ac:dyDescent="0.25">
      <c r="B2232" t="s">
        <v>3168</v>
      </c>
      <c r="C2232" t="s">
        <v>1380</v>
      </c>
      <c r="D2232" t="s">
        <v>3174</v>
      </c>
    </row>
    <row r="2233" spans="2:4" x14ac:dyDescent="0.25">
      <c r="B2233" t="s">
        <v>3169</v>
      </c>
      <c r="C2233" t="s">
        <v>1380</v>
      </c>
      <c r="D2233" t="s">
        <v>3174</v>
      </c>
    </row>
    <row r="2234" spans="2:4" x14ac:dyDescent="0.25">
      <c r="B2234" t="s">
        <v>3170</v>
      </c>
      <c r="C2234" t="s">
        <v>1380</v>
      </c>
      <c r="D2234" t="s">
        <v>3174</v>
      </c>
    </row>
    <row r="2235" spans="2:4" x14ac:dyDescent="0.25">
      <c r="B2235" t="s">
        <v>3171</v>
      </c>
      <c r="C2235" t="s">
        <v>1380</v>
      </c>
      <c r="D2235" t="s">
        <v>3174</v>
      </c>
    </row>
    <row r="2236" spans="2:4" x14ac:dyDescent="0.25">
      <c r="B2236" t="s">
        <v>3167</v>
      </c>
      <c r="C2236" t="s">
        <v>2769</v>
      </c>
      <c r="D2236" t="s">
        <v>3174</v>
      </c>
    </row>
    <row r="2237" spans="2:4" x14ac:dyDescent="0.25">
      <c r="B2237" t="s">
        <v>3168</v>
      </c>
      <c r="C2237" t="s">
        <v>2769</v>
      </c>
      <c r="D2237" t="s">
        <v>3174</v>
      </c>
    </row>
    <row r="2238" spans="2:4" x14ac:dyDescent="0.25">
      <c r="B2238" t="s">
        <v>3171</v>
      </c>
      <c r="C2238" t="s">
        <v>2769</v>
      </c>
      <c r="D2238" t="s">
        <v>3174</v>
      </c>
    </row>
    <row r="2239" spans="2:4" x14ac:dyDescent="0.25">
      <c r="B2239" t="s">
        <v>3170</v>
      </c>
      <c r="C2239" t="s">
        <v>2186</v>
      </c>
      <c r="D2239" t="s">
        <v>3174</v>
      </c>
    </row>
    <row r="2240" spans="2:4" x14ac:dyDescent="0.25">
      <c r="B2240" t="s">
        <v>3169</v>
      </c>
      <c r="C2240" t="s">
        <v>282</v>
      </c>
      <c r="D2240" t="s">
        <v>3174</v>
      </c>
    </row>
    <row r="2241" spans="2:4" x14ac:dyDescent="0.25">
      <c r="B2241" t="s">
        <v>3170</v>
      </c>
      <c r="C2241" t="s">
        <v>282</v>
      </c>
      <c r="D2241" t="s">
        <v>3174</v>
      </c>
    </row>
    <row r="2242" spans="2:4" x14ac:dyDescent="0.25">
      <c r="B2242" t="s">
        <v>3171</v>
      </c>
      <c r="C2242" t="s">
        <v>282</v>
      </c>
      <c r="D2242" t="s">
        <v>3174</v>
      </c>
    </row>
    <row r="2243" spans="2:4" x14ac:dyDescent="0.25">
      <c r="B2243" t="s">
        <v>3192</v>
      </c>
      <c r="C2243" t="s">
        <v>552</v>
      </c>
      <c r="D2243" t="s">
        <v>3174</v>
      </c>
    </row>
    <row r="2244" spans="2:4" x14ac:dyDescent="0.25">
      <c r="B2244" t="s">
        <v>3168</v>
      </c>
      <c r="C2244" t="s">
        <v>552</v>
      </c>
      <c r="D2244" t="s">
        <v>3174</v>
      </c>
    </row>
    <row r="2245" spans="2:4" x14ac:dyDescent="0.25">
      <c r="B2245" t="s">
        <v>3169</v>
      </c>
      <c r="C2245" t="s">
        <v>552</v>
      </c>
      <c r="D2245" t="s">
        <v>3174</v>
      </c>
    </row>
    <row r="2246" spans="2:4" x14ac:dyDescent="0.25">
      <c r="B2246" t="s">
        <v>3170</v>
      </c>
      <c r="C2246" t="s">
        <v>552</v>
      </c>
      <c r="D2246" t="s">
        <v>3174</v>
      </c>
    </row>
    <row r="2247" spans="2:4" x14ac:dyDescent="0.25">
      <c r="B2247" t="s">
        <v>3171</v>
      </c>
      <c r="C2247" t="s">
        <v>552</v>
      </c>
      <c r="D2247" t="s">
        <v>3174</v>
      </c>
    </row>
    <row r="2248" spans="2:4" x14ac:dyDescent="0.25">
      <c r="B2248" t="s">
        <v>3167</v>
      </c>
      <c r="C2248" t="s">
        <v>2125</v>
      </c>
      <c r="D2248" t="s">
        <v>3174</v>
      </c>
    </row>
    <row r="2249" spans="2:4" x14ac:dyDescent="0.25">
      <c r="B2249" t="s">
        <v>3167</v>
      </c>
      <c r="C2249" t="s">
        <v>2125</v>
      </c>
      <c r="D2249" t="s">
        <v>3174</v>
      </c>
    </row>
    <row r="2250" spans="2:4" x14ac:dyDescent="0.25">
      <c r="B2250" t="s">
        <v>3169</v>
      </c>
      <c r="C2250" t="s">
        <v>2125</v>
      </c>
      <c r="D2250" t="s">
        <v>3174</v>
      </c>
    </row>
    <row r="2251" spans="2:4" x14ac:dyDescent="0.25">
      <c r="B2251" t="s">
        <v>3169</v>
      </c>
      <c r="C2251" t="s">
        <v>2125</v>
      </c>
      <c r="D2251" t="s">
        <v>3174</v>
      </c>
    </row>
    <row r="2252" spans="2:4" x14ac:dyDescent="0.25">
      <c r="B2252" t="s">
        <v>3171</v>
      </c>
      <c r="C2252" t="s">
        <v>2125</v>
      </c>
      <c r="D2252" t="s">
        <v>3174</v>
      </c>
    </row>
    <row r="2253" spans="2:4" x14ac:dyDescent="0.25">
      <c r="B2253" t="s">
        <v>3171</v>
      </c>
      <c r="C2253" t="s">
        <v>2125</v>
      </c>
      <c r="D2253" t="s">
        <v>3174</v>
      </c>
    </row>
    <row r="2254" spans="2:4" x14ac:dyDescent="0.25">
      <c r="B2254" t="s">
        <v>3168</v>
      </c>
      <c r="C2254" t="s">
        <v>206</v>
      </c>
      <c r="D2254" t="s">
        <v>3174</v>
      </c>
    </row>
    <row r="2255" spans="2:4" x14ac:dyDescent="0.25">
      <c r="B2255" t="s">
        <v>3169</v>
      </c>
      <c r="C2255" t="s">
        <v>206</v>
      </c>
      <c r="D2255" t="s">
        <v>3174</v>
      </c>
    </row>
    <row r="2256" spans="2:4" x14ac:dyDescent="0.25">
      <c r="B2256" t="s">
        <v>3171</v>
      </c>
      <c r="C2256" t="s">
        <v>206</v>
      </c>
      <c r="D2256" t="s">
        <v>3174</v>
      </c>
    </row>
    <row r="2257" spans="2:4" x14ac:dyDescent="0.25">
      <c r="B2257" t="s">
        <v>3167</v>
      </c>
      <c r="C2257" t="s">
        <v>982</v>
      </c>
      <c r="D2257" t="s">
        <v>3174</v>
      </c>
    </row>
    <row r="2258" spans="2:4" x14ac:dyDescent="0.25">
      <c r="B2258" t="s">
        <v>3168</v>
      </c>
      <c r="C2258" t="s">
        <v>982</v>
      </c>
      <c r="D2258" t="s">
        <v>3174</v>
      </c>
    </row>
    <row r="2259" spans="2:4" x14ac:dyDescent="0.25">
      <c r="B2259" t="s">
        <v>3170</v>
      </c>
      <c r="C2259" t="s">
        <v>982</v>
      </c>
      <c r="D2259" t="s">
        <v>3174</v>
      </c>
    </row>
    <row r="2260" spans="2:4" x14ac:dyDescent="0.25">
      <c r="B2260" t="s">
        <v>3171</v>
      </c>
      <c r="C2260" t="s">
        <v>982</v>
      </c>
      <c r="D2260" t="s">
        <v>3174</v>
      </c>
    </row>
    <row r="2261" spans="2:4" x14ac:dyDescent="0.25">
      <c r="B2261" t="s">
        <v>3167</v>
      </c>
      <c r="C2261" t="s">
        <v>563</v>
      </c>
      <c r="D2261" t="s">
        <v>3174</v>
      </c>
    </row>
    <row r="2262" spans="2:4" x14ac:dyDescent="0.25">
      <c r="B2262" t="s">
        <v>3168</v>
      </c>
      <c r="C2262" t="s">
        <v>563</v>
      </c>
      <c r="D2262" t="s">
        <v>3174</v>
      </c>
    </row>
    <row r="2263" spans="2:4" x14ac:dyDescent="0.25">
      <c r="B2263" t="s">
        <v>3169</v>
      </c>
      <c r="C2263" t="s">
        <v>563</v>
      </c>
      <c r="D2263" t="s">
        <v>3174</v>
      </c>
    </row>
    <row r="2264" spans="2:4" x14ac:dyDescent="0.25">
      <c r="B2264" t="s">
        <v>3170</v>
      </c>
      <c r="C2264" t="s">
        <v>563</v>
      </c>
      <c r="D2264" t="s">
        <v>3174</v>
      </c>
    </row>
    <row r="2265" spans="2:4" x14ac:dyDescent="0.25">
      <c r="B2265" t="s">
        <v>3171</v>
      </c>
      <c r="C2265" t="s">
        <v>563</v>
      </c>
      <c r="D2265" t="s">
        <v>3174</v>
      </c>
    </row>
    <row r="2266" spans="2:4" x14ac:dyDescent="0.25">
      <c r="B2266" t="s">
        <v>3167</v>
      </c>
      <c r="C2266" t="s">
        <v>978</v>
      </c>
      <c r="D2266" t="s">
        <v>3174</v>
      </c>
    </row>
    <row r="2267" spans="2:4" x14ac:dyDescent="0.25">
      <c r="B2267" t="s">
        <v>3168</v>
      </c>
      <c r="C2267" t="s">
        <v>978</v>
      </c>
      <c r="D2267" t="s">
        <v>3174</v>
      </c>
    </row>
    <row r="2268" spans="2:4" x14ac:dyDescent="0.25">
      <c r="B2268" t="s">
        <v>3170</v>
      </c>
      <c r="C2268" t="s">
        <v>978</v>
      </c>
      <c r="D2268" t="s">
        <v>3174</v>
      </c>
    </row>
    <row r="2269" spans="2:4" x14ac:dyDescent="0.25">
      <c r="B2269" t="s">
        <v>3171</v>
      </c>
      <c r="C2269" t="s">
        <v>978</v>
      </c>
      <c r="D2269" t="s">
        <v>3174</v>
      </c>
    </row>
    <row r="2270" spans="2:4" x14ac:dyDescent="0.25">
      <c r="B2270" t="s">
        <v>3166</v>
      </c>
      <c r="C2270" t="s">
        <v>596</v>
      </c>
      <c r="D2270" t="s">
        <v>3174</v>
      </c>
    </row>
    <row r="2271" spans="2:4" x14ac:dyDescent="0.25">
      <c r="B2271" t="s">
        <v>3167</v>
      </c>
      <c r="C2271" t="s">
        <v>596</v>
      </c>
      <c r="D2271" t="s">
        <v>3174</v>
      </c>
    </row>
    <row r="2272" spans="2:4" x14ac:dyDescent="0.25">
      <c r="B2272" t="s">
        <v>3168</v>
      </c>
      <c r="C2272" t="s">
        <v>596</v>
      </c>
      <c r="D2272" t="s">
        <v>3174</v>
      </c>
    </row>
    <row r="2273" spans="2:4" x14ac:dyDescent="0.25">
      <c r="B2273" t="s">
        <v>3169</v>
      </c>
      <c r="C2273" t="s">
        <v>596</v>
      </c>
      <c r="D2273" t="s">
        <v>3174</v>
      </c>
    </row>
    <row r="2274" spans="2:4" x14ac:dyDescent="0.25">
      <c r="B2274" t="s">
        <v>3171</v>
      </c>
      <c r="C2274" t="s">
        <v>596</v>
      </c>
      <c r="D2274" t="s">
        <v>3174</v>
      </c>
    </row>
    <row r="2275" spans="2:4" x14ac:dyDescent="0.25">
      <c r="B2275" t="s">
        <v>3169</v>
      </c>
      <c r="C2275" t="s">
        <v>3015</v>
      </c>
      <c r="D2275" t="s">
        <v>3174</v>
      </c>
    </row>
    <row r="2276" spans="2:4" x14ac:dyDescent="0.25">
      <c r="B2276" t="s">
        <v>3170</v>
      </c>
      <c r="C2276" t="s">
        <v>3015</v>
      </c>
      <c r="D2276" t="s">
        <v>3174</v>
      </c>
    </row>
    <row r="2277" spans="2:4" x14ac:dyDescent="0.25">
      <c r="B2277" t="s">
        <v>3171</v>
      </c>
      <c r="C2277" t="s">
        <v>3015</v>
      </c>
      <c r="D2277" t="s">
        <v>3174</v>
      </c>
    </row>
    <row r="2278" spans="2:4" x14ac:dyDescent="0.25">
      <c r="B2278" t="s">
        <v>3192</v>
      </c>
      <c r="C2278" t="s">
        <v>1659</v>
      </c>
      <c r="D2278" t="s">
        <v>3174</v>
      </c>
    </row>
    <row r="2279" spans="2:4" x14ac:dyDescent="0.25">
      <c r="B2279" t="s">
        <v>3167</v>
      </c>
      <c r="C2279" t="s">
        <v>1659</v>
      </c>
      <c r="D2279" t="s">
        <v>3174</v>
      </c>
    </row>
    <row r="2280" spans="2:4" x14ac:dyDescent="0.25">
      <c r="B2280" t="s">
        <v>3168</v>
      </c>
      <c r="C2280" t="s">
        <v>1659</v>
      </c>
      <c r="D2280" t="s">
        <v>3174</v>
      </c>
    </row>
    <row r="2281" spans="2:4" x14ac:dyDescent="0.25">
      <c r="B2281" t="s">
        <v>3169</v>
      </c>
      <c r="C2281" t="s">
        <v>1659</v>
      </c>
      <c r="D2281" t="s">
        <v>3174</v>
      </c>
    </row>
    <row r="2282" spans="2:4" x14ac:dyDescent="0.25">
      <c r="B2282" t="s">
        <v>3170</v>
      </c>
      <c r="C2282" t="s">
        <v>1659</v>
      </c>
      <c r="D2282" t="s">
        <v>3174</v>
      </c>
    </row>
    <row r="2283" spans="2:4" x14ac:dyDescent="0.25">
      <c r="B2283" t="s">
        <v>3171</v>
      </c>
      <c r="C2283" t="s">
        <v>1659</v>
      </c>
      <c r="D2283" t="s">
        <v>3174</v>
      </c>
    </row>
    <row r="2284" spans="2:4" x14ac:dyDescent="0.25">
      <c r="B2284" t="s">
        <v>3167</v>
      </c>
      <c r="C2284" t="s">
        <v>2894</v>
      </c>
      <c r="D2284" t="s">
        <v>3174</v>
      </c>
    </row>
    <row r="2285" spans="2:4" x14ac:dyDescent="0.25">
      <c r="B2285" t="s">
        <v>3169</v>
      </c>
      <c r="C2285" t="s">
        <v>2894</v>
      </c>
      <c r="D2285" t="s">
        <v>3174</v>
      </c>
    </row>
    <row r="2286" spans="2:4" x14ac:dyDescent="0.25">
      <c r="B2286" t="s">
        <v>3170</v>
      </c>
      <c r="C2286" t="s">
        <v>2894</v>
      </c>
      <c r="D2286" t="s">
        <v>3174</v>
      </c>
    </row>
    <row r="2287" spans="2:4" x14ac:dyDescent="0.25">
      <c r="B2287" t="s">
        <v>3171</v>
      </c>
      <c r="C2287" t="s">
        <v>2894</v>
      </c>
      <c r="D2287" t="s">
        <v>3174</v>
      </c>
    </row>
    <row r="2288" spans="2:4" x14ac:dyDescent="0.25">
      <c r="B2288" t="s">
        <v>3168</v>
      </c>
      <c r="C2288" t="s">
        <v>866</v>
      </c>
      <c r="D2288" t="s">
        <v>3174</v>
      </c>
    </row>
    <row r="2289" spans="2:4" x14ac:dyDescent="0.25">
      <c r="B2289" t="s">
        <v>3168</v>
      </c>
      <c r="C2289" t="s">
        <v>866</v>
      </c>
      <c r="D2289" t="s">
        <v>3174</v>
      </c>
    </row>
    <row r="2290" spans="2:4" x14ac:dyDescent="0.25">
      <c r="B2290" t="s">
        <v>3168</v>
      </c>
      <c r="C2290" t="s">
        <v>866</v>
      </c>
      <c r="D2290" t="s">
        <v>3174</v>
      </c>
    </row>
    <row r="2291" spans="2:4" x14ac:dyDescent="0.25">
      <c r="B2291" t="s">
        <v>3168</v>
      </c>
      <c r="C2291" t="s">
        <v>1199</v>
      </c>
      <c r="D2291" t="s">
        <v>3174</v>
      </c>
    </row>
    <row r="2292" spans="2:4" x14ac:dyDescent="0.25">
      <c r="B2292" t="s">
        <v>3168</v>
      </c>
      <c r="C2292" t="s">
        <v>1178</v>
      </c>
      <c r="D2292" t="s">
        <v>3174</v>
      </c>
    </row>
    <row r="2293" spans="2:4" x14ac:dyDescent="0.25">
      <c r="B2293" t="s">
        <v>3168</v>
      </c>
      <c r="C2293" t="s">
        <v>1332</v>
      </c>
      <c r="D2293" t="s">
        <v>3174</v>
      </c>
    </row>
    <row r="2294" spans="2:4" x14ac:dyDescent="0.25">
      <c r="B2294" t="s">
        <v>3168</v>
      </c>
      <c r="C2294" t="s">
        <v>1175</v>
      </c>
      <c r="D2294" t="s">
        <v>3174</v>
      </c>
    </row>
    <row r="2295" spans="2:4" x14ac:dyDescent="0.25">
      <c r="B2295" t="s">
        <v>3168</v>
      </c>
      <c r="C2295" t="s">
        <v>2731</v>
      </c>
      <c r="D2295" t="s">
        <v>3174</v>
      </c>
    </row>
    <row r="2296" spans="2:4" x14ac:dyDescent="0.25">
      <c r="B2296" t="s">
        <v>3169</v>
      </c>
      <c r="C2296" t="s">
        <v>2731</v>
      </c>
      <c r="D2296" t="s">
        <v>3174</v>
      </c>
    </row>
    <row r="2297" spans="2:4" x14ac:dyDescent="0.25">
      <c r="B2297" t="s">
        <v>3171</v>
      </c>
      <c r="C2297" t="s">
        <v>2731</v>
      </c>
      <c r="D2297" t="s">
        <v>3174</v>
      </c>
    </row>
    <row r="2298" spans="2:4" x14ac:dyDescent="0.25">
      <c r="B2298" t="s">
        <v>3167</v>
      </c>
      <c r="C2298" t="s">
        <v>1738</v>
      </c>
      <c r="D2298" t="s">
        <v>3174</v>
      </c>
    </row>
    <row r="2299" spans="2:4" x14ac:dyDescent="0.25">
      <c r="B2299" t="s">
        <v>3168</v>
      </c>
      <c r="C2299" t="s">
        <v>1738</v>
      </c>
      <c r="D2299" t="s">
        <v>3174</v>
      </c>
    </row>
    <row r="2300" spans="2:4" x14ac:dyDescent="0.25">
      <c r="B2300" t="s">
        <v>3169</v>
      </c>
      <c r="C2300" t="s">
        <v>1738</v>
      </c>
      <c r="D2300" t="s">
        <v>3174</v>
      </c>
    </row>
    <row r="2301" spans="2:4" x14ac:dyDescent="0.25">
      <c r="B2301" t="s">
        <v>3171</v>
      </c>
      <c r="C2301" t="s">
        <v>1738</v>
      </c>
      <c r="D2301" t="s">
        <v>3174</v>
      </c>
    </row>
    <row r="2302" spans="2:4" x14ac:dyDescent="0.25">
      <c r="B2302" t="s">
        <v>3166</v>
      </c>
      <c r="C2302" t="s">
        <v>1188</v>
      </c>
      <c r="D2302" t="s">
        <v>3174</v>
      </c>
    </row>
    <row r="2303" spans="2:4" x14ac:dyDescent="0.25">
      <c r="B2303" t="s">
        <v>3166</v>
      </c>
      <c r="C2303" t="s">
        <v>1188</v>
      </c>
      <c r="D2303" t="s">
        <v>3174</v>
      </c>
    </row>
    <row r="2304" spans="2:4" x14ac:dyDescent="0.25">
      <c r="B2304" t="s">
        <v>3168</v>
      </c>
      <c r="C2304" t="s">
        <v>1188</v>
      </c>
      <c r="D2304" t="s">
        <v>3174</v>
      </c>
    </row>
    <row r="2305" spans="2:4" x14ac:dyDescent="0.25">
      <c r="B2305" t="s">
        <v>3168</v>
      </c>
      <c r="C2305" t="s">
        <v>1188</v>
      </c>
      <c r="D2305" t="s">
        <v>3174</v>
      </c>
    </row>
    <row r="2306" spans="2:4" x14ac:dyDescent="0.25">
      <c r="B2306" t="s">
        <v>3168</v>
      </c>
      <c r="C2306" t="s">
        <v>1195</v>
      </c>
      <c r="D2306" t="s">
        <v>3174</v>
      </c>
    </row>
    <row r="2307" spans="2:4" x14ac:dyDescent="0.25">
      <c r="B2307" t="s">
        <v>3168</v>
      </c>
      <c r="C2307" t="s">
        <v>2412</v>
      </c>
      <c r="D2307" t="s">
        <v>3174</v>
      </c>
    </row>
    <row r="2308" spans="2:4" x14ac:dyDescent="0.25">
      <c r="B2308" t="s">
        <v>3168</v>
      </c>
      <c r="C2308" t="s">
        <v>2409</v>
      </c>
      <c r="D2308" t="s">
        <v>3174</v>
      </c>
    </row>
    <row r="2309" spans="2:4" x14ac:dyDescent="0.25">
      <c r="B2309" t="s">
        <v>3168</v>
      </c>
      <c r="C2309" t="s">
        <v>2409</v>
      </c>
      <c r="D2309" t="s">
        <v>3174</v>
      </c>
    </row>
    <row r="2310" spans="2:4" x14ac:dyDescent="0.25">
      <c r="B2310" t="s">
        <v>3168</v>
      </c>
      <c r="C2310" t="s">
        <v>1327</v>
      </c>
      <c r="D2310" t="s">
        <v>3174</v>
      </c>
    </row>
    <row r="2311" spans="2:4" x14ac:dyDescent="0.25">
      <c r="B2311" t="s">
        <v>3168</v>
      </c>
      <c r="C2311" t="s">
        <v>1327</v>
      </c>
      <c r="D2311" t="s">
        <v>3174</v>
      </c>
    </row>
    <row r="2312" spans="2:4" x14ac:dyDescent="0.25">
      <c r="B2312" t="s">
        <v>3169</v>
      </c>
      <c r="C2312" t="s">
        <v>1327</v>
      </c>
      <c r="D2312" t="s">
        <v>3174</v>
      </c>
    </row>
    <row r="2313" spans="2:4" x14ac:dyDescent="0.25">
      <c r="B2313" t="s">
        <v>3169</v>
      </c>
      <c r="C2313" t="s">
        <v>1327</v>
      </c>
      <c r="D2313" t="s">
        <v>3174</v>
      </c>
    </row>
    <row r="2314" spans="2:4" x14ac:dyDescent="0.25">
      <c r="B2314" t="s">
        <v>3171</v>
      </c>
      <c r="C2314" t="s">
        <v>1327</v>
      </c>
      <c r="D2314" t="s">
        <v>3174</v>
      </c>
    </row>
    <row r="2315" spans="2:4" x14ac:dyDescent="0.25">
      <c r="B2315" t="s">
        <v>3171</v>
      </c>
      <c r="C2315" t="s">
        <v>1327</v>
      </c>
      <c r="D2315" t="s">
        <v>3174</v>
      </c>
    </row>
    <row r="2316" spans="2:4" x14ac:dyDescent="0.25">
      <c r="B2316" t="s">
        <v>3168</v>
      </c>
      <c r="C2316" t="s">
        <v>3074</v>
      </c>
      <c r="D2316" t="s">
        <v>3174</v>
      </c>
    </row>
    <row r="2317" spans="2:4" x14ac:dyDescent="0.25">
      <c r="B2317" t="s">
        <v>3169</v>
      </c>
      <c r="C2317" t="s">
        <v>3074</v>
      </c>
      <c r="D2317" t="s">
        <v>3174</v>
      </c>
    </row>
    <row r="2318" spans="2:4" x14ac:dyDescent="0.25">
      <c r="B2318" t="s">
        <v>3171</v>
      </c>
      <c r="C2318" t="s">
        <v>3074</v>
      </c>
      <c r="D2318" t="s">
        <v>3174</v>
      </c>
    </row>
    <row r="2319" spans="2:4" x14ac:dyDescent="0.25">
      <c r="B2319" t="s">
        <v>3168</v>
      </c>
      <c r="C2319" t="s">
        <v>1193</v>
      </c>
      <c r="D2319" t="s">
        <v>3174</v>
      </c>
    </row>
    <row r="2320" spans="2:4" x14ac:dyDescent="0.25">
      <c r="B2320" t="s">
        <v>3166</v>
      </c>
      <c r="C2320" t="s">
        <v>2785</v>
      </c>
      <c r="D2320" t="s">
        <v>3174</v>
      </c>
    </row>
    <row r="2321" spans="2:4" x14ac:dyDescent="0.25">
      <c r="B2321" t="s">
        <v>3167</v>
      </c>
      <c r="C2321" t="s">
        <v>2785</v>
      </c>
      <c r="D2321" t="s">
        <v>3174</v>
      </c>
    </row>
    <row r="2322" spans="2:4" x14ac:dyDescent="0.25">
      <c r="B2322" t="s">
        <v>3169</v>
      </c>
      <c r="C2322" t="s">
        <v>2785</v>
      </c>
      <c r="D2322" t="s">
        <v>3174</v>
      </c>
    </row>
    <row r="2323" spans="2:4" x14ac:dyDescent="0.25">
      <c r="B2323" t="s">
        <v>3170</v>
      </c>
      <c r="C2323" t="s">
        <v>2785</v>
      </c>
      <c r="D2323" t="s">
        <v>3174</v>
      </c>
    </row>
    <row r="2324" spans="2:4" x14ac:dyDescent="0.25">
      <c r="B2324" t="s">
        <v>3168</v>
      </c>
      <c r="C2324" t="s">
        <v>3162</v>
      </c>
      <c r="D2324" t="s">
        <v>3174</v>
      </c>
    </row>
    <row r="2325" spans="2:4" x14ac:dyDescent="0.25">
      <c r="B2325" t="s">
        <v>3169</v>
      </c>
      <c r="C2325" t="s">
        <v>3162</v>
      </c>
      <c r="D2325" t="s">
        <v>3174</v>
      </c>
    </row>
    <row r="2326" spans="2:4" x14ac:dyDescent="0.25">
      <c r="B2326" t="s">
        <v>3170</v>
      </c>
      <c r="C2326" t="s">
        <v>3162</v>
      </c>
      <c r="D2326" t="s">
        <v>3174</v>
      </c>
    </row>
    <row r="2327" spans="2:4" x14ac:dyDescent="0.25">
      <c r="B2327" t="s">
        <v>3168</v>
      </c>
      <c r="C2327" t="s">
        <v>2166</v>
      </c>
      <c r="D2327" t="s">
        <v>3174</v>
      </c>
    </row>
    <row r="2328" spans="2:4" x14ac:dyDescent="0.25">
      <c r="B2328" t="s">
        <v>3168</v>
      </c>
      <c r="C2328" t="s">
        <v>2166</v>
      </c>
      <c r="D2328" t="s">
        <v>3174</v>
      </c>
    </row>
    <row r="2329" spans="2:4" x14ac:dyDescent="0.25">
      <c r="B2329" t="s">
        <v>3169</v>
      </c>
      <c r="C2329" t="s">
        <v>2166</v>
      </c>
      <c r="D2329" t="s">
        <v>3174</v>
      </c>
    </row>
    <row r="2330" spans="2:4" x14ac:dyDescent="0.25">
      <c r="B2330" t="s">
        <v>3169</v>
      </c>
      <c r="C2330" t="s">
        <v>2166</v>
      </c>
      <c r="D2330" t="s">
        <v>3174</v>
      </c>
    </row>
    <row r="2331" spans="2:4" x14ac:dyDescent="0.25">
      <c r="B2331" t="s">
        <v>3170</v>
      </c>
      <c r="C2331" t="s">
        <v>2166</v>
      </c>
      <c r="D2331" t="s">
        <v>3174</v>
      </c>
    </row>
    <row r="2332" spans="2:4" x14ac:dyDescent="0.25">
      <c r="B2332" t="s">
        <v>3170</v>
      </c>
      <c r="C2332" t="s">
        <v>2166</v>
      </c>
      <c r="D2332" t="s">
        <v>3174</v>
      </c>
    </row>
    <row r="2333" spans="2:4" x14ac:dyDescent="0.25">
      <c r="B2333" t="s">
        <v>3168</v>
      </c>
      <c r="C2333" t="s">
        <v>1947</v>
      </c>
      <c r="D2333" t="s">
        <v>3174</v>
      </c>
    </row>
    <row r="2334" spans="2:4" x14ac:dyDescent="0.25">
      <c r="B2334" t="s">
        <v>3169</v>
      </c>
      <c r="C2334" t="s">
        <v>1947</v>
      </c>
      <c r="D2334" t="s">
        <v>3174</v>
      </c>
    </row>
    <row r="2335" spans="2:4" x14ac:dyDescent="0.25">
      <c r="B2335" t="s">
        <v>3170</v>
      </c>
      <c r="C2335" t="s">
        <v>1947</v>
      </c>
      <c r="D2335" t="s">
        <v>3174</v>
      </c>
    </row>
    <row r="2336" spans="2:4" x14ac:dyDescent="0.25">
      <c r="B2336" t="s">
        <v>3166</v>
      </c>
      <c r="C2336" t="s">
        <v>1272</v>
      </c>
      <c r="D2336" t="s">
        <v>3174</v>
      </c>
    </row>
    <row r="2337" spans="2:4" x14ac:dyDescent="0.25">
      <c r="B2337" t="s">
        <v>3170</v>
      </c>
      <c r="C2337" t="s">
        <v>1272</v>
      </c>
      <c r="D2337" t="s">
        <v>3174</v>
      </c>
    </row>
    <row r="2338" spans="2:4" x14ac:dyDescent="0.25">
      <c r="B2338" t="s">
        <v>3171</v>
      </c>
      <c r="C2338" t="s">
        <v>1272</v>
      </c>
      <c r="D2338" t="s">
        <v>3174</v>
      </c>
    </row>
    <row r="2339" spans="2:4" x14ac:dyDescent="0.25">
      <c r="B2339" t="s">
        <v>3166</v>
      </c>
      <c r="C2339" t="s">
        <v>2619</v>
      </c>
      <c r="D2339" t="s">
        <v>3174</v>
      </c>
    </row>
    <row r="2340" spans="2:4" x14ac:dyDescent="0.25">
      <c r="B2340" t="s">
        <v>3171</v>
      </c>
      <c r="C2340" t="s">
        <v>2619</v>
      </c>
      <c r="D2340" t="s">
        <v>3174</v>
      </c>
    </row>
    <row r="2341" spans="2:4" x14ac:dyDescent="0.25">
      <c r="B2341" t="s">
        <v>3168</v>
      </c>
      <c r="C2341" t="s">
        <v>2851</v>
      </c>
      <c r="D2341" t="s">
        <v>3174</v>
      </c>
    </row>
    <row r="2342" spans="2:4" x14ac:dyDescent="0.25">
      <c r="B2342" t="s">
        <v>3170</v>
      </c>
      <c r="C2342" t="s">
        <v>2071</v>
      </c>
      <c r="D2342" t="s">
        <v>3174</v>
      </c>
    </row>
    <row r="2343" spans="2:4" x14ac:dyDescent="0.25">
      <c r="B2343" t="s">
        <v>3171</v>
      </c>
      <c r="C2343" t="s">
        <v>2071</v>
      </c>
      <c r="D2343" t="s">
        <v>3174</v>
      </c>
    </row>
    <row r="2344" spans="2:4" x14ac:dyDescent="0.25">
      <c r="B2344" t="s">
        <v>3168</v>
      </c>
      <c r="C2344" t="s">
        <v>862</v>
      </c>
      <c r="D2344" t="s">
        <v>3174</v>
      </c>
    </row>
    <row r="2345" spans="2:4" x14ac:dyDescent="0.25">
      <c r="B2345" t="s">
        <v>3166</v>
      </c>
      <c r="C2345" t="s">
        <v>1269</v>
      </c>
      <c r="D2345" t="s">
        <v>3174</v>
      </c>
    </row>
    <row r="2346" spans="2:4" x14ac:dyDescent="0.25">
      <c r="B2346" t="s">
        <v>3169</v>
      </c>
      <c r="C2346" t="s">
        <v>1269</v>
      </c>
      <c r="D2346" t="s">
        <v>3174</v>
      </c>
    </row>
    <row r="2347" spans="2:4" x14ac:dyDescent="0.25">
      <c r="B2347" t="s">
        <v>3170</v>
      </c>
      <c r="C2347" t="s">
        <v>1269</v>
      </c>
      <c r="D2347" t="s">
        <v>3174</v>
      </c>
    </row>
    <row r="2348" spans="2:4" x14ac:dyDescent="0.25">
      <c r="B2348" t="s">
        <v>3169</v>
      </c>
      <c r="C2348" t="s">
        <v>1824</v>
      </c>
      <c r="D2348" t="s">
        <v>3174</v>
      </c>
    </row>
    <row r="2349" spans="2:4" x14ac:dyDescent="0.25">
      <c r="B2349" t="s">
        <v>3170</v>
      </c>
      <c r="C2349" t="s">
        <v>1824</v>
      </c>
      <c r="D2349" t="s">
        <v>3174</v>
      </c>
    </row>
    <row r="2350" spans="2:4" x14ac:dyDescent="0.25">
      <c r="B2350" t="s">
        <v>3168</v>
      </c>
      <c r="C2350" t="s">
        <v>2263</v>
      </c>
      <c r="D2350" t="s">
        <v>3174</v>
      </c>
    </row>
    <row r="2351" spans="2:4" x14ac:dyDescent="0.25">
      <c r="B2351" t="s">
        <v>3170</v>
      </c>
      <c r="C2351" t="s">
        <v>2263</v>
      </c>
      <c r="D2351" t="s">
        <v>3174</v>
      </c>
    </row>
    <row r="2352" spans="2:4" x14ac:dyDescent="0.25">
      <c r="B2352" t="s">
        <v>3169</v>
      </c>
      <c r="C2352" t="s">
        <v>2949</v>
      </c>
      <c r="D2352" t="s">
        <v>3174</v>
      </c>
    </row>
    <row r="2353" spans="2:4" x14ac:dyDescent="0.25">
      <c r="B2353" t="s">
        <v>3169</v>
      </c>
      <c r="C2353" t="s">
        <v>3062</v>
      </c>
      <c r="D2353" t="s">
        <v>3174</v>
      </c>
    </row>
    <row r="2354" spans="2:4" x14ac:dyDescent="0.25">
      <c r="B2354" t="s">
        <v>3167</v>
      </c>
      <c r="C2354" t="s">
        <v>2425</v>
      </c>
      <c r="D2354" t="s">
        <v>3174</v>
      </c>
    </row>
    <row r="2355" spans="2:4" x14ac:dyDescent="0.25">
      <c r="B2355" t="s">
        <v>3168</v>
      </c>
      <c r="C2355" t="s">
        <v>2425</v>
      </c>
      <c r="D2355" t="s">
        <v>3174</v>
      </c>
    </row>
    <row r="2356" spans="2:4" x14ac:dyDescent="0.25">
      <c r="B2356" t="s">
        <v>3169</v>
      </c>
      <c r="C2356" t="s">
        <v>2425</v>
      </c>
      <c r="D2356" t="s">
        <v>3174</v>
      </c>
    </row>
    <row r="2357" spans="2:4" x14ac:dyDescent="0.25">
      <c r="B2357" t="s">
        <v>3170</v>
      </c>
      <c r="C2357" t="s">
        <v>2425</v>
      </c>
      <c r="D2357" t="s">
        <v>3174</v>
      </c>
    </row>
    <row r="2358" spans="2:4" x14ac:dyDescent="0.25">
      <c r="B2358" t="s">
        <v>3171</v>
      </c>
      <c r="C2358" t="s">
        <v>2425</v>
      </c>
      <c r="D2358" t="s">
        <v>3174</v>
      </c>
    </row>
    <row r="2359" spans="2:4" x14ac:dyDescent="0.25">
      <c r="B2359" t="s">
        <v>3167</v>
      </c>
      <c r="C2359" t="s">
        <v>1459</v>
      </c>
      <c r="D2359" t="s">
        <v>3174</v>
      </c>
    </row>
    <row r="2360" spans="2:4" x14ac:dyDescent="0.25">
      <c r="B2360" t="s">
        <v>3168</v>
      </c>
      <c r="C2360" t="s">
        <v>1459</v>
      </c>
      <c r="D2360" t="s">
        <v>3174</v>
      </c>
    </row>
    <row r="2361" spans="2:4" x14ac:dyDescent="0.25">
      <c r="B2361" t="s">
        <v>3169</v>
      </c>
      <c r="C2361" t="s">
        <v>1459</v>
      </c>
      <c r="D2361" t="s">
        <v>3174</v>
      </c>
    </row>
    <row r="2362" spans="2:4" x14ac:dyDescent="0.25">
      <c r="B2362" t="s">
        <v>3171</v>
      </c>
      <c r="C2362" t="s">
        <v>1459</v>
      </c>
      <c r="D2362" t="s">
        <v>3174</v>
      </c>
    </row>
    <row r="2363" spans="2:4" x14ac:dyDescent="0.25">
      <c r="B2363" t="s">
        <v>3192</v>
      </c>
      <c r="C2363" t="s">
        <v>1107</v>
      </c>
      <c r="D2363" t="s">
        <v>3174</v>
      </c>
    </row>
    <row r="2364" spans="2:4" x14ac:dyDescent="0.25">
      <c r="B2364" t="s">
        <v>3169</v>
      </c>
      <c r="C2364" t="s">
        <v>1107</v>
      </c>
      <c r="D2364" t="s">
        <v>3174</v>
      </c>
    </row>
    <row r="2365" spans="2:4" x14ac:dyDescent="0.25">
      <c r="B2365" t="s">
        <v>3170</v>
      </c>
      <c r="C2365" t="s">
        <v>1107</v>
      </c>
      <c r="D2365" t="s">
        <v>3174</v>
      </c>
    </row>
    <row r="2366" spans="2:4" x14ac:dyDescent="0.25">
      <c r="B2366" t="s">
        <v>3171</v>
      </c>
      <c r="C2366" t="s">
        <v>1107</v>
      </c>
      <c r="D2366" t="s">
        <v>3174</v>
      </c>
    </row>
    <row r="2367" spans="2:4" x14ac:dyDescent="0.25">
      <c r="B2367" t="s">
        <v>3166</v>
      </c>
      <c r="C2367" t="s">
        <v>2739</v>
      </c>
      <c r="D2367" t="s">
        <v>3174</v>
      </c>
    </row>
    <row r="2368" spans="2:4" x14ac:dyDescent="0.25">
      <c r="B2368" t="s">
        <v>3168</v>
      </c>
      <c r="C2368" t="s">
        <v>2739</v>
      </c>
      <c r="D2368" t="s">
        <v>3174</v>
      </c>
    </row>
    <row r="2369" spans="2:4" x14ac:dyDescent="0.25">
      <c r="B2369" t="s">
        <v>3169</v>
      </c>
      <c r="C2369" t="s">
        <v>2739</v>
      </c>
      <c r="D2369" t="s">
        <v>3174</v>
      </c>
    </row>
    <row r="2370" spans="2:4" x14ac:dyDescent="0.25">
      <c r="B2370" t="s">
        <v>3170</v>
      </c>
      <c r="C2370" t="s">
        <v>2739</v>
      </c>
      <c r="D2370" t="s">
        <v>3174</v>
      </c>
    </row>
    <row r="2371" spans="2:4" x14ac:dyDescent="0.25">
      <c r="B2371" t="s">
        <v>3171</v>
      </c>
      <c r="C2371" t="s">
        <v>2739</v>
      </c>
      <c r="D2371" t="s">
        <v>3174</v>
      </c>
    </row>
    <row r="2372" spans="2:4" x14ac:dyDescent="0.25">
      <c r="B2372" t="s">
        <v>3168</v>
      </c>
      <c r="C2372" t="s">
        <v>2782</v>
      </c>
      <c r="D2372" t="s">
        <v>3174</v>
      </c>
    </row>
    <row r="2373" spans="2:4" x14ac:dyDescent="0.25">
      <c r="B2373" t="s">
        <v>3170</v>
      </c>
      <c r="C2373" t="s">
        <v>2782</v>
      </c>
      <c r="D2373" t="s">
        <v>3174</v>
      </c>
    </row>
    <row r="2374" spans="2:4" x14ac:dyDescent="0.25">
      <c r="B2374" t="s">
        <v>3168</v>
      </c>
      <c r="C2374" t="s">
        <v>3159</v>
      </c>
      <c r="D2374" t="s">
        <v>3174</v>
      </c>
    </row>
    <row r="2375" spans="2:4" x14ac:dyDescent="0.25">
      <c r="B2375" t="s">
        <v>3170</v>
      </c>
      <c r="C2375" t="s">
        <v>3159</v>
      </c>
      <c r="D2375" t="s">
        <v>3174</v>
      </c>
    </row>
    <row r="2376" spans="2:4" x14ac:dyDescent="0.25">
      <c r="B2376" t="s">
        <v>3170</v>
      </c>
      <c r="C2376" t="s">
        <v>2746</v>
      </c>
      <c r="D2376" t="s">
        <v>3174</v>
      </c>
    </row>
    <row r="2377" spans="2:4" x14ac:dyDescent="0.25">
      <c r="B2377" t="s">
        <v>3169</v>
      </c>
      <c r="C2377" t="s">
        <v>334</v>
      </c>
      <c r="D2377" t="s">
        <v>3174</v>
      </c>
    </row>
    <row r="2378" spans="2:4" x14ac:dyDescent="0.25">
      <c r="B2378" t="s">
        <v>3170</v>
      </c>
      <c r="C2378" t="s">
        <v>334</v>
      </c>
      <c r="D2378" t="s">
        <v>3174</v>
      </c>
    </row>
    <row r="2379" spans="2:4" x14ac:dyDescent="0.25">
      <c r="B2379" t="s">
        <v>3171</v>
      </c>
      <c r="C2379" t="s">
        <v>334</v>
      </c>
      <c r="D2379" t="s">
        <v>3174</v>
      </c>
    </row>
    <row r="2380" spans="2:4" x14ac:dyDescent="0.25">
      <c r="B2380" t="s">
        <v>3169</v>
      </c>
      <c r="C2380" t="s">
        <v>622</v>
      </c>
      <c r="D2380" t="s">
        <v>3174</v>
      </c>
    </row>
    <row r="2381" spans="2:4" x14ac:dyDescent="0.25">
      <c r="B2381" t="s">
        <v>3170</v>
      </c>
      <c r="C2381" t="s">
        <v>622</v>
      </c>
      <c r="D2381" t="s">
        <v>3174</v>
      </c>
    </row>
    <row r="2382" spans="2:4" x14ac:dyDescent="0.25">
      <c r="B2382" t="s">
        <v>3171</v>
      </c>
      <c r="C2382" t="s">
        <v>622</v>
      </c>
      <c r="D2382" t="s">
        <v>3174</v>
      </c>
    </row>
    <row r="2383" spans="2:4" x14ac:dyDescent="0.25">
      <c r="B2383" t="s">
        <v>3192</v>
      </c>
      <c r="C2383" t="s">
        <v>1463</v>
      </c>
      <c r="D2383" t="s">
        <v>3174</v>
      </c>
    </row>
    <row r="2384" spans="2:4" x14ac:dyDescent="0.25">
      <c r="B2384" t="s">
        <v>3167</v>
      </c>
      <c r="C2384" t="s">
        <v>1463</v>
      </c>
      <c r="D2384" t="s">
        <v>3174</v>
      </c>
    </row>
    <row r="2385" spans="2:4" x14ac:dyDescent="0.25">
      <c r="B2385" t="s">
        <v>3168</v>
      </c>
      <c r="C2385" t="s">
        <v>1463</v>
      </c>
      <c r="D2385" t="s">
        <v>3174</v>
      </c>
    </row>
    <row r="2386" spans="2:4" x14ac:dyDescent="0.25">
      <c r="B2386" t="s">
        <v>3170</v>
      </c>
      <c r="C2386" t="s">
        <v>1463</v>
      </c>
      <c r="D2386" t="s">
        <v>3174</v>
      </c>
    </row>
    <row r="2387" spans="2:4" x14ac:dyDescent="0.25">
      <c r="B2387" t="s">
        <v>3171</v>
      </c>
      <c r="C2387" t="s">
        <v>1463</v>
      </c>
      <c r="D2387" t="s">
        <v>3174</v>
      </c>
    </row>
    <row r="2388" spans="2:4" x14ac:dyDescent="0.25">
      <c r="B2388" t="s">
        <v>3192</v>
      </c>
      <c r="C2388" t="s">
        <v>3103</v>
      </c>
      <c r="D2388" t="s">
        <v>3174</v>
      </c>
    </row>
    <row r="2389" spans="2:4" x14ac:dyDescent="0.25">
      <c r="B2389" t="s">
        <v>3169</v>
      </c>
      <c r="C2389" t="s">
        <v>3103</v>
      </c>
      <c r="D2389" t="s">
        <v>3174</v>
      </c>
    </row>
    <row r="2390" spans="2:4" x14ac:dyDescent="0.25">
      <c r="B2390" t="s">
        <v>3170</v>
      </c>
      <c r="C2390" t="s">
        <v>3103</v>
      </c>
      <c r="D2390" t="s">
        <v>3174</v>
      </c>
    </row>
    <row r="2391" spans="2:4" x14ac:dyDescent="0.25">
      <c r="B2391" t="s">
        <v>3168</v>
      </c>
      <c r="C2391" t="s">
        <v>212</v>
      </c>
      <c r="D2391" t="s">
        <v>3174</v>
      </c>
    </row>
    <row r="2392" spans="2:4" x14ac:dyDescent="0.25">
      <c r="B2392" t="s">
        <v>3169</v>
      </c>
      <c r="C2392" t="s">
        <v>212</v>
      </c>
      <c r="D2392" t="s">
        <v>3174</v>
      </c>
    </row>
    <row r="2393" spans="2:4" x14ac:dyDescent="0.25">
      <c r="B2393" t="s">
        <v>3171</v>
      </c>
      <c r="C2393" t="s">
        <v>212</v>
      </c>
      <c r="D2393" t="s">
        <v>3174</v>
      </c>
    </row>
    <row r="2394" spans="2:4" x14ac:dyDescent="0.25">
      <c r="B2394" t="s">
        <v>3168</v>
      </c>
      <c r="C2394" t="s">
        <v>214</v>
      </c>
      <c r="D2394" t="s">
        <v>3174</v>
      </c>
    </row>
    <row r="2395" spans="2:4" x14ac:dyDescent="0.25">
      <c r="B2395" t="s">
        <v>3169</v>
      </c>
      <c r="C2395" t="s">
        <v>214</v>
      </c>
      <c r="D2395" t="s">
        <v>3174</v>
      </c>
    </row>
    <row r="2396" spans="2:4" x14ac:dyDescent="0.25">
      <c r="B2396" t="s">
        <v>3171</v>
      </c>
      <c r="C2396" t="s">
        <v>214</v>
      </c>
      <c r="D2396" t="s">
        <v>3174</v>
      </c>
    </row>
    <row r="2397" spans="2:4" x14ac:dyDescent="0.25">
      <c r="B2397" t="s">
        <v>3167</v>
      </c>
      <c r="C2397" t="s">
        <v>2583</v>
      </c>
      <c r="D2397" t="s">
        <v>3174</v>
      </c>
    </row>
    <row r="2398" spans="2:4" x14ac:dyDescent="0.25">
      <c r="B2398" t="s">
        <v>3168</v>
      </c>
      <c r="C2398" t="s">
        <v>2583</v>
      </c>
      <c r="D2398" t="s">
        <v>3174</v>
      </c>
    </row>
    <row r="2399" spans="2:4" x14ac:dyDescent="0.25">
      <c r="B2399" t="s">
        <v>3169</v>
      </c>
      <c r="C2399" t="s">
        <v>2583</v>
      </c>
      <c r="D2399" t="s">
        <v>3174</v>
      </c>
    </row>
    <row r="2400" spans="2:4" x14ac:dyDescent="0.25">
      <c r="B2400" t="s">
        <v>3171</v>
      </c>
      <c r="C2400" t="s">
        <v>2583</v>
      </c>
      <c r="D2400" t="s">
        <v>3174</v>
      </c>
    </row>
    <row r="2401" spans="2:4" x14ac:dyDescent="0.25">
      <c r="B2401" t="s">
        <v>3167</v>
      </c>
      <c r="C2401" t="s">
        <v>713</v>
      </c>
      <c r="D2401" t="s">
        <v>3174</v>
      </c>
    </row>
    <row r="2402" spans="2:4" x14ac:dyDescent="0.25">
      <c r="B2402" t="s">
        <v>3168</v>
      </c>
      <c r="C2402" t="s">
        <v>713</v>
      </c>
      <c r="D2402" t="s">
        <v>3174</v>
      </c>
    </row>
    <row r="2403" spans="2:4" x14ac:dyDescent="0.25">
      <c r="B2403" t="s">
        <v>3169</v>
      </c>
      <c r="C2403" t="s">
        <v>713</v>
      </c>
      <c r="D2403" t="s">
        <v>3174</v>
      </c>
    </row>
    <row r="2404" spans="2:4" x14ac:dyDescent="0.25">
      <c r="B2404" t="s">
        <v>3171</v>
      </c>
      <c r="C2404" t="s">
        <v>713</v>
      </c>
      <c r="D2404" t="s">
        <v>3174</v>
      </c>
    </row>
    <row r="2405" spans="2:4" x14ac:dyDescent="0.25">
      <c r="B2405" t="s">
        <v>3168</v>
      </c>
      <c r="C2405" t="s">
        <v>200</v>
      </c>
      <c r="D2405" t="s">
        <v>3174</v>
      </c>
    </row>
    <row r="2406" spans="2:4" x14ac:dyDescent="0.25">
      <c r="B2406" t="s">
        <v>3169</v>
      </c>
      <c r="C2406" t="s">
        <v>200</v>
      </c>
      <c r="D2406" t="s">
        <v>3174</v>
      </c>
    </row>
    <row r="2407" spans="2:4" x14ac:dyDescent="0.25">
      <c r="B2407" t="s">
        <v>3171</v>
      </c>
      <c r="C2407" t="s">
        <v>200</v>
      </c>
      <c r="D2407" t="s">
        <v>3174</v>
      </c>
    </row>
    <row r="2408" spans="2:4" x14ac:dyDescent="0.25">
      <c r="B2408" t="s">
        <v>3167</v>
      </c>
      <c r="C2408" t="s">
        <v>1647</v>
      </c>
      <c r="D2408" t="s">
        <v>3174</v>
      </c>
    </row>
    <row r="2409" spans="2:4" x14ac:dyDescent="0.25">
      <c r="B2409" t="s">
        <v>3168</v>
      </c>
      <c r="C2409" t="s">
        <v>1647</v>
      </c>
      <c r="D2409" t="s">
        <v>3174</v>
      </c>
    </row>
    <row r="2410" spans="2:4" x14ac:dyDescent="0.25">
      <c r="B2410" t="s">
        <v>3169</v>
      </c>
      <c r="C2410" t="s">
        <v>1647</v>
      </c>
      <c r="D2410" t="s">
        <v>3174</v>
      </c>
    </row>
    <row r="2411" spans="2:4" x14ac:dyDescent="0.25">
      <c r="B2411" t="s">
        <v>3171</v>
      </c>
      <c r="C2411" t="s">
        <v>1647</v>
      </c>
      <c r="D2411" t="s">
        <v>3174</v>
      </c>
    </row>
    <row r="2412" spans="2:4" x14ac:dyDescent="0.25">
      <c r="B2412" t="s">
        <v>3168</v>
      </c>
      <c r="C2412" t="s">
        <v>789</v>
      </c>
      <c r="D2412" t="s">
        <v>3174</v>
      </c>
    </row>
    <row r="2413" spans="2:4" x14ac:dyDescent="0.25">
      <c r="B2413" t="s">
        <v>3169</v>
      </c>
      <c r="C2413" t="s">
        <v>789</v>
      </c>
      <c r="D2413" t="s">
        <v>3174</v>
      </c>
    </row>
    <row r="2414" spans="2:4" x14ac:dyDescent="0.25">
      <c r="B2414" t="s">
        <v>3171</v>
      </c>
      <c r="C2414" t="s">
        <v>789</v>
      </c>
      <c r="D2414" t="s">
        <v>3174</v>
      </c>
    </row>
    <row r="2415" spans="2:4" x14ac:dyDescent="0.25">
      <c r="B2415" t="s">
        <v>3167</v>
      </c>
      <c r="C2415" t="s">
        <v>1442</v>
      </c>
      <c r="D2415" t="s">
        <v>3174</v>
      </c>
    </row>
    <row r="2416" spans="2:4" x14ac:dyDescent="0.25">
      <c r="B2416" t="s">
        <v>3167</v>
      </c>
      <c r="C2416" t="s">
        <v>1442</v>
      </c>
      <c r="D2416" t="s">
        <v>3174</v>
      </c>
    </row>
    <row r="2417" spans="2:4" x14ac:dyDescent="0.25">
      <c r="B2417" t="s">
        <v>3168</v>
      </c>
      <c r="C2417" t="s">
        <v>1442</v>
      </c>
      <c r="D2417" t="s">
        <v>3174</v>
      </c>
    </row>
    <row r="2418" spans="2:4" x14ac:dyDescent="0.25">
      <c r="B2418" t="s">
        <v>3168</v>
      </c>
      <c r="C2418" t="s">
        <v>1442</v>
      </c>
      <c r="D2418" t="s">
        <v>3174</v>
      </c>
    </row>
    <row r="2419" spans="2:4" x14ac:dyDescent="0.25">
      <c r="B2419" t="s">
        <v>3171</v>
      </c>
      <c r="C2419" t="s">
        <v>1442</v>
      </c>
      <c r="D2419" t="s">
        <v>3174</v>
      </c>
    </row>
    <row r="2420" spans="2:4" x14ac:dyDescent="0.25">
      <c r="B2420" t="s">
        <v>3171</v>
      </c>
      <c r="C2420" t="s">
        <v>1442</v>
      </c>
      <c r="D2420" t="s">
        <v>3174</v>
      </c>
    </row>
    <row r="2421" spans="2:4" x14ac:dyDescent="0.25">
      <c r="B2421" t="s">
        <v>3166</v>
      </c>
      <c r="C2421" t="s">
        <v>2334</v>
      </c>
      <c r="D2421" t="s">
        <v>3174</v>
      </c>
    </row>
    <row r="2422" spans="2:4" x14ac:dyDescent="0.25">
      <c r="B2422" t="s">
        <v>3168</v>
      </c>
      <c r="C2422" t="s">
        <v>2334</v>
      </c>
      <c r="D2422" t="s">
        <v>3174</v>
      </c>
    </row>
    <row r="2423" spans="2:4" x14ac:dyDescent="0.25">
      <c r="B2423" t="s">
        <v>3168</v>
      </c>
      <c r="C2423" t="s">
        <v>2877</v>
      </c>
      <c r="D2423" t="s">
        <v>3174</v>
      </c>
    </row>
    <row r="2424" spans="2:4" x14ac:dyDescent="0.25">
      <c r="B2424" t="s">
        <v>3169</v>
      </c>
      <c r="C2424" t="s">
        <v>2877</v>
      </c>
      <c r="D2424" t="s">
        <v>3174</v>
      </c>
    </row>
    <row r="2425" spans="2:4" x14ac:dyDescent="0.25">
      <c r="B2425" t="s">
        <v>3171</v>
      </c>
      <c r="C2425" t="s">
        <v>2877</v>
      </c>
      <c r="D2425" t="s">
        <v>3174</v>
      </c>
    </row>
    <row r="2426" spans="2:4" x14ac:dyDescent="0.25">
      <c r="B2426" t="s">
        <v>3168</v>
      </c>
      <c r="C2426" t="s">
        <v>2874</v>
      </c>
      <c r="D2426" t="s">
        <v>3174</v>
      </c>
    </row>
    <row r="2427" spans="2:4" x14ac:dyDescent="0.25">
      <c r="B2427" t="s">
        <v>3169</v>
      </c>
      <c r="C2427" t="s">
        <v>2874</v>
      </c>
      <c r="D2427" t="s">
        <v>3174</v>
      </c>
    </row>
    <row r="2428" spans="2:4" x14ac:dyDescent="0.25">
      <c r="B2428" t="s">
        <v>3171</v>
      </c>
      <c r="C2428" t="s">
        <v>2874</v>
      </c>
      <c r="D2428" t="s">
        <v>3174</v>
      </c>
    </row>
    <row r="2429" spans="2:4" x14ac:dyDescent="0.25">
      <c r="B2429" t="s">
        <v>3167</v>
      </c>
      <c r="C2429" t="s">
        <v>2565</v>
      </c>
      <c r="D2429" t="s">
        <v>3174</v>
      </c>
    </row>
    <row r="2430" spans="2:4" x14ac:dyDescent="0.25">
      <c r="B2430" t="s">
        <v>3168</v>
      </c>
      <c r="C2430" t="s">
        <v>2565</v>
      </c>
      <c r="D2430" t="s">
        <v>3174</v>
      </c>
    </row>
    <row r="2431" spans="2:4" x14ac:dyDescent="0.25">
      <c r="B2431" t="s">
        <v>3169</v>
      </c>
      <c r="C2431" t="s">
        <v>2565</v>
      </c>
      <c r="D2431" t="s">
        <v>3174</v>
      </c>
    </row>
    <row r="2432" spans="2:4" x14ac:dyDescent="0.25">
      <c r="B2432" t="s">
        <v>3170</v>
      </c>
      <c r="C2432" t="s">
        <v>2565</v>
      </c>
      <c r="D2432" t="s">
        <v>3174</v>
      </c>
    </row>
    <row r="2433" spans="2:4" x14ac:dyDescent="0.25">
      <c r="B2433" t="s">
        <v>3171</v>
      </c>
      <c r="C2433" t="s">
        <v>2565</v>
      </c>
      <c r="D2433" t="s">
        <v>3174</v>
      </c>
    </row>
    <row r="2434" spans="2:4" x14ac:dyDescent="0.25">
      <c r="B2434" t="s">
        <v>3167</v>
      </c>
      <c r="C2434" t="s">
        <v>2569</v>
      </c>
      <c r="D2434" t="s">
        <v>3174</v>
      </c>
    </row>
    <row r="2435" spans="2:4" x14ac:dyDescent="0.25">
      <c r="B2435" t="s">
        <v>3168</v>
      </c>
      <c r="C2435" t="s">
        <v>2569</v>
      </c>
      <c r="D2435" t="s">
        <v>3174</v>
      </c>
    </row>
    <row r="2436" spans="2:4" x14ac:dyDescent="0.25">
      <c r="B2436" t="s">
        <v>3169</v>
      </c>
      <c r="C2436" t="s">
        <v>2569</v>
      </c>
      <c r="D2436" t="s">
        <v>3174</v>
      </c>
    </row>
    <row r="2437" spans="2:4" x14ac:dyDescent="0.25">
      <c r="B2437" t="s">
        <v>3170</v>
      </c>
      <c r="C2437" t="s">
        <v>2569</v>
      </c>
      <c r="D2437" t="s">
        <v>3174</v>
      </c>
    </row>
    <row r="2438" spans="2:4" x14ac:dyDescent="0.25">
      <c r="B2438" t="s">
        <v>3171</v>
      </c>
      <c r="C2438" t="s">
        <v>2569</v>
      </c>
      <c r="D2438" t="s">
        <v>3174</v>
      </c>
    </row>
    <row r="2439" spans="2:4" x14ac:dyDescent="0.25">
      <c r="B2439" t="s">
        <v>3167</v>
      </c>
      <c r="C2439" t="s">
        <v>718</v>
      </c>
      <c r="D2439" t="s">
        <v>3174</v>
      </c>
    </row>
    <row r="2440" spans="2:4" x14ac:dyDescent="0.25">
      <c r="B2440" t="s">
        <v>3168</v>
      </c>
      <c r="C2440" t="s">
        <v>718</v>
      </c>
      <c r="D2440" t="s">
        <v>3174</v>
      </c>
    </row>
    <row r="2441" spans="2:4" x14ac:dyDescent="0.25">
      <c r="B2441" t="s">
        <v>3169</v>
      </c>
      <c r="C2441" t="s">
        <v>718</v>
      </c>
      <c r="D2441" t="s">
        <v>3174</v>
      </c>
    </row>
    <row r="2442" spans="2:4" x14ac:dyDescent="0.25">
      <c r="B2442" t="s">
        <v>3171</v>
      </c>
      <c r="C2442" t="s">
        <v>718</v>
      </c>
      <c r="D2442" t="s">
        <v>3174</v>
      </c>
    </row>
    <row r="2443" spans="2:4" x14ac:dyDescent="0.25">
      <c r="B2443" t="s">
        <v>3168</v>
      </c>
      <c r="C2443" t="s">
        <v>1655</v>
      </c>
      <c r="D2443" t="s">
        <v>3174</v>
      </c>
    </row>
    <row r="2444" spans="2:4" x14ac:dyDescent="0.25">
      <c r="B2444" t="s">
        <v>3169</v>
      </c>
      <c r="C2444" t="s">
        <v>1655</v>
      </c>
      <c r="D2444" t="s">
        <v>3174</v>
      </c>
    </row>
    <row r="2445" spans="2:4" x14ac:dyDescent="0.25">
      <c r="B2445" t="s">
        <v>3170</v>
      </c>
      <c r="C2445" t="s">
        <v>1655</v>
      </c>
      <c r="D2445" t="s">
        <v>3174</v>
      </c>
    </row>
    <row r="2446" spans="2:4" x14ac:dyDescent="0.25">
      <c r="B2446" t="s">
        <v>3171</v>
      </c>
      <c r="C2446" t="s">
        <v>1655</v>
      </c>
      <c r="D2446" t="s">
        <v>3174</v>
      </c>
    </row>
    <row r="2447" spans="2:4" x14ac:dyDescent="0.25">
      <c r="B2447" t="s">
        <v>3167</v>
      </c>
      <c r="C2447" t="s">
        <v>3109</v>
      </c>
      <c r="D2447" t="s">
        <v>3174</v>
      </c>
    </row>
    <row r="2448" spans="2:4" x14ac:dyDescent="0.25">
      <c r="B2448" t="s">
        <v>3168</v>
      </c>
      <c r="C2448" t="s">
        <v>3109</v>
      </c>
      <c r="D2448" t="s">
        <v>3174</v>
      </c>
    </row>
    <row r="2449" spans="2:4" x14ac:dyDescent="0.25">
      <c r="B2449" t="s">
        <v>3169</v>
      </c>
      <c r="C2449" t="s">
        <v>3109</v>
      </c>
      <c r="D2449" t="s">
        <v>3174</v>
      </c>
    </row>
    <row r="2450" spans="2:4" x14ac:dyDescent="0.25">
      <c r="B2450" t="s">
        <v>3170</v>
      </c>
      <c r="C2450" t="s">
        <v>3109</v>
      </c>
      <c r="D2450" t="s">
        <v>3174</v>
      </c>
    </row>
    <row r="2451" spans="2:4" x14ac:dyDescent="0.25">
      <c r="B2451" t="s">
        <v>3171</v>
      </c>
      <c r="C2451" t="s">
        <v>3109</v>
      </c>
      <c r="D2451" t="s">
        <v>3174</v>
      </c>
    </row>
    <row r="2452" spans="2:4" x14ac:dyDescent="0.25">
      <c r="B2452" t="s">
        <v>3168</v>
      </c>
      <c r="C2452" t="s">
        <v>209</v>
      </c>
      <c r="D2452" t="s">
        <v>3174</v>
      </c>
    </row>
    <row r="2453" spans="2:4" x14ac:dyDescent="0.25">
      <c r="B2453" t="s">
        <v>3169</v>
      </c>
      <c r="C2453" t="s">
        <v>209</v>
      </c>
      <c r="D2453" t="s">
        <v>3174</v>
      </c>
    </row>
    <row r="2454" spans="2:4" x14ac:dyDescent="0.25">
      <c r="B2454" t="s">
        <v>3171</v>
      </c>
      <c r="C2454" t="s">
        <v>209</v>
      </c>
      <c r="D2454" t="s">
        <v>3174</v>
      </c>
    </row>
    <row r="2455" spans="2:4" x14ac:dyDescent="0.25">
      <c r="B2455" t="s">
        <v>3167</v>
      </c>
      <c r="C2455" t="s">
        <v>1538</v>
      </c>
      <c r="D2455" t="s">
        <v>3174</v>
      </c>
    </row>
    <row r="2456" spans="2:4" x14ac:dyDescent="0.25">
      <c r="B2456" t="s">
        <v>3169</v>
      </c>
      <c r="C2456" t="s">
        <v>1538</v>
      </c>
      <c r="D2456" t="s">
        <v>3174</v>
      </c>
    </row>
    <row r="2457" spans="2:4" x14ac:dyDescent="0.25">
      <c r="B2457" t="s">
        <v>3171</v>
      </c>
      <c r="C2457" t="s">
        <v>1538</v>
      </c>
      <c r="D2457" t="s">
        <v>3174</v>
      </c>
    </row>
    <row r="2458" spans="2:4" x14ac:dyDescent="0.25">
      <c r="B2458" t="s">
        <v>3168</v>
      </c>
      <c r="C2458" t="s">
        <v>2859</v>
      </c>
      <c r="D2458" t="s">
        <v>3174</v>
      </c>
    </row>
    <row r="2459" spans="2:4" x14ac:dyDescent="0.25">
      <c r="B2459" t="s">
        <v>3169</v>
      </c>
      <c r="C2459" t="s">
        <v>2859</v>
      </c>
      <c r="D2459" t="s">
        <v>3174</v>
      </c>
    </row>
    <row r="2460" spans="2:4" x14ac:dyDescent="0.25">
      <c r="B2460" t="s">
        <v>3171</v>
      </c>
      <c r="C2460" t="s">
        <v>2859</v>
      </c>
      <c r="D2460" t="s">
        <v>3174</v>
      </c>
    </row>
    <row r="2461" spans="2:4" x14ac:dyDescent="0.25">
      <c r="B2461" t="s">
        <v>3167</v>
      </c>
      <c r="C2461" t="s">
        <v>2920</v>
      </c>
      <c r="D2461" t="s">
        <v>3174</v>
      </c>
    </row>
    <row r="2462" spans="2:4" x14ac:dyDescent="0.25">
      <c r="B2462" t="s">
        <v>3168</v>
      </c>
      <c r="C2462" t="s">
        <v>2920</v>
      </c>
      <c r="D2462" t="s">
        <v>3174</v>
      </c>
    </row>
    <row r="2463" spans="2:4" x14ac:dyDescent="0.25">
      <c r="B2463" t="s">
        <v>3169</v>
      </c>
      <c r="C2463" t="s">
        <v>2920</v>
      </c>
      <c r="D2463" t="s">
        <v>3174</v>
      </c>
    </row>
    <row r="2464" spans="2:4" x14ac:dyDescent="0.25">
      <c r="B2464" t="s">
        <v>3170</v>
      </c>
      <c r="C2464" t="s">
        <v>2920</v>
      </c>
      <c r="D2464" t="s">
        <v>3174</v>
      </c>
    </row>
    <row r="2465" spans="2:4" x14ac:dyDescent="0.25">
      <c r="B2465" t="s">
        <v>3171</v>
      </c>
      <c r="C2465" t="s">
        <v>2920</v>
      </c>
      <c r="D2465" t="s">
        <v>3174</v>
      </c>
    </row>
    <row r="2466" spans="2:4" x14ac:dyDescent="0.25">
      <c r="B2466" t="s">
        <v>3168</v>
      </c>
      <c r="C2466" t="s">
        <v>203</v>
      </c>
      <c r="D2466" t="s">
        <v>3174</v>
      </c>
    </row>
    <row r="2467" spans="2:4" x14ac:dyDescent="0.25">
      <c r="B2467" t="s">
        <v>3169</v>
      </c>
      <c r="C2467" t="s">
        <v>203</v>
      </c>
      <c r="D2467" t="s">
        <v>3174</v>
      </c>
    </row>
    <row r="2468" spans="2:4" x14ac:dyDescent="0.25">
      <c r="B2468" t="s">
        <v>3171</v>
      </c>
      <c r="C2468" t="s">
        <v>203</v>
      </c>
      <c r="D2468" t="s">
        <v>3174</v>
      </c>
    </row>
    <row r="2469" spans="2:4" x14ac:dyDescent="0.25">
      <c r="B2469" t="s">
        <v>3167</v>
      </c>
      <c r="C2469" t="s">
        <v>435</v>
      </c>
      <c r="D2469" t="s">
        <v>3174</v>
      </c>
    </row>
    <row r="2470" spans="2:4" x14ac:dyDescent="0.25">
      <c r="B2470" t="s">
        <v>3169</v>
      </c>
      <c r="C2470" t="s">
        <v>435</v>
      </c>
      <c r="D2470" t="s">
        <v>3174</v>
      </c>
    </row>
    <row r="2471" spans="2:4" x14ac:dyDescent="0.25">
      <c r="B2471" t="s">
        <v>3171</v>
      </c>
      <c r="C2471" t="s">
        <v>435</v>
      </c>
      <c r="D2471" t="s">
        <v>3174</v>
      </c>
    </row>
    <row r="2472" spans="2:4" x14ac:dyDescent="0.25">
      <c r="B2472" t="s">
        <v>3167</v>
      </c>
      <c r="C2472" t="s">
        <v>422</v>
      </c>
      <c r="D2472" t="s">
        <v>3174</v>
      </c>
    </row>
    <row r="2473" spans="2:4" x14ac:dyDescent="0.25">
      <c r="B2473" t="s">
        <v>3168</v>
      </c>
      <c r="C2473" t="s">
        <v>422</v>
      </c>
      <c r="D2473" t="s">
        <v>3174</v>
      </c>
    </row>
    <row r="2474" spans="2:4" x14ac:dyDescent="0.25">
      <c r="B2474" t="s">
        <v>3171</v>
      </c>
      <c r="C2474" t="s">
        <v>422</v>
      </c>
      <c r="D2474" t="s">
        <v>3174</v>
      </c>
    </row>
    <row r="2475" spans="2:4" x14ac:dyDescent="0.25">
      <c r="B2475" t="s">
        <v>3166</v>
      </c>
      <c r="C2475" t="s">
        <v>2008</v>
      </c>
      <c r="D2475" t="s">
        <v>3174</v>
      </c>
    </row>
    <row r="2476" spans="2:4" x14ac:dyDescent="0.25">
      <c r="B2476" t="s">
        <v>3167</v>
      </c>
      <c r="C2476" t="s">
        <v>2008</v>
      </c>
      <c r="D2476" t="s">
        <v>3174</v>
      </c>
    </row>
    <row r="2477" spans="2:4" x14ac:dyDescent="0.25">
      <c r="B2477" t="s">
        <v>3169</v>
      </c>
      <c r="C2477" t="s">
        <v>2008</v>
      </c>
      <c r="D2477" t="s">
        <v>3174</v>
      </c>
    </row>
    <row r="2478" spans="2:4" x14ac:dyDescent="0.25">
      <c r="B2478" t="s">
        <v>3171</v>
      </c>
      <c r="C2478" t="s">
        <v>2008</v>
      </c>
      <c r="D2478" t="s">
        <v>3174</v>
      </c>
    </row>
    <row r="2479" spans="2:4" x14ac:dyDescent="0.25">
      <c r="B2479" t="s">
        <v>3167</v>
      </c>
      <c r="C2479" t="s">
        <v>329</v>
      </c>
      <c r="D2479" t="s">
        <v>3174</v>
      </c>
    </row>
    <row r="2480" spans="2:4" x14ac:dyDescent="0.25">
      <c r="B2480" t="s">
        <v>3167</v>
      </c>
      <c r="C2480" t="s">
        <v>329</v>
      </c>
      <c r="D2480" t="s">
        <v>3174</v>
      </c>
    </row>
    <row r="2481" spans="2:4" x14ac:dyDescent="0.25">
      <c r="B2481" t="s">
        <v>3168</v>
      </c>
      <c r="C2481" t="s">
        <v>329</v>
      </c>
      <c r="D2481" t="s">
        <v>3174</v>
      </c>
    </row>
    <row r="2482" spans="2:4" x14ac:dyDescent="0.25">
      <c r="B2482" t="s">
        <v>3168</v>
      </c>
      <c r="C2482" t="s">
        <v>329</v>
      </c>
      <c r="D2482" t="s">
        <v>3174</v>
      </c>
    </row>
    <row r="2483" spans="2:4" x14ac:dyDescent="0.25">
      <c r="B2483" t="s">
        <v>3171</v>
      </c>
      <c r="C2483" t="s">
        <v>329</v>
      </c>
      <c r="D2483" t="s">
        <v>3174</v>
      </c>
    </row>
    <row r="2484" spans="2:4" x14ac:dyDescent="0.25">
      <c r="B2484" t="s">
        <v>3171</v>
      </c>
      <c r="C2484" t="s">
        <v>329</v>
      </c>
      <c r="D2484" t="s">
        <v>3174</v>
      </c>
    </row>
    <row r="2485" spans="2:4" x14ac:dyDescent="0.25">
      <c r="B2485" t="s">
        <v>3167</v>
      </c>
      <c r="C2485" t="s">
        <v>426</v>
      </c>
      <c r="D2485" t="s">
        <v>3174</v>
      </c>
    </row>
    <row r="2486" spans="2:4" x14ac:dyDescent="0.25">
      <c r="B2486" t="s">
        <v>3168</v>
      </c>
      <c r="C2486" t="s">
        <v>426</v>
      </c>
      <c r="D2486" t="s">
        <v>3174</v>
      </c>
    </row>
    <row r="2487" spans="2:4" x14ac:dyDescent="0.25">
      <c r="B2487" t="s">
        <v>3171</v>
      </c>
      <c r="C2487" t="s">
        <v>426</v>
      </c>
      <c r="D2487" t="s">
        <v>3174</v>
      </c>
    </row>
    <row r="2488" spans="2:4" x14ac:dyDescent="0.25">
      <c r="B2488" t="s">
        <v>3166</v>
      </c>
      <c r="C2488" t="s">
        <v>1343</v>
      </c>
      <c r="D2488" t="s">
        <v>3174</v>
      </c>
    </row>
    <row r="2489" spans="2:4" x14ac:dyDescent="0.25">
      <c r="B2489" t="s">
        <v>3167</v>
      </c>
      <c r="C2489" t="s">
        <v>1343</v>
      </c>
      <c r="D2489" t="s">
        <v>3174</v>
      </c>
    </row>
    <row r="2490" spans="2:4" x14ac:dyDescent="0.25">
      <c r="B2490" t="s">
        <v>3169</v>
      </c>
      <c r="C2490" t="s">
        <v>1343</v>
      </c>
      <c r="D2490" t="s">
        <v>3174</v>
      </c>
    </row>
    <row r="2491" spans="2:4" x14ac:dyDescent="0.25">
      <c r="B2491" t="s">
        <v>3171</v>
      </c>
      <c r="C2491" t="s">
        <v>1343</v>
      </c>
      <c r="D2491" t="s">
        <v>3174</v>
      </c>
    </row>
    <row r="2492" spans="2:4" x14ac:dyDescent="0.25">
      <c r="B2492" t="s">
        <v>3169</v>
      </c>
      <c r="C2492" t="s">
        <v>3048</v>
      </c>
      <c r="D2492" t="s">
        <v>3174</v>
      </c>
    </row>
    <row r="2493" spans="2:4" x14ac:dyDescent="0.25">
      <c r="B2493" t="s">
        <v>3171</v>
      </c>
      <c r="C2493" t="s">
        <v>3048</v>
      </c>
      <c r="D2493" t="s">
        <v>3174</v>
      </c>
    </row>
    <row r="2494" spans="2:4" x14ac:dyDescent="0.25">
      <c r="B2494" t="s">
        <v>3169</v>
      </c>
      <c r="C2494" t="s">
        <v>2418</v>
      </c>
      <c r="D2494" t="s">
        <v>3174</v>
      </c>
    </row>
    <row r="2495" spans="2:4" x14ac:dyDescent="0.25">
      <c r="B2495" t="s">
        <v>3171</v>
      </c>
      <c r="C2495" t="s">
        <v>2418</v>
      </c>
      <c r="D2495" t="s">
        <v>3174</v>
      </c>
    </row>
    <row r="2496" spans="2:4" x14ac:dyDescent="0.25">
      <c r="B2496" t="s">
        <v>3168</v>
      </c>
      <c r="C2496" t="s">
        <v>216</v>
      </c>
      <c r="D2496" t="s">
        <v>3174</v>
      </c>
    </row>
    <row r="2497" spans="2:4" x14ac:dyDescent="0.25">
      <c r="B2497" t="s">
        <v>3169</v>
      </c>
      <c r="C2497" t="s">
        <v>216</v>
      </c>
      <c r="D2497" t="s">
        <v>3174</v>
      </c>
    </row>
    <row r="2498" spans="2:4" x14ac:dyDescent="0.25">
      <c r="B2498" t="s">
        <v>3171</v>
      </c>
      <c r="C2498" t="s">
        <v>216</v>
      </c>
      <c r="D2498" t="s">
        <v>3174</v>
      </c>
    </row>
    <row r="2499" spans="2:4" x14ac:dyDescent="0.25">
      <c r="B2499" t="s">
        <v>3169</v>
      </c>
      <c r="C2499" t="s">
        <v>2111</v>
      </c>
      <c r="D2499" t="s">
        <v>3174</v>
      </c>
    </row>
    <row r="2500" spans="2:4" x14ac:dyDescent="0.25">
      <c r="B2500" t="s">
        <v>3170</v>
      </c>
      <c r="C2500" t="s">
        <v>2111</v>
      </c>
      <c r="D2500" t="s">
        <v>3174</v>
      </c>
    </row>
    <row r="2501" spans="2:4" x14ac:dyDescent="0.25">
      <c r="B2501" t="s">
        <v>3171</v>
      </c>
      <c r="C2501" t="s">
        <v>2111</v>
      </c>
      <c r="D2501" t="s">
        <v>3174</v>
      </c>
    </row>
    <row r="2502" spans="2:4" x14ac:dyDescent="0.25">
      <c r="B2502" t="s">
        <v>3167</v>
      </c>
      <c r="C2502" t="s">
        <v>1875</v>
      </c>
      <c r="D2502" t="s">
        <v>3174</v>
      </c>
    </row>
    <row r="2503" spans="2:4" x14ac:dyDescent="0.25">
      <c r="B2503" t="s">
        <v>3168</v>
      </c>
      <c r="C2503" t="s">
        <v>1875</v>
      </c>
      <c r="D2503" t="s">
        <v>3174</v>
      </c>
    </row>
    <row r="2504" spans="2:4" x14ac:dyDescent="0.25">
      <c r="B2504" t="s">
        <v>3169</v>
      </c>
      <c r="C2504" t="s">
        <v>1875</v>
      </c>
      <c r="D2504" t="s">
        <v>3174</v>
      </c>
    </row>
    <row r="2505" spans="2:4" x14ac:dyDescent="0.25">
      <c r="B2505" t="s">
        <v>3170</v>
      </c>
      <c r="C2505" t="s">
        <v>1875</v>
      </c>
      <c r="D2505" t="s">
        <v>3174</v>
      </c>
    </row>
    <row r="2506" spans="2:4" x14ac:dyDescent="0.25">
      <c r="B2506" t="s">
        <v>3171</v>
      </c>
      <c r="C2506" t="s">
        <v>1875</v>
      </c>
      <c r="D2506" t="s">
        <v>3174</v>
      </c>
    </row>
    <row r="2507" spans="2:4" x14ac:dyDescent="0.25">
      <c r="B2507" t="s">
        <v>3168</v>
      </c>
      <c r="C2507" t="s">
        <v>2292</v>
      </c>
      <c r="D2507" t="s">
        <v>3174</v>
      </c>
    </row>
    <row r="2508" spans="2:4" x14ac:dyDescent="0.25">
      <c r="B2508" t="s">
        <v>3169</v>
      </c>
      <c r="C2508" t="s">
        <v>2292</v>
      </c>
      <c r="D2508" t="s">
        <v>3174</v>
      </c>
    </row>
    <row r="2509" spans="2:4" x14ac:dyDescent="0.25">
      <c r="B2509" t="s">
        <v>3170</v>
      </c>
      <c r="C2509" t="s">
        <v>2292</v>
      </c>
      <c r="D2509" t="s">
        <v>3174</v>
      </c>
    </row>
    <row r="2510" spans="2:4" x14ac:dyDescent="0.25">
      <c r="B2510" t="s">
        <v>3167</v>
      </c>
      <c r="C2510" t="s">
        <v>1100</v>
      </c>
      <c r="D2510" t="s">
        <v>3174</v>
      </c>
    </row>
    <row r="2511" spans="2:4" x14ac:dyDescent="0.25">
      <c r="B2511" t="s">
        <v>3169</v>
      </c>
      <c r="C2511" t="s">
        <v>1100</v>
      </c>
      <c r="D2511" t="s">
        <v>3174</v>
      </c>
    </row>
    <row r="2512" spans="2:4" x14ac:dyDescent="0.25">
      <c r="B2512" t="s">
        <v>3171</v>
      </c>
      <c r="C2512" t="s">
        <v>1100</v>
      </c>
      <c r="D2512" t="s">
        <v>3174</v>
      </c>
    </row>
    <row r="2513" spans="2:4" x14ac:dyDescent="0.25">
      <c r="B2513" t="s">
        <v>3167</v>
      </c>
      <c r="C2513" t="s">
        <v>1770</v>
      </c>
      <c r="D2513" t="s">
        <v>3174</v>
      </c>
    </row>
    <row r="2514" spans="2:4" x14ac:dyDescent="0.25">
      <c r="B2514" t="s">
        <v>3168</v>
      </c>
      <c r="C2514" t="s">
        <v>1770</v>
      </c>
      <c r="D2514" t="s">
        <v>3174</v>
      </c>
    </row>
    <row r="2515" spans="2:4" x14ac:dyDescent="0.25">
      <c r="B2515" t="s">
        <v>3169</v>
      </c>
      <c r="C2515" t="s">
        <v>1770</v>
      </c>
      <c r="D2515" t="s">
        <v>3174</v>
      </c>
    </row>
    <row r="2516" spans="2:4" x14ac:dyDescent="0.25">
      <c r="B2516" t="s">
        <v>3170</v>
      </c>
      <c r="C2516" t="s">
        <v>1770</v>
      </c>
      <c r="D2516" t="s">
        <v>3174</v>
      </c>
    </row>
    <row r="2517" spans="2:4" x14ac:dyDescent="0.25">
      <c r="B2517" t="s">
        <v>3171</v>
      </c>
      <c r="C2517" t="s">
        <v>1770</v>
      </c>
      <c r="D2517" t="s">
        <v>3174</v>
      </c>
    </row>
    <row r="2518" spans="2:4" x14ac:dyDescent="0.25">
      <c r="B2518" t="s">
        <v>3171</v>
      </c>
      <c r="C2518" t="s">
        <v>1690</v>
      </c>
      <c r="D2518" t="s">
        <v>3174</v>
      </c>
    </row>
    <row r="2519" spans="2:4" x14ac:dyDescent="0.25">
      <c r="B2519" t="s">
        <v>3171</v>
      </c>
      <c r="C2519" t="s">
        <v>1690</v>
      </c>
      <c r="D2519" t="s">
        <v>3174</v>
      </c>
    </row>
    <row r="2520" spans="2:4" x14ac:dyDescent="0.25">
      <c r="B2520" t="s">
        <v>3167</v>
      </c>
      <c r="C2520" t="s">
        <v>2487</v>
      </c>
      <c r="D2520" t="s">
        <v>3174</v>
      </c>
    </row>
    <row r="2521" spans="2:4" x14ac:dyDescent="0.25">
      <c r="B2521" t="s">
        <v>3168</v>
      </c>
      <c r="C2521" t="s">
        <v>2487</v>
      </c>
      <c r="D2521" t="s">
        <v>3174</v>
      </c>
    </row>
    <row r="2522" spans="2:4" x14ac:dyDescent="0.25">
      <c r="B2522" t="s">
        <v>3169</v>
      </c>
      <c r="C2522" t="s">
        <v>2487</v>
      </c>
      <c r="D2522" t="s">
        <v>3174</v>
      </c>
    </row>
    <row r="2523" spans="2:4" x14ac:dyDescent="0.25">
      <c r="B2523" t="s">
        <v>3170</v>
      </c>
      <c r="C2523" t="s">
        <v>2487</v>
      </c>
      <c r="D2523" t="s">
        <v>3174</v>
      </c>
    </row>
    <row r="2524" spans="2:4" x14ac:dyDescent="0.25">
      <c r="B2524" t="s">
        <v>3171</v>
      </c>
      <c r="C2524" t="s">
        <v>2487</v>
      </c>
      <c r="D2524" t="s">
        <v>3174</v>
      </c>
    </row>
    <row r="2525" spans="2:4" x14ac:dyDescent="0.25">
      <c r="B2525" t="s">
        <v>3170</v>
      </c>
      <c r="C2525" t="s">
        <v>2497</v>
      </c>
      <c r="D2525" t="s">
        <v>3174</v>
      </c>
    </row>
    <row r="2526" spans="2:4" x14ac:dyDescent="0.25">
      <c r="B2526" t="s">
        <v>3168</v>
      </c>
      <c r="C2526" t="s">
        <v>1742</v>
      </c>
      <c r="D2526" t="s">
        <v>3174</v>
      </c>
    </row>
    <row r="2527" spans="2:4" x14ac:dyDescent="0.25">
      <c r="B2527" t="s">
        <v>3170</v>
      </c>
      <c r="C2527" t="s">
        <v>1742</v>
      </c>
      <c r="D2527" t="s">
        <v>3174</v>
      </c>
    </row>
    <row r="2528" spans="2:4" x14ac:dyDescent="0.25">
      <c r="B2528" t="s">
        <v>3170</v>
      </c>
      <c r="C2528" t="s">
        <v>2862</v>
      </c>
      <c r="D2528" t="s">
        <v>3174</v>
      </c>
    </row>
    <row r="2529" spans="2:4" x14ac:dyDescent="0.25">
      <c r="B2529" t="s">
        <v>3169</v>
      </c>
      <c r="C2529" t="s">
        <v>611</v>
      </c>
      <c r="D2529" t="s">
        <v>3174</v>
      </c>
    </row>
    <row r="2530" spans="2:4" x14ac:dyDescent="0.25">
      <c r="B2530" t="s">
        <v>3170</v>
      </c>
      <c r="C2530" t="s">
        <v>611</v>
      </c>
      <c r="D2530" t="s">
        <v>3174</v>
      </c>
    </row>
    <row r="2531" spans="2:4" x14ac:dyDescent="0.25">
      <c r="B2531" t="s">
        <v>3166</v>
      </c>
      <c r="C2531" t="s">
        <v>144</v>
      </c>
      <c r="D2531" t="s">
        <v>3174</v>
      </c>
    </row>
    <row r="2532" spans="2:4" x14ac:dyDescent="0.25">
      <c r="B2532" t="s">
        <v>3167</v>
      </c>
      <c r="C2532" t="s">
        <v>144</v>
      </c>
      <c r="D2532" t="s">
        <v>3174</v>
      </c>
    </row>
    <row r="2533" spans="2:4" x14ac:dyDescent="0.25">
      <c r="B2533" t="s">
        <v>3168</v>
      </c>
      <c r="C2533" t="s">
        <v>144</v>
      </c>
      <c r="D2533" t="s">
        <v>3174</v>
      </c>
    </row>
    <row r="2534" spans="2:4" x14ac:dyDescent="0.25">
      <c r="B2534" t="s">
        <v>3169</v>
      </c>
      <c r="C2534" t="s">
        <v>144</v>
      </c>
      <c r="D2534" t="s">
        <v>3174</v>
      </c>
    </row>
    <row r="2535" spans="2:4" x14ac:dyDescent="0.25">
      <c r="B2535" t="s">
        <v>3170</v>
      </c>
      <c r="C2535" t="s">
        <v>144</v>
      </c>
      <c r="D2535" t="s">
        <v>3174</v>
      </c>
    </row>
    <row r="2536" spans="2:4" x14ac:dyDescent="0.25">
      <c r="B2536" t="s">
        <v>3171</v>
      </c>
      <c r="C2536" t="s">
        <v>144</v>
      </c>
      <c r="D2536" t="s">
        <v>3174</v>
      </c>
    </row>
    <row r="2537" spans="2:4" x14ac:dyDescent="0.25">
      <c r="B2537" t="s">
        <v>3166</v>
      </c>
      <c r="C2537" t="s">
        <v>1585</v>
      </c>
      <c r="D2537" t="s">
        <v>3174</v>
      </c>
    </row>
    <row r="2538" spans="2:4" x14ac:dyDescent="0.25">
      <c r="B2538" t="s">
        <v>3166</v>
      </c>
      <c r="C2538" t="s">
        <v>1585</v>
      </c>
      <c r="D2538" t="s">
        <v>3174</v>
      </c>
    </row>
    <row r="2539" spans="2:4" x14ac:dyDescent="0.25">
      <c r="B2539" t="s">
        <v>3167</v>
      </c>
      <c r="C2539" t="s">
        <v>1585</v>
      </c>
      <c r="D2539" t="s">
        <v>3174</v>
      </c>
    </row>
    <row r="2540" spans="2:4" x14ac:dyDescent="0.25">
      <c r="B2540" t="s">
        <v>3167</v>
      </c>
      <c r="C2540" t="s">
        <v>1585</v>
      </c>
      <c r="D2540" t="s">
        <v>3174</v>
      </c>
    </row>
    <row r="2541" spans="2:4" x14ac:dyDescent="0.25">
      <c r="B2541" t="s">
        <v>3168</v>
      </c>
      <c r="C2541" t="s">
        <v>1585</v>
      </c>
      <c r="D2541" t="s">
        <v>3174</v>
      </c>
    </row>
    <row r="2542" spans="2:4" x14ac:dyDescent="0.25">
      <c r="B2542" t="s">
        <v>3168</v>
      </c>
      <c r="C2542" t="s">
        <v>1585</v>
      </c>
      <c r="D2542" t="s">
        <v>3174</v>
      </c>
    </row>
    <row r="2543" spans="2:4" x14ac:dyDescent="0.25">
      <c r="B2543" t="s">
        <v>3169</v>
      </c>
      <c r="C2543" t="s">
        <v>1585</v>
      </c>
      <c r="D2543" t="s">
        <v>3174</v>
      </c>
    </row>
    <row r="2544" spans="2:4" x14ac:dyDescent="0.25">
      <c r="B2544" t="s">
        <v>3169</v>
      </c>
      <c r="C2544" t="s">
        <v>1585</v>
      </c>
      <c r="D2544" t="s">
        <v>3174</v>
      </c>
    </row>
    <row r="2545" spans="2:4" x14ac:dyDescent="0.25">
      <c r="B2545" t="s">
        <v>3170</v>
      </c>
      <c r="C2545" t="s">
        <v>1585</v>
      </c>
      <c r="D2545" t="s">
        <v>3174</v>
      </c>
    </row>
    <row r="2546" spans="2:4" x14ac:dyDescent="0.25">
      <c r="B2546" t="s">
        <v>3170</v>
      </c>
      <c r="C2546" t="s">
        <v>1585</v>
      </c>
      <c r="D2546" t="s">
        <v>3174</v>
      </c>
    </row>
    <row r="2547" spans="2:4" x14ac:dyDescent="0.25">
      <c r="B2547" t="s">
        <v>3171</v>
      </c>
      <c r="C2547" t="s">
        <v>1585</v>
      </c>
      <c r="D2547" t="s">
        <v>3174</v>
      </c>
    </row>
    <row r="2548" spans="2:4" x14ac:dyDescent="0.25">
      <c r="B2548" t="s">
        <v>3171</v>
      </c>
      <c r="C2548" t="s">
        <v>1585</v>
      </c>
      <c r="D2548" t="s">
        <v>3174</v>
      </c>
    </row>
    <row r="2549" spans="2:4" x14ac:dyDescent="0.25">
      <c r="B2549" t="s">
        <v>3168</v>
      </c>
      <c r="C2549" t="s">
        <v>1954</v>
      </c>
      <c r="D2549" t="s">
        <v>3174</v>
      </c>
    </row>
    <row r="2550" spans="2:4" x14ac:dyDescent="0.25">
      <c r="B2550" t="s">
        <v>3169</v>
      </c>
      <c r="C2550" t="s">
        <v>1954</v>
      </c>
      <c r="D2550" t="s">
        <v>3174</v>
      </c>
    </row>
    <row r="2551" spans="2:4" x14ac:dyDescent="0.25">
      <c r="B2551" t="s">
        <v>3170</v>
      </c>
      <c r="C2551" t="s">
        <v>1954</v>
      </c>
      <c r="D2551" t="s">
        <v>3174</v>
      </c>
    </row>
    <row r="2552" spans="2:4" x14ac:dyDescent="0.25">
      <c r="B2552" t="s">
        <v>3171</v>
      </c>
      <c r="C2552" t="s">
        <v>1954</v>
      </c>
      <c r="D2552" t="s">
        <v>3174</v>
      </c>
    </row>
    <row r="2553" spans="2:4" x14ac:dyDescent="0.25">
      <c r="B2553" t="s">
        <v>3166</v>
      </c>
      <c r="C2553" t="s">
        <v>1593</v>
      </c>
      <c r="D2553" t="s">
        <v>3174</v>
      </c>
    </row>
    <row r="2554" spans="2:4" x14ac:dyDescent="0.25">
      <c r="B2554" t="s">
        <v>3167</v>
      </c>
      <c r="C2554" t="s">
        <v>1593</v>
      </c>
      <c r="D2554" t="s">
        <v>3174</v>
      </c>
    </row>
    <row r="2555" spans="2:4" x14ac:dyDescent="0.25">
      <c r="B2555" t="s">
        <v>3168</v>
      </c>
      <c r="C2555" t="s">
        <v>1593</v>
      </c>
      <c r="D2555" t="s">
        <v>3174</v>
      </c>
    </row>
    <row r="2556" spans="2:4" x14ac:dyDescent="0.25">
      <c r="B2556" t="s">
        <v>3169</v>
      </c>
      <c r="C2556" t="s">
        <v>1593</v>
      </c>
      <c r="D2556" t="s">
        <v>3174</v>
      </c>
    </row>
    <row r="2557" spans="2:4" x14ac:dyDescent="0.25">
      <c r="B2557" t="s">
        <v>3170</v>
      </c>
      <c r="C2557" t="s">
        <v>1593</v>
      </c>
      <c r="D2557" t="s">
        <v>3174</v>
      </c>
    </row>
    <row r="2558" spans="2:4" x14ac:dyDescent="0.25">
      <c r="B2558" t="s">
        <v>3171</v>
      </c>
      <c r="C2558" t="s">
        <v>1593</v>
      </c>
      <c r="D2558" t="s">
        <v>3174</v>
      </c>
    </row>
    <row r="2559" spans="2:4" x14ac:dyDescent="0.25">
      <c r="B2559" t="s">
        <v>3167</v>
      </c>
      <c r="C2559" t="s">
        <v>2084</v>
      </c>
      <c r="D2559" t="s">
        <v>3174</v>
      </c>
    </row>
    <row r="2560" spans="2:4" x14ac:dyDescent="0.25">
      <c r="B2560" t="s">
        <v>3168</v>
      </c>
      <c r="C2560" t="s">
        <v>2084</v>
      </c>
      <c r="D2560" t="s">
        <v>3174</v>
      </c>
    </row>
    <row r="2561" spans="2:4" x14ac:dyDescent="0.25">
      <c r="B2561" t="s">
        <v>3169</v>
      </c>
      <c r="C2561" t="s">
        <v>2084</v>
      </c>
      <c r="D2561" t="s">
        <v>3174</v>
      </c>
    </row>
    <row r="2562" spans="2:4" x14ac:dyDescent="0.25">
      <c r="B2562" t="s">
        <v>3170</v>
      </c>
      <c r="C2562" t="s">
        <v>2084</v>
      </c>
      <c r="D2562" t="s">
        <v>3174</v>
      </c>
    </row>
    <row r="2563" spans="2:4" x14ac:dyDescent="0.25">
      <c r="B2563" t="s">
        <v>3171</v>
      </c>
      <c r="C2563" t="s">
        <v>2084</v>
      </c>
      <c r="D2563" t="s">
        <v>3174</v>
      </c>
    </row>
    <row r="2564" spans="2:4" x14ac:dyDescent="0.25">
      <c r="B2564" t="s">
        <v>3167</v>
      </c>
      <c r="C2564" t="s">
        <v>2102</v>
      </c>
      <c r="D2564" t="s">
        <v>3174</v>
      </c>
    </row>
    <row r="2565" spans="2:4" x14ac:dyDescent="0.25">
      <c r="B2565" t="s">
        <v>3168</v>
      </c>
      <c r="C2565" t="s">
        <v>2102</v>
      </c>
      <c r="D2565" t="s">
        <v>3174</v>
      </c>
    </row>
    <row r="2566" spans="2:4" x14ac:dyDescent="0.25">
      <c r="B2566" t="s">
        <v>3169</v>
      </c>
      <c r="C2566" t="s">
        <v>2102</v>
      </c>
      <c r="D2566" t="s">
        <v>3174</v>
      </c>
    </row>
    <row r="2567" spans="2:4" x14ac:dyDescent="0.25">
      <c r="B2567" t="s">
        <v>3170</v>
      </c>
      <c r="C2567" t="s">
        <v>2102</v>
      </c>
      <c r="D2567" t="s">
        <v>3174</v>
      </c>
    </row>
    <row r="2568" spans="2:4" x14ac:dyDescent="0.25">
      <c r="B2568" t="s">
        <v>3171</v>
      </c>
      <c r="C2568" t="s">
        <v>2102</v>
      </c>
      <c r="D2568" t="s">
        <v>3174</v>
      </c>
    </row>
    <row r="2569" spans="2:4" x14ac:dyDescent="0.25">
      <c r="B2569" t="s">
        <v>3168</v>
      </c>
      <c r="C2569" t="s">
        <v>932</v>
      </c>
      <c r="D2569" t="s">
        <v>3174</v>
      </c>
    </row>
    <row r="2570" spans="2:4" x14ac:dyDescent="0.25">
      <c r="B2570" t="s">
        <v>3169</v>
      </c>
      <c r="C2570" t="s">
        <v>932</v>
      </c>
      <c r="D2570" t="s">
        <v>3174</v>
      </c>
    </row>
    <row r="2571" spans="2:4" x14ac:dyDescent="0.25">
      <c r="B2571" t="s">
        <v>3170</v>
      </c>
      <c r="C2571" t="s">
        <v>932</v>
      </c>
      <c r="D2571" t="s">
        <v>3174</v>
      </c>
    </row>
    <row r="2572" spans="2:4" x14ac:dyDescent="0.25">
      <c r="B2572" t="s">
        <v>3166</v>
      </c>
      <c r="C2572" t="s">
        <v>681</v>
      </c>
      <c r="D2572" t="s">
        <v>3174</v>
      </c>
    </row>
    <row r="2573" spans="2:4" x14ac:dyDescent="0.25">
      <c r="B2573" t="s">
        <v>3169</v>
      </c>
      <c r="C2573" t="s">
        <v>681</v>
      </c>
      <c r="D2573" t="s">
        <v>3174</v>
      </c>
    </row>
    <row r="2574" spans="2:4" x14ac:dyDescent="0.25">
      <c r="B2574" t="s">
        <v>3170</v>
      </c>
      <c r="C2574" t="s">
        <v>681</v>
      </c>
      <c r="D2574" t="s">
        <v>3174</v>
      </c>
    </row>
    <row r="2575" spans="2:4" x14ac:dyDescent="0.25">
      <c r="B2575" t="s">
        <v>3167</v>
      </c>
      <c r="C2575" t="s">
        <v>1409</v>
      </c>
      <c r="D2575" t="s">
        <v>3174</v>
      </c>
    </row>
    <row r="2576" spans="2:4" x14ac:dyDescent="0.25">
      <c r="B2576" t="s">
        <v>3168</v>
      </c>
      <c r="C2576" t="s">
        <v>1409</v>
      </c>
      <c r="D2576" t="s">
        <v>3174</v>
      </c>
    </row>
    <row r="2577" spans="2:4" x14ac:dyDescent="0.25">
      <c r="B2577" t="s">
        <v>3169</v>
      </c>
      <c r="C2577" t="s">
        <v>1409</v>
      </c>
      <c r="D2577" t="s">
        <v>3174</v>
      </c>
    </row>
    <row r="2578" spans="2:4" x14ac:dyDescent="0.25">
      <c r="B2578" t="s">
        <v>3170</v>
      </c>
      <c r="C2578" t="s">
        <v>1409</v>
      </c>
      <c r="D2578" t="s">
        <v>3174</v>
      </c>
    </row>
    <row r="2579" spans="2:4" x14ac:dyDescent="0.25">
      <c r="B2579" t="s">
        <v>3171</v>
      </c>
      <c r="C2579" t="s">
        <v>1409</v>
      </c>
      <c r="D2579" t="s">
        <v>3174</v>
      </c>
    </row>
    <row r="2580" spans="2:4" x14ac:dyDescent="0.25">
      <c r="B2580" t="s">
        <v>3167</v>
      </c>
      <c r="C2580" t="s">
        <v>578</v>
      </c>
      <c r="D2580" t="s">
        <v>3174</v>
      </c>
    </row>
    <row r="2581" spans="2:4" x14ac:dyDescent="0.25">
      <c r="B2581" t="s">
        <v>3167</v>
      </c>
      <c r="C2581" t="s">
        <v>578</v>
      </c>
      <c r="D2581" t="s">
        <v>3174</v>
      </c>
    </row>
    <row r="2582" spans="2:4" x14ac:dyDescent="0.25">
      <c r="B2582" t="s">
        <v>3168</v>
      </c>
      <c r="C2582" t="s">
        <v>578</v>
      </c>
      <c r="D2582" t="s">
        <v>3174</v>
      </c>
    </row>
    <row r="2583" spans="2:4" x14ac:dyDescent="0.25">
      <c r="B2583" t="s">
        <v>3168</v>
      </c>
      <c r="C2583" t="s">
        <v>578</v>
      </c>
      <c r="D2583" t="s">
        <v>3174</v>
      </c>
    </row>
    <row r="2584" spans="2:4" x14ac:dyDescent="0.25">
      <c r="B2584" t="s">
        <v>3169</v>
      </c>
      <c r="C2584" t="s">
        <v>578</v>
      </c>
      <c r="D2584" t="s">
        <v>3174</v>
      </c>
    </row>
    <row r="2585" spans="2:4" x14ac:dyDescent="0.25">
      <c r="B2585" t="s">
        <v>3169</v>
      </c>
      <c r="C2585" t="s">
        <v>578</v>
      </c>
      <c r="D2585" t="s">
        <v>3174</v>
      </c>
    </row>
    <row r="2586" spans="2:4" x14ac:dyDescent="0.25">
      <c r="B2586" t="s">
        <v>3170</v>
      </c>
      <c r="C2586" t="s">
        <v>578</v>
      </c>
      <c r="D2586" t="s">
        <v>3174</v>
      </c>
    </row>
    <row r="2587" spans="2:4" x14ac:dyDescent="0.25">
      <c r="B2587" t="s">
        <v>3170</v>
      </c>
      <c r="C2587" t="s">
        <v>578</v>
      </c>
      <c r="D2587" t="s">
        <v>3174</v>
      </c>
    </row>
    <row r="2588" spans="2:4" x14ac:dyDescent="0.25">
      <c r="B2588" t="s">
        <v>3171</v>
      </c>
      <c r="C2588" t="s">
        <v>578</v>
      </c>
      <c r="D2588" t="s">
        <v>3174</v>
      </c>
    </row>
    <row r="2589" spans="2:4" x14ac:dyDescent="0.25">
      <c r="B2589" t="s">
        <v>3171</v>
      </c>
      <c r="C2589" t="s">
        <v>578</v>
      </c>
      <c r="D2589" t="s">
        <v>3174</v>
      </c>
    </row>
    <row r="2590" spans="2:4" x14ac:dyDescent="0.25">
      <c r="B2590" t="s">
        <v>3166</v>
      </c>
      <c r="C2590" t="s">
        <v>1304</v>
      </c>
      <c r="D2590" t="s">
        <v>3174</v>
      </c>
    </row>
    <row r="2591" spans="2:4" x14ac:dyDescent="0.25">
      <c r="B2591" t="s">
        <v>3167</v>
      </c>
      <c r="C2591" t="s">
        <v>1304</v>
      </c>
      <c r="D2591" t="s">
        <v>3174</v>
      </c>
    </row>
    <row r="2592" spans="2:4" x14ac:dyDescent="0.25">
      <c r="B2592" t="s">
        <v>3168</v>
      </c>
      <c r="C2592" t="s">
        <v>1304</v>
      </c>
      <c r="D2592" t="s">
        <v>3174</v>
      </c>
    </row>
    <row r="2593" spans="2:4" x14ac:dyDescent="0.25">
      <c r="B2593" t="s">
        <v>3170</v>
      </c>
      <c r="C2593" t="s">
        <v>1304</v>
      </c>
      <c r="D2593" t="s">
        <v>3174</v>
      </c>
    </row>
    <row r="2594" spans="2:4" x14ac:dyDescent="0.25">
      <c r="B2594" t="s">
        <v>3171</v>
      </c>
      <c r="C2594" t="s">
        <v>1304</v>
      </c>
      <c r="D2594" t="s">
        <v>3174</v>
      </c>
    </row>
    <row r="2595" spans="2:4" x14ac:dyDescent="0.25">
      <c r="B2595" t="s">
        <v>3166</v>
      </c>
      <c r="C2595" t="s">
        <v>1308</v>
      </c>
      <c r="D2595" t="s">
        <v>3174</v>
      </c>
    </row>
    <row r="2596" spans="2:4" x14ac:dyDescent="0.25">
      <c r="B2596" t="s">
        <v>3167</v>
      </c>
      <c r="C2596" t="s">
        <v>1308</v>
      </c>
      <c r="D2596" t="s">
        <v>3174</v>
      </c>
    </row>
    <row r="2597" spans="2:4" x14ac:dyDescent="0.25">
      <c r="B2597" t="s">
        <v>3168</v>
      </c>
      <c r="C2597" t="s">
        <v>1308</v>
      </c>
      <c r="D2597" t="s">
        <v>3174</v>
      </c>
    </row>
    <row r="2598" spans="2:4" x14ac:dyDescent="0.25">
      <c r="B2598" t="s">
        <v>3170</v>
      </c>
      <c r="C2598" t="s">
        <v>1308</v>
      </c>
      <c r="D2598" t="s">
        <v>3174</v>
      </c>
    </row>
    <row r="2599" spans="2:4" x14ac:dyDescent="0.25">
      <c r="B2599" t="s">
        <v>3171</v>
      </c>
      <c r="C2599" t="s">
        <v>1308</v>
      </c>
      <c r="D2599" t="s">
        <v>3174</v>
      </c>
    </row>
    <row r="2600" spans="2:4" x14ac:dyDescent="0.25">
      <c r="B2600" t="s">
        <v>3167</v>
      </c>
      <c r="C2600" t="s">
        <v>1879</v>
      </c>
      <c r="D2600" t="s">
        <v>3174</v>
      </c>
    </row>
    <row r="2601" spans="2:4" x14ac:dyDescent="0.25">
      <c r="B2601" t="s">
        <v>3168</v>
      </c>
      <c r="C2601" t="s">
        <v>1879</v>
      </c>
      <c r="D2601" t="s">
        <v>3174</v>
      </c>
    </row>
    <row r="2602" spans="2:4" x14ac:dyDescent="0.25">
      <c r="B2602" t="s">
        <v>3169</v>
      </c>
      <c r="C2602" t="s">
        <v>1879</v>
      </c>
      <c r="D2602" t="s">
        <v>3174</v>
      </c>
    </row>
    <row r="2603" spans="2:4" x14ac:dyDescent="0.25">
      <c r="B2603" t="s">
        <v>3170</v>
      </c>
      <c r="C2603" t="s">
        <v>1879</v>
      </c>
      <c r="D2603" t="s">
        <v>3174</v>
      </c>
    </row>
    <row r="2604" spans="2:4" x14ac:dyDescent="0.25">
      <c r="B2604" t="s">
        <v>3171</v>
      </c>
      <c r="C2604" t="s">
        <v>1879</v>
      </c>
      <c r="D2604" t="s">
        <v>3174</v>
      </c>
    </row>
    <row r="2605" spans="2:4" x14ac:dyDescent="0.25">
      <c r="B2605" t="s">
        <v>3170</v>
      </c>
      <c r="C2605" t="s">
        <v>318</v>
      </c>
      <c r="D2605" t="s">
        <v>3174</v>
      </c>
    </row>
    <row r="2606" spans="2:4" x14ac:dyDescent="0.25">
      <c r="B2606" t="s">
        <v>3170</v>
      </c>
      <c r="C2606" t="s">
        <v>318</v>
      </c>
      <c r="D2606" t="s">
        <v>3174</v>
      </c>
    </row>
    <row r="2607" spans="2:4" x14ac:dyDescent="0.25">
      <c r="B2607" t="s">
        <v>3170</v>
      </c>
      <c r="C2607" t="s">
        <v>503</v>
      </c>
      <c r="D2607" t="s">
        <v>3174</v>
      </c>
    </row>
    <row r="2608" spans="2:4" x14ac:dyDescent="0.25">
      <c r="B2608" t="s">
        <v>3170</v>
      </c>
      <c r="C2608" t="s">
        <v>503</v>
      </c>
      <c r="D2608" t="s">
        <v>3174</v>
      </c>
    </row>
    <row r="2609" spans="2:4" x14ac:dyDescent="0.25">
      <c r="B2609" t="s">
        <v>3171</v>
      </c>
      <c r="C2609" t="s">
        <v>503</v>
      </c>
      <c r="D2609" t="s">
        <v>3174</v>
      </c>
    </row>
    <row r="2610" spans="2:4" x14ac:dyDescent="0.25">
      <c r="B2610" t="s">
        <v>3171</v>
      </c>
      <c r="C2610" t="s">
        <v>503</v>
      </c>
      <c r="D2610" t="s">
        <v>3174</v>
      </c>
    </row>
    <row r="2611" spans="2:4" x14ac:dyDescent="0.25">
      <c r="B2611" t="s">
        <v>3167</v>
      </c>
      <c r="C2611" t="s">
        <v>2840</v>
      </c>
      <c r="D2611" t="s">
        <v>3174</v>
      </c>
    </row>
    <row r="2612" spans="2:4" x14ac:dyDescent="0.25">
      <c r="B2612" t="s">
        <v>3169</v>
      </c>
      <c r="C2612" t="s">
        <v>2840</v>
      </c>
      <c r="D2612" t="s">
        <v>3174</v>
      </c>
    </row>
    <row r="2613" spans="2:4" x14ac:dyDescent="0.25">
      <c r="B2613" t="s">
        <v>3171</v>
      </c>
      <c r="C2613" t="s">
        <v>2840</v>
      </c>
      <c r="D2613" t="s">
        <v>3174</v>
      </c>
    </row>
    <row r="2614" spans="2:4" x14ac:dyDescent="0.25">
      <c r="B2614" t="s">
        <v>3167</v>
      </c>
      <c r="C2614" t="s">
        <v>3097</v>
      </c>
      <c r="D2614" t="s">
        <v>3174</v>
      </c>
    </row>
    <row r="2615" spans="2:4" x14ac:dyDescent="0.25">
      <c r="B2615" t="s">
        <v>3170</v>
      </c>
      <c r="C2615" t="s">
        <v>3097</v>
      </c>
      <c r="D2615" t="s">
        <v>3174</v>
      </c>
    </row>
    <row r="2616" spans="2:4" x14ac:dyDescent="0.25">
      <c r="B2616" t="s">
        <v>3168</v>
      </c>
      <c r="C2616" t="s">
        <v>2432</v>
      </c>
      <c r="D2616" t="s">
        <v>3174</v>
      </c>
    </row>
    <row r="2617" spans="2:4" x14ac:dyDescent="0.25">
      <c r="B2617" t="s">
        <v>3168</v>
      </c>
      <c r="C2617" t="s">
        <v>2432</v>
      </c>
      <c r="D2617" t="s">
        <v>3174</v>
      </c>
    </row>
    <row r="2618" spans="2:4" x14ac:dyDescent="0.25">
      <c r="B2618" t="s">
        <v>3169</v>
      </c>
      <c r="C2618" t="s">
        <v>2432</v>
      </c>
      <c r="D2618" t="s">
        <v>3174</v>
      </c>
    </row>
    <row r="2619" spans="2:4" x14ac:dyDescent="0.25">
      <c r="B2619" t="s">
        <v>3169</v>
      </c>
      <c r="C2619" t="s">
        <v>2432</v>
      </c>
      <c r="D2619" t="s">
        <v>3174</v>
      </c>
    </row>
    <row r="2620" spans="2:4" x14ac:dyDescent="0.25">
      <c r="B2620" t="s">
        <v>3167</v>
      </c>
      <c r="C2620" t="s">
        <v>2435</v>
      </c>
      <c r="D2620" t="s">
        <v>3174</v>
      </c>
    </row>
    <row r="2621" spans="2:4" x14ac:dyDescent="0.25">
      <c r="B2621" t="s">
        <v>3168</v>
      </c>
      <c r="C2621" t="s">
        <v>2435</v>
      </c>
      <c r="D2621" t="s">
        <v>3174</v>
      </c>
    </row>
    <row r="2622" spans="2:4" x14ac:dyDescent="0.25">
      <c r="B2622" t="s">
        <v>3169</v>
      </c>
      <c r="C2622" t="s">
        <v>2435</v>
      </c>
      <c r="D2622" t="s">
        <v>3174</v>
      </c>
    </row>
    <row r="2623" spans="2:4" x14ac:dyDescent="0.25">
      <c r="B2623" t="s">
        <v>3167</v>
      </c>
      <c r="C2623" t="s">
        <v>466</v>
      </c>
      <c r="D2623" t="s">
        <v>3174</v>
      </c>
    </row>
    <row r="2624" spans="2:4" x14ac:dyDescent="0.25">
      <c r="B2624" t="s">
        <v>3168</v>
      </c>
      <c r="C2624" t="s">
        <v>466</v>
      </c>
      <c r="D2624" t="s">
        <v>3174</v>
      </c>
    </row>
    <row r="2625" spans="2:4" x14ac:dyDescent="0.25">
      <c r="B2625" t="s">
        <v>3169</v>
      </c>
      <c r="C2625" t="s">
        <v>466</v>
      </c>
      <c r="D2625" t="s">
        <v>3174</v>
      </c>
    </row>
    <row r="2626" spans="2:4" x14ac:dyDescent="0.25">
      <c r="B2626" t="s">
        <v>3171</v>
      </c>
      <c r="C2626" t="s">
        <v>466</v>
      </c>
      <c r="D2626" t="s">
        <v>3174</v>
      </c>
    </row>
    <row r="2627" spans="2:4" x14ac:dyDescent="0.25">
      <c r="B2627" t="s">
        <v>3168</v>
      </c>
      <c r="C2627" t="s">
        <v>2507</v>
      </c>
      <c r="D2627" t="s">
        <v>3174</v>
      </c>
    </row>
    <row r="2628" spans="2:4" x14ac:dyDescent="0.25">
      <c r="B2628" t="s">
        <v>3169</v>
      </c>
      <c r="C2628" t="s">
        <v>2507</v>
      </c>
      <c r="D2628" t="s">
        <v>3174</v>
      </c>
    </row>
    <row r="2629" spans="2:4" x14ac:dyDescent="0.25">
      <c r="B2629" t="s">
        <v>3192</v>
      </c>
      <c r="C2629" t="s">
        <v>1052</v>
      </c>
      <c r="D2629" t="s">
        <v>3174</v>
      </c>
    </row>
    <row r="2630" spans="2:4" x14ac:dyDescent="0.25">
      <c r="B2630" t="s">
        <v>3167</v>
      </c>
      <c r="C2630" t="s">
        <v>1052</v>
      </c>
      <c r="D2630" t="s">
        <v>3174</v>
      </c>
    </row>
    <row r="2631" spans="2:4" x14ac:dyDescent="0.25">
      <c r="B2631" t="s">
        <v>3169</v>
      </c>
      <c r="C2631" t="s">
        <v>1052</v>
      </c>
      <c r="D2631" t="s">
        <v>3174</v>
      </c>
    </row>
    <row r="2632" spans="2:4" x14ac:dyDescent="0.25">
      <c r="B2632" t="s">
        <v>3192</v>
      </c>
      <c r="C2632" t="s">
        <v>829</v>
      </c>
      <c r="D2632" t="s">
        <v>3174</v>
      </c>
    </row>
    <row r="2633" spans="2:4" x14ac:dyDescent="0.25">
      <c r="B2633" t="s">
        <v>3168</v>
      </c>
      <c r="C2633" t="s">
        <v>829</v>
      </c>
      <c r="D2633" t="s">
        <v>3174</v>
      </c>
    </row>
    <row r="2634" spans="2:4" x14ac:dyDescent="0.25">
      <c r="B2634" t="s">
        <v>3169</v>
      </c>
      <c r="C2634" t="s">
        <v>829</v>
      </c>
      <c r="D2634" t="s">
        <v>3174</v>
      </c>
    </row>
    <row r="2635" spans="2:4" x14ac:dyDescent="0.25">
      <c r="B2635" t="s">
        <v>3170</v>
      </c>
      <c r="C2635" t="s">
        <v>829</v>
      </c>
      <c r="D2635" t="s">
        <v>3174</v>
      </c>
    </row>
    <row r="2636" spans="2:4" x14ac:dyDescent="0.25">
      <c r="B2636" t="s">
        <v>3171</v>
      </c>
      <c r="C2636" t="s">
        <v>829</v>
      </c>
      <c r="D2636" t="s">
        <v>3174</v>
      </c>
    </row>
    <row r="2637" spans="2:4" x14ac:dyDescent="0.25">
      <c r="B2637" t="s">
        <v>3167</v>
      </c>
      <c r="C2637" t="s">
        <v>1058</v>
      </c>
      <c r="D2637" t="s">
        <v>3174</v>
      </c>
    </row>
    <row r="2638" spans="2:4" x14ac:dyDescent="0.25">
      <c r="B2638" t="s">
        <v>3168</v>
      </c>
      <c r="C2638" t="s">
        <v>1058</v>
      </c>
      <c r="D2638" t="s">
        <v>3174</v>
      </c>
    </row>
    <row r="2639" spans="2:4" x14ac:dyDescent="0.25">
      <c r="B2639" t="s">
        <v>3169</v>
      </c>
      <c r="C2639" t="s">
        <v>1058</v>
      </c>
      <c r="D2639" t="s">
        <v>3174</v>
      </c>
    </row>
    <row r="2640" spans="2:4" x14ac:dyDescent="0.25">
      <c r="B2640" t="s">
        <v>3171</v>
      </c>
      <c r="C2640" t="s">
        <v>1058</v>
      </c>
      <c r="D2640" t="s">
        <v>3174</v>
      </c>
    </row>
    <row r="2641" spans="2:4" x14ac:dyDescent="0.25">
      <c r="B2641" t="s">
        <v>3168</v>
      </c>
      <c r="C2641" t="s">
        <v>899</v>
      </c>
      <c r="D2641" t="s">
        <v>3174</v>
      </c>
    </row>
    <row r="2642" spans="2:4" x14ac:dyDescent="0.25">
      <c r="B2642" t="s">
        <v>3169</v>
      </c>
      <c r="C2642" t="s">
        <v>899</v>
      </c>
      <c r="D2642" t="s">
        <v>3174</v>
      </c>
    </row>
    <row r="2643" spans="2:4" x14ac:dyDescent="0.25">
      <c r="B2643" t="s">
        <v>3170</v>
      </c>
      <c r="C2643" t="s">
        <v>899</v>
      </c>
      <c r="D2643" t="s">
        <v>3174</v>
      </c>
    </row>
    <row r="2644" spans="2:4" x14ac:dyDescent="0.25">
      <c r="B2644" t="s">
        <v>3171</v>
      </c>
      <c r="C2644" t="s">
        <v>899</v>
      </c>
      <c r="D2644" t="s">
        <v>3174</v>
      </c>
    </row>
    <row r="2645" spans="2:4" x14ac:dyDescent="0.25">
      <c r="B2645" t="s">
        <v>3167</v>
      </c>
      <c r="C2645" t="s">
        <v>3085</v>
      </c>
      <c r="D2645" t="s">
        <v>3174</v>
      </c>
    </row>
    <row r="2646" spans="2:4" x14ac:dyDescent="0.25">
      <c r="B2646" t="s">
        <v>3169</v>
      </c>
      <c r="C2646" t="s">
        <v>3085</v>
      </c>
      <c r="D2646" t="s">
        <v>3174</v>
      </c>
    </row>
    <row r="2647" spans="2:4" x14ac:dyDescent="0.25">
      <c r="B2647" t="s">
        <v>3170</v>
      </c>
      <c r="C2647" t="s">
        <v>3085</v>
      </c>
      <c r="D2647" t="s">
        <v>3174</v>
      </c>
    </row>
    <row r="2648" spans="2:4" x14ac:dyDescent="0.25">
      <c r="B2648" t="s">
        <v>3171</v>
      </c>
      <c r="C2648" t="s">
        <v>3085</v>
      </c>
      <c r="D2648" t="s">
        <v>3174</v>
      </c>
    </row>
    <row r="2649" spans="2:4" x14ac:dyDescent="0.25">
      <c r="B2649" t="s">
        <v>3167</v>
      </c>
      <c r="C2649" t="s">
        <v>1943</v>
      </c>
      <c r="D2649" t="s">
        <v>3174</v>
      </c>
    </row>
    <row r="2650" spans="2:4" x14ac:dyDescent="0.25">
      <c r="B2650" t="s">
        <v>3168</v>
      </c>
      <c r="C2650" t="s">
        <v>1943</v>
      </c>
      <c r="D2650" t="s">
        <v>3174</v>
      </c>
    </row>
    <row r="2651" spans="2:4" x14ac:dyDescent="0.25">
      <c r="B2651" t="s">
        <v>3169</v>
      </c>
      <c r="C2651" t="s">
        <v>1943</v>
      </c>
      <c r="D2651" t="s">
        <v>3174</v>
      </c>
    </row>
    <row r="2652" spans="2:4" x14ac:dyDescent="0.25">
      <c r="B2652" t="s">
        <v>3171</v>
      </c>
      <c r="C2652" t="s">
        <v>1943</v>
      </c>
      <c r="D2652" t="s">
        <v>3174</v>
      </c>
    </row>
    <row r="2653" spans="2:4" x14ac:dyDescent="0.25">
      <c r="B2653" t="s">
        <v>3168</v>
      </c>
      <c r="C2653" t="s">
        <v>2005</v>
      </c>
      <c r="D2653" t="s">
        <v>3174</v>
      </c>
    </row>
    <row r="2654" spans="2:4" x14ac:dyDescent="0.25">
      <c r="B2654" t="s">
        <v>3168</v>
      </c>
      <c r="C2654" t="s">
        <v>2005</v>
      </c>
      <c r="D2654" t="s">
        <v>3174</v>
      </c>
    </row>
    <row r="2655" spans="2:4" x14ac:dyDescent="0.25">
      <c r="B2655" t="s">
        <v>3168</v>
      </c>
      <c r="C2655" t="s">
        <v>2005</v>
      </c>
      <c r="D2655" t="s">
        <v>3174</v>
      </c>
    </row>
    <row r="2656" spans="2:4" x14ac:dyDescent="0.25">
      <c r="B2656" t="s">
        <v>3169</v>
      </c>
      <c r="C2656" t="s">
        <v>2005</v>
      </c>
      <c r="D2656" t="s">
        <v>3174</v>
      </c>
    </row>
    <row r="2657" spans="2:4" x14ac:dyDescent="0.25">
      <c r="B2657" t="s">
        <v>3169</v>
      </c>
      <c r="C2657" t="s">
        <v>2005</v>
      </c>
      <c r="D2657" t="s">
        <v>3174</v>
      </c>
    </row>
    <row r="2658" spans="2:4" x14ac:dyDescent="0.25">
      <c r="B2658" t="s">
        <v>3169</v>
      </c>
      <c r="C2658" t="s">
        <v>2005</v>
      </c>
      <c r="D2658" t="s">
        <v>3174</v>
      </c>
    </row>
    <row r="2659" spans="2:4" x14ac:dyDescent="0.25">
      <c r="B2659" t="s">
        <v>3170</v>
      </c>
      <c r="C2659" t="s">
        <v>2005</v>
      </c>
      <c r="D2659" t="s">
        <v>3174</v>
      </c>
    </row>
    <row r="2660" spans="2:4" x14ac:dyDescent="0.25">
      <c r="B2660" t="s">
        <v>3170</v>
      </c>
      <c r="C2660" t="s">
        <v>2005</v>
      </c>
      <c r="D2660" t="s">
        <v>3174</v>
      </c>
    </row>
    <row r="2661" spans="2:4" x14ac:dyDescent="0.25">
      <c r="B2661" t="s">
        <v>3170</v>
      </c>
      <c r="C2661" t="s">
        <v>2005</v>
      </c>
      <c r="D2661" t="s">
        <v>3174</v>
      </c>
    </row>
    <row r="2662" spans="2:4" x14ac:dyDescent="0.25">
      <c r="B2662" t="s">
        <v>3168</v>
      </c>
      <c r="C2662" t="s">
        <v>2001</v>
      </c>
      <c r="D2662" t="s">
        <v>3174</v>
      </c>
    </row>
    <row r="2663" spans="2:4" x14ac:dyDescent="0.25">
      <c r="B2663" t="s">
        <v>3169</v>
      </c>
      <c r="C2663" t="s">
        <v>2001</v>
      </c>
      <c r="D2663" t="s">
        <v>3174</v>
      </c>
    </row>
    <row r="2664" spans="2:4" x14ac:dyDescent="0.25">
      <c r="B2664" t="s">
        <v>3170</v>
      </c>
      <c r="C2664" t="s">
        <v>2001</v>
      </c>
      <c r="D2664" t="s">
        <v>3174</v>
      </c>
    </row>
    <row r="2665" spans="2:4" x14ac:dyDescent="0.25">
      <c r="B2665" t="s">
        <v>3167</v>
      </c>
      <c r="C2665" t="s">
        <v>2687</v>
      </c>
      <c r="D2665" t="s">
        <v>3174</v>
      </c>
    </row>
    <row r="2666" spans="2:4" x14ac:dyDescent="0.25">
      <c r="B2666" t="s">
        <v>3170</v>
      </c>
      <c r="C2666" t="s">
        <v>2687</v>
      </c>
      <c r="D2666" t="s">
        <v>3174</v>
      </c>
    </row>
    <row r="2667" spans="2:4" x14ac:dyDescent="0.25">
      <c r="B2667" t="s">
        <v>3171</v>
      </c>
      <c r="C2667" t="s">
        <v>2687</v>
      </c>
      <c r="D2667" t="s">
        <v>3174</v>
      </c>
    </row>
    <row r="2668" spans="2:4" x14ac:dyDescent="0.25">
      <c r="B2668" t="s">
        <v>3167</v>
      </c>
      <c r="C2668" t="s">
        <v>1913</v>
      </c>
      <c r="D2668" t="s">
        <v>3174</v>
      </c>
    </row>
    <row r="2669" spans="2:4" x14ac:dyDescent="0.25">
      <c r="B2669" t="s">
        <v>3169</v>
      </c>
      <c r="C2669" t="s">
        <v>1913</v>
      </c>
      <c r="D2669" t="s">
        <v>3174</v>
      </c>
    </row>
    <row r="2670" spans="2:4" x14ac:dyDescent="0.25">
      <c r="B2670" t="s">
        <v>3167</v>
      </c>
      <c r="C2670" t="s">
        <v>1098</v>
      </c>
      <c r="D2670" t="s">
        <v>3174</v>
      </c>
    </row>
    <row r="2671" spans="2:4" x14ac:dyDescent="0.25">
      <c r="B2671" t="s">
        <v>3169</v>
      </c>
      <c r="C2671" t="s">
        <v>1098</v>
      </c>
      <c r="D2671" t="s">
        <v>3174</v>
      </c>
    </row>
    <row r="2672" spans="2:4" x14ac:dyDescent="0.25">
      <c r="B2672" t="s">
        <v>3170</v>
      </c>
      <c r="C2672" t="s">
        <v>1098</v>
      </c>
      <c r="D2672" t="s">
        <v>3174</v>
      </c>
    </row>
    <row r="2673" spans="2:4" x14ac:dyDescent="0.25">
      <c r="B2673" t="s">
        <v>3171</v>
      </c>
      <c r="C2673" t="s">
        <v>1098</v>
      </c>
      <c r="D2673" t="s">
        <v>3174</v>
      </c>
    </row>
    <row r="2674" spans="2:4" x14ac:dyDescent="0.25">
      <c r="B2674" t="s">
        <v>3167</v>
      </c>
      <c r="C2674" t="s">
        <v>1652</v>
      </c>
      <c r="D2674" t="s">
        <v>3174</v>
      </c>
    </row>
    <row r="2675" spans="2:4" x14ac:dyDescent="0.25">
      <c r="B2675" t="s">
        <v>3168</v>
      </c>
      <c r="C2675" t="s">
        <v>1652</v>
      </c>
      <c r="D2675" t="s">
        <v>3174</v>
      </c>
    </row>
    <row r="2676" spans="2:4" x14ac:dyDescent="0.25">
      <c r="B2676" t="s">
        <v>3169</v>
      </c>
      <c r="C2676" t="s">
        <v>1652</v>
      </c>
      <c r="D2676" t="s">
        <v>3174</v>
      </c>
    </row>
    <row r="2677" spans="2:4" x14ac:dyDescent="0.25">
      <c r="B2677" t="s">
        <v>3171</v>
      </c>
      <c r="C2677" t="s">
        <v>1652</v>
      </c>
      <c r="D2677" t="s">
        <v>3174</v>
      </c>
    </row>
    <row r="2678" spans="2:4" x14ac:dyDescent="0.25">
      <c r="B2678" t="s">
        <v>3167</v>
      </c>
      <c r="C2678" t="s">
        <v>468</v>
      </c>
      <c r="D2678" t="s">
        <v>3174</v>
      </c>
    </row>
    <row r="2679" spans="2:4" x14ac:dyDescent="0.25">
      <c r="B2679" t="s">
        <v>3168</v>
      </c>
      <c r="C2679" t="s">
        <v>468</v>
      </c>
      <c r="D2679" t="s">
        <v>3174</v>
      </c>
    </row>
    <row r="2680" spans="2:4" x14ac:dyDescent="0.25">
      <c r="B2680" t="s">
        <v>3169</v>
      </c>
      <c r="C2680" t="s">
        <v>468</v>
      </c>
      <c r="D2680" t="s">
        <v>3174</v>
      </c>
    </row>
    <row r="2681" spans="2:4" x14ac:dyDescent="0.25">
      <c r="B2681" t="s">
        <v>3171</v>
      </c>
      <c r="C2681" t="s">
        <v>468</v>
      </c>
      <c r="D2681" t="s">
        <v>3174</v>
      </c>
    </row>
    <row r="2682" spans="2:4" x14ac:dyDescent="0.25">
      <c r="B2682" t="s">
        <v>3168</v>
      </c>
      <c r="C2682" t="s">
        <v>793</v>
      </c>
      <c r="D2682" t="s">
        <v>3174</v>
      </c>
    </row>
    <row r="2683" spans="2:4" x14ac:dyDescent="0.25">
      <c r="B2683" t="s">
        <v>3169</v>
      </c>
      <c r="C2683" t="s">
        <v>793</v>
      </c>
      <c r="D2683" t="s">
        <v>3174</v>
      </c>
    </row>
    <row r="2684" spans="2:4" x14ac:dyDescent="0.25">
      <c r="B2684" t="s">
        <v>3170</v>
      </c>
      <c r="C2684" t="s">
        <v>793</v>
      </c>
      <c r="D2684" t="s">
        <v>3174</v>
      </c>
    </row>
    <row r="2685" spans="2:4" x14ac:dyDescent="0.25">
      <c r="B2685" t="s">
        <v>3171</v>
      </c>
      <c r="C2685" t="s">
        <v>793</v>
      </c>
      <c r="D2685" t="s">
        <v>3174</v>
      </c>
    </row>
    <row r="2686" spans="2:4" x14ac:dyDescent="0.25">
      <c r="B2686" t="s">
        <v>3169</v>
      </c>
      <c r="C2686" t="s">
        <v>16</v>
      </c>
      <c r="D2686" t="s">
        <v>3174</v>
      </c>
    </row>
    <row r="2687" spans="2:4" x14ac:dyDescent="0.25">
      <c r="B2687" t="s">
        <v>3170</v>
      </c>
      <c r="C2687" t="s">
        <v>16</v>
      </c>
      <c r="D2687" t="s">
        <v>3174</v>
      </c>
    </row>
    <row r="2688" spans="2:4" x14ac:dyDescent="0.25">
      <c r="B2688" t="s">
        <v>3171</v>
      </c>
      <c r="C2688" t="s">
        <v>2075</v>
      </c>
      <c r="D2688" t="s">
        <v>3174</v>
      </c>
    </row>
    <row r="2689" spans="2:4" x14ac:dyDescent="0.25">
      <c r="B2689" t="s">
        <v>3169</v>
      </c>
      <c r="C2689" t="s">
        <v>2133</v>
      </c>
      <c r="D2689" t="s">
        <v>3174</v>
      </c>
    </row>
    <row r="2690" spans="2:4" x14ac:dyDescent="0.25">
      <c r="B2690" t="s">
        <v>3171</v>
      </c>
      <c r="C2690" t="s">
        <v>2133</v>
      </c>
      <c r="D2690" t="s">
        <v>3174</v>
      </c>
    </row>
    <row r="2691" spans="2:4" x14ac:dyDescent="0.25">
      <c r="B2691" t="s">
        <v>3169</v>
      </c>
      <c r="C2691" t="s">
        <v>2136</v>
      </c>
      <c r="D2691" t="s">
        <v>3174</v>
      </c>
    </row>
    <row r="2692" spans="2:4" x14ac:dyDescent="0.25">
      <c r="B2692" t="s">
        <v>3171</v>
      </c>
      <c r="C2692" t="s">
        <v>2136</v>
      </c>
      <c r="D2692" t="s">
        <v>3174</v>
      </c>
    </row>
    <row r="2693" spans="2:4" x14ac:dyDescent="0.25">
      <c r="B2693" t="s">
        <v>3192</v>
      </c>
      <c r="C2693" t="s">
        <v>1663</v>
      </c>
      <c r="D2693" t="s">
        <v>3174</v>
      </c>
    </row>
    <row r="2694" spans="2:4" x14ac:dyDescent="0.25">
      <c r="B2694" t="s">
        <v>3168</v>
      </c>
      <c r="C2694" t="s">
        <v>1663</v>
      </c>
      <c r="D2694" t="s">
        <v>3174</v>
      </c>
    </row>
    <row r="2695" spans="2:4" x14ac:dyDescent="0.25">
      <c r="B2695" t="s">
        <v>3169</v>
      </c>
      <c r="C2695" t="s">
        <v>1663</v>
      </c>
      <c r="D2695" t="s">
        <v>3174</v>
      </c>
    </row>
    <row r="2696" spans="2:4" x14ac:dyDescent="0.25">
      <c r="B2696" t="s">
        <v>3170</v>
      </c>
      <c r="C2696" t="s">
        <v>1663</v>
      </c>
      <c r="D2696" t="s">
        <v>3174</v>
      </c>
    </row>
    <row r="2697" spans="2:4" x14ac:dyDescent="0.25">
      <c r="B2697" t="s">
        <v>3171</v>
      </c>
      <c r="C2697" t="s">
        <v>1663</v>
      </c>
      <c r="D2697" t="s">
        <v>3174</v>
      </c>
    </row>
    <row r="2698" spans="2:4" x14ac:dyDescent="0.25">
      <c r="B2698" t="s">
        <v>3192</v>
      </c>
      <c r="C2698" t="s">
        <v>1666</v>
      </c>
      <c r="D2698" t="s">
        <v>3174</v>
      </c>
    </row>
    <row r="2699" spans="2:4" x14ac:dyDescent="0.25">
      <c r="B2699" t="s">
        <v>3192</v>
      </c>
      <c r="C2699" t="s">
        <v>1666</v>
      </c>
      <c r="D2699" t="s">
        <v>3174</v>
      </c>
    </row>
    <row r="2700" spans="2:4" x14ac:dyDescent="0.25">
      <c r="B2700" t="s">
        <v>3168</v>
      </c>
      <c r="C2700" t="s">
        <v>1666</v>
      </c>
      <c r="D2700" t="s">
        <v>3174</v>
      </c>
    </row>
    <row r="2701" spans="2:4" x14ac:dyDescent="0.25">
      <c r="B2701" t="s">
        <v>3168</v>
      </c>
      <c r="C2701" t="s">
        <v>1666</v>
      </c>
      <c r="D2701" t="s">
        <v>3174</v>
      </c>
    </row>
    <row r="2702" spans="2:4" x14ac:dyDescent="0.25">
      <c r="B2702" t="s">
        <v>3169</v>
      </c>
      <c r="C2702" t="s">
        <v>1666</v>
      </c>
      <c r="D2702" t="s">
        <v>3174</v>
      </c>
    </row>
    <row r="2703" spans="2:4" x14ac:dyDescent="0.25">
      <c r="B2703" t="s">
        <v>3169</v>
      </c>
      <c r="C2703" t="s">
        <v>1666</v>
      </c>
      <c r="D2703" t="s">
        <v>3174</v>
      </c>
    </row>
    <row r="2704" spans="2:4" x14ac:dyDescent="0.25">
      <c r="B2704" t="s">
        <v>3170</v>
      </c>
      <c r="C2704" t="s">
        <v>1666</v>
      </c>
      <c r="D2704" t="s">
        <v>3174</v>
      </c>
    </row>
    <row r="2705" spans="2:4" x14ac:dyDescent="0.25">
      <c r="B2705" t="s">
        <v>3170</v>
      </c>
      <c r="C2705" t="s">
        <v>1666</v>
      </c>
      <c r="D2705" t="s">
        <v>3174</v>
      </c>
    </row>
    <row r="2706" spans="2:4" x14ac:dyDescent="0.25">
      <c r="B2706" t="s">
        <v>3171</v>
      </c>
      <c r="C2706" t="s">
        <v>1666</v>
      </c>
      <c r="D2706" t="s">
        <v>3174</v>
      </c>
    </row>
    <row r="2707" spans="2:4" x14ac:dyDescent="0.25">
      <c r="B2707" t="s">
        <v>3171</v>
      </c>
      <c r="C2707" t="s">
        <v>1666</v>
      </c>
      <c r="D2707" t="s">
        <v>3174</v>
      </c>
    </row>
    <row r="2708" spans="2:4" x14ac:dyDescent="0.25">
      <c r="B2708" t="s">
        <v>3192</v>
      </c>
      <c r="C2708" t="s">
        <v>1673</v>
      </c>
      <c r="D2708" t="s">
        <v>3174</v>
      </c>
    </row>
    <row r="2709" spans="2:4" x14ac:dyDescent="0.25">
      <c r="B2709" t="s">
        <v>3168</v>
      </c>
      <c r="C2709" t="s">
        <v>1673</v>
      </c>
      <c r="D2709" t="s">
        <v>3174</v>
      </c>
    </row>
    <row r="2710" spans="2:4" x14ac:dyDescent="0.25">
      <c r="B2710" t="s">
        <v>3169</v>
      </c>
      <c r="C2710" t="s">
        <v>1673</v>
      </c>
      <c r="D2710" t="s">
        <v>3174</v>
      </c>
    </row>
    <row r="2711" spans="2:4" x14ac:dyDescent="0.25">
      <c r="B2711" t="s">
        <v>3170</v>
      </c>
      <c r="C2711" t="s">
        <v>1673</v>
      </c>
      <c r="D2711" t="s">
        <v>3174</v>
      </c>
    </row>
    <row r="2712" spans="2:4" x14ac:dyDescent="0.25">
      <c r="B2712" t="s">
        <v>3171</v>
      </c>
      <c r="C2712" t="s">
        <v>1673</v>
      </c>
      <c r="D2712" t="s">
        <v>3174</v>
      </c>
    </row>
    <row r="2713" spans="2:4" x14ac:dyDescent="0.25">
      <c r="B2713" t="s">
        <v>3169</v>
      </c>
      <c r="C2713" t="s">
        <v>2346</v>
      </c>
      <c r="D2713" t="s">
        <v>3174</v>
      </c>
    </row>
    <row r="2714" spans="2:4" x14ac:dyDescent="0.25">
      <c r="B2714" t="s">
        <v>3171</v>
      </c>
      <c r="C2714" t="s">
        <v>2346</v>
      </c>
      <c r="D2714" t="s">
        <v>3174</v>
      </c>
    </row>
    <row r="2715" spans="2:4" x14ac:dyDescent="0.25">
      <c r="B2715" t="s">
        <v>3169</v>
      </c>
      <c r="C2715" t="s">
        <v>2414</v>
      </c>
      <c r="D2715" t="s">
        <v>3174</v>
      </c>
    </row>
    <row r="2716" spans="2:4" x14ac:dyDescent="0.25">
      <c r="B2716" t="s">
        <v>3171</v>
      </c>
      <c r="C2716" t="s">
        <v>2414</v>
      </c>
      <c r="D2716" t="s">
        <v>3174</v>
      </c>
    </row>
    <row r="2717" spans="2:4" x14ac:dyDescent="0.25">
      <c r="B2717" t="s">
        <v>3168</v>
      </c>
      <c r="C2717" t="s">
        <v>1042</v>
      </c>
      <c r="D2717" t="s">
        <v>3174</v>
      </c>
    </row>
    <row r="2718" spans="2:4" x14ac:dyDescent="0.25">
      <c r="B2718" t="s">
        <v>3169</v>
      </c>
      <c r="C2718" t="s">
        <v>1042</v>
      </c>
      <c r="D2718" t="s">
        <v>3174</v>
      </c>
    </row>
    <row r="2719" spans="2:4" x14ac:dyDescent="0.25">
      <c r="B2719" t="s">
        <v>3170</v>
      </c>
      <c r="C2719" t="s">
        <v>1042</v>
      </c>
      <c r="D2719" t="s">
        <v>3174</v>
      </c>
    </row>
    <row r="2720" spans="2:4" x14ac:dyDescent="0.25">
      <c r="B2720" t="s">
        <v>3167</v>
      </c>
      <c r="C2720" t="s">
        <v>2099</v>
      </c>
      <c r="D2720" t="s">
        <v>3174</v>
      </c>
    </row>
    <row r="2721" spans="2:4" x14ac:dyDescent="0.25">
      <c r="B2721" t="s">
        <v>3168</v>
      </c>
      <c r="C2721" t="s">
        <v>2099</v>
      </c>
      <c r="D2721" t="s">
        <v>3174</v>
      </c>
    </row>
    <row r="2722" spans="2:4" x14ac:dyDescent="0.25">
      <c r="B2722" t="s">
        <v>3169</v>
      </c>
      <c r="C2722" t="s">
        <v>2099</v>
      </c>
      <c r="D2722" t="s">
        <v>3174</v>
      </c>
    </row>
    <row r="2723" spans="2:4" x14ac:dyDescent="0.25">
      <c r="B2723" t="s">
        <v>3170</v>
      </c>
      <c r="C2723" t="s">
        <v>2099</v>
      </c>
      <c r="D2723" t="s">
        <v>3174</v>
      </c>
    </row>
    <row r="2724" spans="2:4" x14ac:dyDescent="0.25">
      <c r="B2724" t="s">
        <v>3171</v>
      </c>
      <c r="C2724" t="s">
        <v>2099</v>
      </c>
      <c r="D2724" t="s">
        <v>3174</v>
      </c>
    </row>
    <row r="2725" spans="2:4" x14ac:dyDescent="0.25">
      <c r="B2725" t="s">
        <v>3168</v>
      </c>
      <c r="C2725" t="s">
        <v>3029</v>
      </c>
      <c r="D2725" t="s">
        <v>3174</v>
      </c>
    </row>
    <row r="2726" spans="2:4" x14ac:dyDescent="0.25">
      <c r="B2726" t="s">
        <v>3170</v>
      </c>
      <c r="C2726" t="s">
        <v>3029</v>
      </c>
      <c r="D2726" t="s">
        <v>3174</v>
      </c>
    </row>
    <row r="2727" spans="2:4" x14ac:dyDescent="0.25">
      <c r="B2727" t="s">
        <v>3167</v>
      </c>
      <c r="C2727" t="s">
        <v>1138</v>
      </c>
      <c r="D2727" t="s">
        <v>3174</v>
      </c>
    </row>
    <row r="2728" spans="2:4" x14ac:dyDescent="0.25">
      <c r="B2728" t="s">
        <v>3168</v>
      </c>
      <c r="C2728" t="s">
        <v>1138</v>
      </c>
      <c r="D2728" t="s">
        <v>3174</v>
      </c>
    </row>
    <row r="2729" spans="2:4" x14ac:dyDescent="0.25">
      <c r="B2729" t="s">
        <v>3169</v>
      </c>
      <c r="C2729" t="s">
        <v>1138</v>
      </c>
      <c r="D2729" t="s">
        <v>3174</v>
      </c>
    </row>
    <row r="2730" spans="2:4" x14ac:dyDescent="0.25">
      <c r="B2730" t="s">
        <v>3170</v>
      </c>
      <c r="C2730" t="s">
        <v>1138</v>
      </c>
      <c r="D2730" t="s">
        <v>3174</v>
      </c>
    </row>
    <row r="2731" spans="2:4" x14ac:dyDescent="0.25">
      <c r="B2731" t="s">
        <v>3171</v>
      </c>
      <c r="C2731" t="s">
        <v>1138</v>
      </c>
      <c r="D2731" t="s">
        <v>3174</v>
      </c>
    </row>
    <row r="2732" spans="2:4" x14ac:dyDescent="0.25">
      <c r="B2732" t="s">
        <v>3168</v>
      </c>
      <c r="C2732" t="s">
        <v>1916</v>
      </c>
      <c r="D2732" t="s">
        <v>3174</v>
      </c>
    </row>
    <row r="2733" spans="2:4" x14ac:dyDescent="0.25">
      <c r="B2733" t="s">
        <v>3169</v>
      </c>
      <c r="C2733" t="s">
        <v>1916</v>
      </c>
      <c r="D2733" t="s">
        <v>3174</v>
      </c>
    </row>
    <row r="2734" spans="2:4" x14ac:dyDescent="0.25">
      <c r="B2734" t="s">
        <v>3170</v>
      </c>
      <c r="C2734" t="s">
        <v>1916</v>
      </c>
      <c r="D2734" t="s">
        <v>3174</v>
      </c>
    </row>
    <row r="2735" spans="2:4" x14ac:dyDescent="0.25">
      <c r="B2735" t="s">
        <v>3171</v>
      </c>
      <c r="C2735" t="s">
        <v>1916</v>
      </c>
      <c r="D2735" t="s">
        <v>3174</v>
      </c>
    </row>
    <row r="2736" spans="2:4" x14ac:dyDescent="0.25">
      <c r="B2736" t="s">
        <v>3167</v>
      </c>
      <c r="C2736" t="s">
        <v>755</v>
      </c>
      <c r="D2736" t="s">
        <v>3174</v>
      </c>
    </row>
    <row r="2737" spans="2:4" x14ac:dyDescent="0.25">
      <c r="B2737" t="s">
        <v>3168</v>
      </c>
      <c r="C2737" t="s">
        <v>755</v>
      </c>
      <c r="D2737" t="s">
        <v>3174</v>
      </c>
    </row>
    <row r="2738" spans="2:4" x14ac:dyDescent="0.25">
      <c r="B2738" t="s">
        <v>3169</v>
      </c>
      <c r="C2738" t="s">
        <v>755</v>
      </c>
      <c r="D2738" t="s">
        <v>3174</v>
      </c>
    </row>
    <row r="2739" spans="2:4" x14ac:dyDescent="0.25">
      <c r="B2739" t="s">
        <v>3170</v>
      </c>
      <c r="C2739" t="s">
        <v>755</v>
      </c>
      <c r="D2739" t="s">
        <v>3174</v>
      </c>
    </row>
    <row r="2740" spans="2:4" x14ac:dyDescent="0.25">
      <c r="B2740" t="s">
        <v>3171</v>
      </c>
      <c r="C2740" t="s">
        <v>755</v>
      </c>
      <c r="D2740" t="s">
        <v>3174</v>
      </c>
    </row>
    <row r="2741" spans="2:4" x14ac:dyDescent="0.25">
      <c r="B2741" t="s">
        <v>3168</v>
      </c>
      <c r="C2741" t="s">
        <v>649</v>
      </c>
      <c r="D2741" t="s">
        <v>3174</v>
      </c>
    </row>
    <row r="2742" spans="2:4" x14ac:dyDescent="0.25">
      <c r="B2742" t="s">
        <v>3169</v>
      </c>
      <c r="C2742" t="s">
        <v>649</v>
      </c>
      <c r="D2742" t="s">
        <v>3174</v>
      </c>
    </row>
    <row r="2743" spans="2:4" x14ac:dyDescent="0.25">
      <c r="B2743" t="s">
        <v>3170</v>
      </c>
      <c r="C2743" t="s">
        <v>649</v>
      </c>
      <c r="D2743" t="s">
        <v>3174</v>
      </c>
    </row>
    <row r="2744" spans="2:4" x14ac:dyDescent="0.25">
      <c r="B2744" t="s">
        <v>3171</v>
      </c>
      <c r="C2744" t="s">
        <v>649</v>
      </c>
      <c r="D2744" t="s">
        <v>3174</v>
      </c>
    </row>
    <row r="2745" spans="2:4" x14ac:dyDescent="0.25">
      <c r="B2745" t="s">
        <v>3168</v>
      </c>
      <c r="C2745" t="s">
        <v>1243</v>
      </c>
      <c r="D2745" t="s">
        <v>3174</v>
      </c>
    </row>
    <row r="2746" spans="2:4" x14ac:dyDescent="0.25">
      <c r="B2746" t="s">
        <v>3169</v>
      </c>
      <c r="C2746" t="s">
        <v>1243</v>
      </c>
      <c r="D2746" t="s">
        <v>3174</v>
      </c>
    </row>
    <row r="2747" spans="2:4" x14ac:dyDescent="0.25">
      <c r="B2747" t="s">
        <v>3171</v>
      </c>
      <c r="C2747" t="s">
        <v>1243</v>
      </c>
      <c r="D2747" t="s">
        <v>3174</v>
      </c>
    </row>
    <row r="2748" spans="2:4" x14ac:dyDescent="0.25">
      <c r="B2748" t="s">
        <v>3192</v>
      </c>
      <c r="C2748" t="s">
        <v>556</v>
      </c>
      <c r="D2748" t="s">
        <v>3174</v>
      </c>
    </row>
    <row r="2749" spans="2:4" x14ac:dyDescent="0.25">
      <c r="B2749" t="s">
        <v>3168</v>
      </c>
      <c r="C2749" t="s">
        <v>556</v>
      </c>
      <c r="D2749" t="s">
        <v>3174</v>
      </c>
    </row>
    <row r="2750" spans="2:4" x14ac:dyDescent="0.25">
      <c r="B2750" t="s">
        <v>3169</v>
      </c>
      <c r="C2750" t="s">
        <v>556</v>
      </c>
      <c r="D2750" t="s">
        <v>3174</v>
      </c>
    </row>
    <row r="2751" spans="2:4" x14ac:dyDescent="0.25">
      <c r="B2751" t="s">
        <v>3171</v>
      </c>
      <c r="C2751" t="s">
        <v>556</v>
      </c>
      <c r="D2751" t="s">
        <v>3174</v>
      </c>
    </row>
    <row r="2752" spans="2:4" x14ac:dyDescent="0.25">
      <c r="B2752" t="s">
        <v>3171</v>
      </c>
      <c r="C2752" t="s">
        <v>2156</v>
      </c>
      <c r="D2752" t="s">
        <v>3174</v>
      </c>
    </row>
    <row r="2753" spans="2:4" x14ac:dyDescent="0.25">
      <c r="B2753" t="s">
        <v>3170</v>
      </c>
      <c r="C2753" t="s">
        <v>2735</v>
      </c>
      <c r="D2753" t="s">
        <v>3174</v>
      </c>
    </row>
    <row r="2754" spans="2:4" x14ac:dyDescent="0.25">
      <c r="B2754" t="s">
        <v>3171</v>
      </c>
      <c r="C2754" t="s">
        <v>2735</v>
      </c>
      <c r="D2754" t="s">
        <v>3174</v>
      </c>
    </row>
    <row r="2755" spans="2:4" x14ac:dyDescent="0.25">
      <c r="B2755" t="s">
        <v>3169</v>
      </c>
      <c r="C2755" t="s">
        <v>2990</v>
      </c>
      <c r="D2755" t="s">
        <v>3174</v>
      </c>
    </row>
    <row r="2756" spans="2:4" x14ac:dyDescent="0.25">
      <c r="B2756" t="s">
        <v>3169</v>
      </c>
      <c r="C2756" t="s">
        <v>3126</v>
      </c>
      <c r="D2756" t="s">
        <v>3174</v>
      </c>
    </row>
    <row r="2757" spans="2:4" x14ac:dyDescent="0.25">
      <c r="B2757" t="s">
        <v>3169</v>
      </c>
      <c r="C2757" t="s">
        <v>2803</v>
      </c>
      <c r="D2757" t="s">
        <v>3174</v>
      </c>
    </row>
    <row r="2758" spans="2:4" x14ac:dyDescent="0.25">
      <c r="B2758" t="s">
        <v>3169</v>
      </c>
      <c r="C2758" t="s">
        <v>809</v>
      </c>
      <c r="D2758" t="s">
        <v>3174</v>
      </c>
    </row>
    <row r="2759" spans="2:4" x14ac:dyDescent="0.25">
      <c r="B2759" t="s">
        <v>3168</v>
      </c>
      <c r="C2759" t="s">
        <v>2924</v>
      </c>
      <c r="D2759" t="s">
        <v>3174</v>
      </c>
    </row>
    <row r="2760" spans="2:4" x14ac:dyDescent="0.25">
      <c r="B2760" t="s">
        <v>3169</v>
      </c>
      <c r="C2760" t="s">
        <v>2924</v>
      </c>
      <c r="D2760" t="s">
        <v>3174</v>
      </c>
    </row>
    <row r="2761" spans="2:4" x14ac:dyDescent="0.25">
      <c r="B2761" t="s">
        <v>3167</v>
      </c>
      <c r="C2761" t="s">
        <v>2512</v>
      </c>
      <c r="D2761" t="s">
        <v>3174</v>
      </c>
    </row>
    <row r="2762" spans="2:4" x14ac:dyDescent="0.25">
      <c r="B2762" t="s">
        <v>3168</v>
      </c>
      <c r="C2762" t="s">
        <v>2512</v>
      </c>
      <c r="D2762" t="s">
        <v>3174</v>
      </c>
    </row>
    <row r="2763" spans="2:4" x14ac:dyDescent="0.25">
      <c r="B2763" t="s">
        <v>3169</v>
      </c>
      <c r="C2763" t="s">
        <v>2512</v>
      </c>
      <c r="D2763" t="s">
        <v>3174</v>
      </c>
    </row>
    <row r="2764" spans="2:4" x14ac:dyDescent="0.25">
      <c r="B2764" t="s">
        <v>3171</v>
      </c>
      <c r="C2764" t="s">
        <v>2512</v>
      </c>
      <c r="D2764" t="s">
        <v>3174</v>
      </c>
    </row>
    <row r="2765" spans="2:4" x14ac:dyDescent="0.25">
      <c r="B2765" t="s">
        <v>3169</v>
      </c>
      <c r="C2765" t="s">
        <v>1485</v>
      </c>
      <c r="D2765" t="s">
        <v>3174</v>
      </c>
    </row>
    <row r="2766" spans="2:4" x14ac:dyDescent="0.25">
      <c r="B2766" t="s">
        <v>3171</v>
      </c>
      <c r="C2766" t="s">
        <v>1485</v>
      </c>
      <c r="D2766" t="s">
        <v>3174</v>
      </c>
    </row>
    <row r="2767" spans="2:4" x14ac:dyDescent="0.25">
      <c r="B2767" t="s">
        <v>3168</v>
      </c>
      <c r="C2767" t="s">
        <v>985</v>
      </c>
      <c r="D2767" t="s">
        <v>3174</v>
      </c>
    </row>
    <row r="2768" spans="2:4" x14ac:dyDescent="0.25">
      <c r="B2768" t="s">
        <v>3170</v>
      </c>
      <c r="C2768" t="s">
        <v>985</v>
      </c>
      <c r="D2768" t="s">
        <v>3174</v>
      </c>
    </row>
    <row r="2769" spans="2:4" x14ac:dyDescent="0.25">
      <c r="B2769" t="s">
        <v>3168</v>
      </c>
      <c r="C2769" t="s">
        <v>3025</v>
      </c>
      <c r="D2769" t="s">
        <v>3174</v>
      </c>
    </row>
    <row r="2770" spans="2:4" x14ac:dyDescent="0.25">
      <c r="B2770" t="s">
        <v>3169</v>
      </c>
      <c r="C2770" t="s">
        <v>3025</v>
      </c>
      <c r="D2770" t="s">
        <v>3174</v>
      </c>
    </row>
    <row r="2771" spans="2:4" x14ac:dyDescent="0.25">
      <c r="B2771" t="s">
        <v>3171</v>
      </c>
      <c r="C2771" t="s">
        <v>3025</v>
      </c>
      <c r="D2771" t="s">
        <v>3174</v>
      </c>
    </row>
    <row r="2772" spans="2:4" x14ac:dyDescent="0.25">
      <c r="B2772" t="s">
        <v>3170</v>
      </c>
      <c r="C2772" t="s">
        <v>525</v>
      </c>
      <c r="D2772" t="s">
        <v>3174</v>
      </c>
    </row>
    <row r="2773" spans="2:4" x14ac:dyDescent="0.25">
      <c r="B2773" t="s">
        <v>3171</v>
      </c>
      <c r="C2773" t="s">
        <v>525</v>
      </c>
      <c r="D2773" t="s">
        <v>3174</v>
      </c>
    </row>
    <row r="2774" spans="2:4" x14ac:dyDescent="0.25">
      <c r="B2774" t="s">
        <v>3168</v>
      </c>
      <c r="C2774" t="s">
        <v>1747</v>
      </c>
      <c r="D2774" t="s">
        <v>3174</v>
      </c>
    </row>
    <row r="2775" spans="2:4" x14ac:dyDescent="0.25">
      <c r="B2775" t="s">
        <v>3169</v>
      </c>
      <c r="C2775" t="s">
        <v>2539</v>
      </c>
      <c r="D2775" t="s">
        <v>3174</v>
      </c>
    </row>
    <row r="2776" spans="2:4" x14ac:dyDescent="0.25">
      <c r="B2776" t="s">
        <v>3171</v>
      </c>
      <c r="C2776" t="s">
        <v>2539</v>
      </c>
      <c r="D2776" t="s">
        <v>3174</v>
      </c>
    </row>
    <row r="2777" spans="2:4" x14ac:dyDescent="0.25">
      <c r="B2777" t="s">
        <v>3169</v>
      </c>
      <c r="C2777" t="s">
        <v>1767</v>
      </c>
      <c r="D2777" t="s">
        <v>3174</v>
      </c>
    </row>
    <row r="2778" spans="2:4" x14ac:dyDescent="0.25">
      <c r="B2778" t="s">
        <v>3170</v>
      </c>
      <c r="C2778" t="s">
        <v>1767</v>
      </c>
      <c r="D2778" t="s">
        <v>3174</v>
      </c>
    </row>
    <row r="2779" spans="2:4" x14ac:dyDescent="0.25">
      <c r="B2779" t="s">
        <v>3171</v>
      </c>
      <c r="C2779" t="s">
        <v>1767</v>
      </c>
      <c r="D2779" t="s">
        <v>3174</v>
      </c>
    </row>
    <row r="2780" spans="2:4" x14ac:dyDescent="0.25">
      <c r="B2780" t="s">
        <v>3169</v>
      </c>
      <c r="C2780" t="s">
        <v>1623</v>
      </c>
      <c r="D2780" t="s">
        <v>3174</v>
      </c>
    </row>
    <row r="2781" spans="2:4" x14ac:dyDescent="0.25">
      <c r="B2781" t="s">
        <v>3170</v>
      </c>
      <c r="C2781" t="s">
        <v>1623</v>
      </c>
      <c r="D2781" t="s">
        <v>3174</v>
      </c>
    </row>
    <row r="2782" spans="2:4" x14ac:dyDescent="0.25">
      <c r="B2782" t="s">
        <v>3171</v>
      </c>
      <c r="C2782" t="s">
        <v>1623</v>
      </c>
      <c r="D2782" t="s">
        <v>3174</v>
      </c>
    </row>
    <row r="2783" spans="2:4" x14ac:dyDescent="0.25">
      <c r="B2783" t="s">
        <v>3169</v>
      </c>
      <c r="C2783" t="s">
        <v>1350</v>
      </c>
      <c r="D2783" t="s">
        <v>3174</v>
      </c>
    </row>
    <row r="2784" spans="2:4" x14ac:dyDescent="0.25">
      <c r="B2784" t="s">
        <v>3169</v>
      </c>
      <c r="C2784" t="s">
        <v>1350</v>
      </c>
      <c r="D2784" t="s">
        <v>3174</v>
      </c>
    </row>
    <row r="2785" spans="2:4" x14ac:dyDescent="0.25">
      <c r="B2785" t="s">
        <v>3170</v>
      </c>
      <c r="C2785" t="s">
        <v>1350</v>
      </c>
      <c r="D2785" t="s">
        <v>3174</v>
      </c>
    </row>
    <row r="2786" spans="2:4" x14ac:dyDescent="0.25">
      <c r="B2786" t="s">
        <v>3170</v>
      </c>
      <c r="C2786" t="s">
        <v>1350</v>
      </c>
      <c r="D2786" t="s">
        <v>3174</v>
      </c>
    </row>
    <row r="2787" spans="2:4" x14ac:dyDescent="0.25">
      <c r="B2787" t="s">
        <v>3171</v>
      </c>
      <c r="C2787" t="s">
        <v>1350</v>
      </c>
      <c r="D2787" t="s">
        <v>3174</v>
      </c>
    </row>
    <row r="2788" spans="2:4" x14ac:dyDescent="0.25">
      <c r="B2788" t="s">
        <v>3171</v>
      </c>
      <c r="C2788" t="s">
        <v>1350</v>
      </c>
      <c r="D2788" t="s">
        <v>3174</v>
      </c>
    </row>
    <row r="2789" spans="2:4" x14ac:dyDescent="0.25">
      <c r="B2789" t="s">
        <v>3169</v>
      </c>
      <c r="C2789" t="s">
        <v>445</v>
      </c>
      <c r="D2789" t="s">
        <v>3174</v>
      </c>
    </row>
    <row r="2790" spans="2:4" x14ac:dyDescent="0.25">
      <c r="B2790" t="s">
        <v>3170</v>
      </c>
      <c r="C2790" t="s">
        <v>445</v>
      </c>
      <c r="D2790" t="s">
        <v>3174</v>
      </c>
    </row>
    <row r="2791" spans="2:4" x14ac:dyDescent="0.25">
      <c r="B2791" t="s">
        <v>3171</v>
      </c>
      <c r="C2791" t="s">
        <v>445</v>
      </c>
      <c r="D2791" t="s">
        <v>3174</v>
      </c>
    </row>
    <row r="2792" spans="2:4" x14ac:dyDescent="0.25">
      <c r="B2792" t="s">
        <v>3169</v>
      </c>
      <c r="C2792" t="s">
        <v>803</v>
      </c>
      <c r="D2792" t="s">
        <v>3174</v>
      </c>
    </row>
    <row r="2793" spans="2:4" x14ac:dyDescent="0.25">
      <c r="B2793" t="s">
        <v>3169</v>
      </c>
      <c r="C2793" t="s">
        <v>803</v>
      </c>
      <c r="D2793" t="s">
        <v>3174</v>
      </c>
    </row>
    <row r="2794" spans="2:4" x14ac:dyDescent="0.25">
      <c r="B2794" t="s">
        <v>3169</v>
      </c>
      <c r="C2794" t="s">
        <v>803</v>
      </c>
      <c r="D2794" t="s">
        <v>3174</v>
      </c>
    </row>
    <row r="2795" spans="2:4" x14ac:dyDescent="0.25">
      <c r="B2795" t="s">
        <v>3169</v>
      </c>
      <c r="C2795" t="s">
        <v>803</v>
      </c>
      <c r="D2795" t="s">
        <v>3174</v>
      </c>
    </row>
    <row r="2796" spans="2:4" x14ac:dyDescent="0.25">
      <c r="B2796" t="s">
        <v>3170</v>
      </c>
      <c r="C2796" t="s">
        <v>803</v>
      </c>
      <c r="D2796" t="s">
        <v>3174</v>
      </c>
    </row>
    <row r="2797" spans="2:4" x14ac:dyDescent="0.25">
      <c r="B2797" t="s">
        <v>3170</v>
      </c>
      <c r="C2797" t="s">
        <v>803</v>
      </c>
      <c r="D2797" t="s">
        <v>3174</v>
      </c>
    </row>
    <row r="2798" spans="2:4" x14ac:dyDescent="0.25">
      <c r="B2798" t="s">
        <v>3170</v>
      </c>
      <c r="C2798" t="s">
        <v>803</v>
      </c>
      <c r="D2798" t="s">
        <v>3174</v>
      </c>
    </row>
    <row r="2799" spans="2:4" x14ac:dyDescent="0.25">
      <c r="B2799" t="s">
        <v>3170</v>
      </c>
      <c r="C2799" t="s">
        <v>803</v>
      </c>
      <c r="D2799" t="s">
        <v>3174</v>
      </c>
    </row>
    <row r="2800" spans="2:4" x14ac:dyDescent="0.25">
      <c r="B2800" t="s">
        <v>3171</v>
      </c>
      <c r="C2800" t="s">
        <v>803</v>
      </c>
      <c r="D2800" t="s">
        <v>3174</v>
      </c>
    </row>
    <row r="2801" spans="2:4" x14ac:dyDescent="0.25">
      <c r="B2801" t="s">
        <v>3171</v>
      </c>
      <c r="C2801" t="s">
        <v>803</v>
      </c>
      <c r="D2801" t="s">
        <v>3174</v>
      </c>
    </row>
    <row r="2802" spans="2:4" x14ac:dyDescent="0.25">
      <c r="B2802" t="s">
        <v>3171</v>
      </c>
      <c r="C2802" t="s">
        <v>803</v>
      </c>
      <c r="D2802" t="s">
        <v>3174</v>
      </c>
    </row>
    <row r="2803" spans="2:4" x14ac:dyDescent="0.25">
      <c r="B2803" t="s">
        <v>3171</v>
      </c>
      <c r="C2803" t="s">
        <v>803</v>
      </c>
      <c r="D2803" t="s">
        <v>3174</v>
      </c>
    </row>
    <row r="2804" spans="2:4" x14ac:dyDescent="0.25">
      <c r="B2804" t="s">
        <v>3170</v>
      </c>
      <c r="C2804" t="s">
        <v>442</v>
      </c>
      <c r="D2804" t="s">
        <v>3174</v>
      </c>
    </row>
    <row r="2805" spans="2:4" x14ac:dyDescent="0.25">
      <c r="B2805" t="s">
        <v>3171</v>
      </c>
      <c r="C2805" t="s">
        <v>442</v>
      </c>
      <c r="D2805" t="s">
        <v>3174</v>
      </c>
    </row>
    <row r="2806" spans="2:4" x14ac:dyDescent="0.25">
      <c r="B2806" t="s">
        <v>3170</v>
      </c>
      <c r="C2806" t="s">
        <v>258</v>
      </c>
      <c r="D2806" t="s">
        <v>3174</v>
      </c>
    </row>
    <row r="2807" spans="2:4" x14ac:dyDescent="0.25">
      <c r="B2807" t="s">
        <v>3170</v>
      </c>
      <c r="C2807" t="s">
        <v>258</v>
      </c>
      <c r="D2807" t="s">
        <v>3174</v>
      </c>
    </row>
    <row r="2808" spans="2:4" x14ac:dyDescent="0.25">
      <c r="B2808" t="s">
        <v>3170</v>
      </c>
      <c r="C2808" t="s">
        <v>258</v>
      </c>
      <c r="D2808" t="s">
        <v>3174</v>
      </c>
    </row>
    <row r="2809" spans="2:4" x14ac:dyDescent="0.25">
      <c r="B2809" t="s">
        <v>3171</v>
      </c>
      <c r="C2809" t="s">
        <v>258</v>
      </c>
      <c r="D2809" t="s">
        <v>3174</v>
      </c>
    </row>
    <row r="2810" spans="2:4" x14ac:dyDescent="0.25">
      <c r="B2810" t="s">
        <v>3171</v>
      </c>
      <c r="C2810" t="s">
        <v>258</v>
      </c>
      <c r="D2810" t="s">
        <v>3174</v>
      </c>
    </row>
    <row r="2811" spans="2:4" x14ac:dyDescent="0.25">
      <c r="B2811" t="s">
        <v>3171</v>
      </c>
      <c r="C2811" t="s">
        <v>258</v>
      </c>
      <c r="D2811" t="s">
        <v>3174</v>
      </c>
    </row>
    <row r="2812" spans="2:4" x14ac:dyDescent="0.25">
      <c r="B2812" t="s">
        <v>3170</v>
      </c>
      <c r="C2812" t="s">
        <v>1259</v>
      </c>
      <c r="D2812" t="s">
        <v>3174</v>
      </c>
    </row>
    <row r="2813" spans="2:4" x14ac:dyDescent="0.25">
      <c r="B2813" t="s">
        <v>3171</v>
      </c>
      <c r="C2813" t="s">
        <v>1259</v>
      </c>
      <c r="D2813" t="s">
        <v>3174</v>
      </c>
    </row>
  </sheetData>
  <sortState xmlns:xlrd2="http://schemas.microsoft.com/office/spreadsheetml/2017/richdata2" ref="E2:F2813">
    <sortCondition descending="1" ref="E2:E28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rki_bacteria_top_1000</vt:lpstr>
      <vt:lpstr>sorting by pos</vt:lpstr>
      <vt:lpstr>candidates to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Sung Hugh Choi</dc:creator>
  <cp:keywords/>
  <dc:description/>
  <cp:lastModifiedBy>Jason Evans</cp:lastModifiedBy>
  <cp:revision/>
  <dcterms:created xsi:type="dcterms:W3CDTF">2022-09-15T14:42:07Z</dcterms:created>
  <dcterms:modified xsi:type="dcterms:W3CDTF">2023-05-20T20:22:06Z</dcterms:modified>
  <cp:category/>
  <cp:contentStatus/>
</cp:coreProperties>
</file>