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Rezaul Islam\Documents\"/>
    </mc:Choice>
  </mc:AlternateContent>
  <xr:revisionPtr revIDLastSave="0" documentId="8_{83C9151D-552F-427F-870F-89F737E7BBD9}" xr6:coauthVersionLast="47" xr6:coauthVersionMax="47" xr10:uidLastSave="{00000000-0000-0000-0000-000000000000}"/>
  <bookViews>
    <workbookView xWindow="-110" yWindow="-110" windowWidth="19420" windowHeight="10300" xr2:uid="{68800489-ECA3-463A-9C99-6C039F19F7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6" i="1" l="1"/>
  <c r="J134" i="1"/>
  <c r="N128" i="1"/>
  <c r="Q115" i="1"/>
  <c r="L116" i="1"/>
  <c r="L103" i="1"/>
  <c r="P100" i="1"/>
  <c r="P97" i="1"/>
  <c r="M84" i="1"/>
  <c r="K82" i="1"/>
  <c r="Q82" i="1"/>
  <c r="Q80" i="1"/>
  <c r="Q79" i="1"/>
  <c r="L73" i="1"/>
  <c r="J70" i="1"/>
  <c r="S64" i="1"/>
  <c r="K64" i="1"/>
  <c r="K62" i="1"/>
</calcChain>
</file>

<file path=xl/sharedStrings.xml><?xml version="1.0" encoding="utf-8"?>
<sst xmlns="http://schemas.openxmlformats.org/spreadsheetml/2006/main" count="40" uniqueCount="35">
  <si>
    <t>Practical-4</t>
  </si>
  <si>
    <t>SI of Village</t>
  </si>
  <si>
    <t>y</t>
  </si>
  <si>
    <t>x</t>
  </si>
  <si>
    <t>a) Estimate the land area cultivate for ute using ratio and regression methods of estimation</t>
  </si>
  <si>
    <t>b) Estimate the variance of your estimators using avobe two methods</t>
  </si>
  <si>
    <t xml:space="preserve">c) Calculate the gain in efficiency of ration and regression estimators compared to simple estimator </t>
  </si>
  <si>
    <t>d) comment on your finding</t>
  </si>
  <si>
    <t>Solve</t>
  </si>
  <si>
    <t xml:space="preserve">we are given </t>
  </si>
  <si>
    <t>N</t>
  </si>
  <si>
    <t>n</t>
  </si>
  <si>
    <t>auxiliary information =X=</t>
  </si>
  <si>
    <t>population mean of auxiliary variable is ,</t>
  </si>
  <si>
    <t>Ratio Method</t>
  </si>
  <si>
    <t xml:space="preserve">the estimate mean of area cultiavte for jute is </t>
  </si>
  <si>
    <t>Sample mean for cultivate jute is,</t>
  </si>
  <si>
    <t>Sample mean for jute growers</t>
  </si>
  <si>
    <t>Estimate Total land area cultivate for jute ,</t>
  </si>
  <si>
    <t>acres</t>
  </si>
  <si>
    <t xml:space="preserve">Regression method </t>
  </si>
  <si>
    <t>where,</t>
  </si>
  <si>
    <t>the estimate mean of area cultivate for jute is:</t>
  </si>
  <si>
    <t xml:space="preserve">estimate total land area for ute is </t>
  </si>
  <si>
    <t>a)</t>
  </si>
  <si>
    <t>b)</t>
  </si>
  <si>
    <t>Ratio method</t>
  </si>
  <si>
    <t>estimate the variance of the estimator</t>
  </si>
  <si>
    <t>Regression method</t>
  </si>
  <si>
    <t>where</t>
  </si>
  <si>
    <t>Gain in efficiency</t>
  </si>
  <si>
    <t xml:space="preserve">Variance of simple  estimator </t>
  </si>
  <si>
    <t>=</t>
  </si>
  <si>
    <t xml:space="preserve">gain in efficiency of ratio estimator </t>
  </si>
  <si>
    <t xml:space="preserve">gain in efficiency of regression estimator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</si>
</sst>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002060"/>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Fill="1"/>
    <xf numFmtId="0" fontId="2" fillId="3" borderId="0" xfId="0" applyFont="1" applyFill="1" applyAlignment="1">
      <alignment horizontal="center" vertical="center"/>
    </xf>
    <xf numFmtId="0" fontId="0" fillId="0" borderId="0" xfId="0" applyAlignment="1">
      <alignment horizontal="left"/>
    </xf>
    <xf numFmtId="0" fontId="0" fillId="4" borderId="0" xfId="0" applyFill="1"/>
    <xf numFmtId="0" fontId="4" fillId="4" borderId="0" xfId="0" applyFont="1" applyFill="1" applyAlignment="1">
      <alignment horizontal="center"/>
    </xf>
    <xf numFmtId="0" fontId="0" fillId="0" borderId="0" xfId="0" applyAlignment="1">
      <alignment horizontal="right"/>
    </xf>
    <xf numFmtId="0" fontId="3" fillId="0" borderId="0" xfId="0" applyFont="1" applyAlignment="1">
      <alignment horizontal="center"/>
    </xf>
    <xf numFmtId="9" fontId="0" fillId="0" borderId="0" xfId="1" applyFont="1"/>
    <xf numFmtId="0" fontId="5" fillId="4" borderId="0" xfId="0" applyFont="1" applyFill="1" applyAlignment="1">
      <alignment horizontal="center" vertical="center"/>
    </xf>
    <xf numFmtId="0" fontId="0" fillId="0" borderId="0" xfId="0" applyAlignment="1">
      <alignment horizontal="center"/>
    </xf>
    <xf numFmtId="0" fontId="0" fillId="4" borderId="0" xfId="0" applyFill="1" applyAlignment="1">
      <alignment horizontal="center"/>
    </xf>
    <xf numFmtId="0" fontId="0" fillId="0" borderId="0" xfId="0" applyAlignment="1">
      <alignment horizontal="left"/>
    </xf>
    <xf numFmtId="0" fontId="6" fillId="2"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12700</xdr:colOff>
      <xdr:row>4</xdr:row>
      <xdr:rowOff>6350</xdr:rowOff>
    </xdr:from>
    <xdr:to>
      <xdr:col>8</xdr:col>
      <xdr:colOff>590550</xdr:colOff>
      <xdr:row>12</xdr:row>
      <xdr:rowOff>139700</xdr:rowOff>
    </xdr:to>
    <xdr:sp macro="" textlink="">
      <xdr:nvSpPr>
        <xdr:cNvPr id="2" name="TextBox 1">
          <a:extLst>
            <a:ext uri="{FF2B5EF4-FFF2-40B4-BE49-F238E27FC236}">
              <a16:creationId xmlns:a16="http://schemas.microsoft.com/office/drawing/2014/main" id="{888B29B6-0843-494A-BFAA-CDE2C870F9B8}"/>
            </a:ext>
          </a:extLst>
        </xdr:cNvPr>
        <xdr:cNvSpPr txBox="1"/>
      </xdr:nvSpPr>
      <xdr:spPr>
        <a:xfrm>
          <a:off x="622300" y="742950"/>
          <a:ext cx="4845050" cy="160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are 400 village is a sub-division</a:t>
          </a:r>
          <a:r>
            <a:rPr lang="en-US" sz="1100" baseline="0"/>
            <a:t> of a district. thirty village out of 400 village randomly selected to estimate the total cultivate land for for ute in the district the number od jute  grower farmers (x) and amount of land cultivate (y in acres) for ute by these farmers are recorded by an ispection it is noted that there are 2450 ute grower farmers in the study area . the information are given below</a:t>
          </a:r>
          <a:endParaRPr lang="en-US" sz="1100"/>
        </a:p>
      </xdr:txBody>
    </xdr:sp>
    <xdr:clientData/>
  </xdr:twoCellAnchor>
  <xdr:oneCellAnchor>
    <xdr:from>
      <xdr:col>7</xdr:col>
      <xdr:colOff>606425</xdr:colOff>
      <xdr:row>57</xdr:row>
      <xdr:rowOff>3175</xdr:rowOff>
    </xdr:from>
    <xdr:ext cx="506229" cy="4759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85C6030-0C7B-469D-9C87-64A3C51E48DF}"/>
                </a:ext>
              </a:extLst>
            </xdr:cNvPr>
            <xdr:cNvSpPr txBox="1"/>
          </xdr:nvSpPr>
          <xdr:spPr>
            <a:xfrm>
              <a:off x="4981575" y="10499725"/>
              <a:ext cx="506229" cy="47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30</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e>
                    </m:nary>
                    <m:r>
                      <a:rPr lang="en-US" sz="1100" b="0" i="1">
                        <a:latin typeface="Cambria Math" panose="02040503050406030204" pitchFamily="18" charset="0"/>
                      </a:rPr>
                      <m:t>=</m:t>
                    </m:r>
                  </m:oMath>
                </m:oMathPara>
              </a14:m>
              <a:endParaRPr lang="en-US" sz="1100"/>
            </a:p>
          </xdr:txBody>
        </xdr:sp>
      </mc:Choice>
      <mc:Fallback xmlns="">
        <xdr:sp macro="" textlink="">
          <xdr:nvSpPr>
            <xdr:cNvPr id="3" name="TextBox 2">
              <a:extLst>
                <a:ext uri="{FF2B5EF4-FFF2-40B4-BE49-F238E27FC236}">
                  <a16:creationId xmlns:a16="http://schemas.microsoft.com/office/drawing/2014/main" id="{885C6030-0C7B-469D-9C87-64A3C51E48DF}"/>
                </a:ext>
              </a:extLst>
            </xdr:cNvPr>
            <xdr:cNvSpPr txBox="1"/>
          </xdr:nvSpPr>
          <xdr:spPr>
            <a:xfrm>
              <a:off x="4981575" y="10499725"/>
              <a:ext cx="506229" cy="47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∑24_(</a:t>
              </a:r>
              <a:r>
                <a:rPr lang="en-US" sz="1100" b="0" i="0">
                  <a:latin typeface="Cambria Math" panose="02040503050406030204" pitchFamily="18" charset="0"/>
                </a:rPr>
                <a:t>𝑖=1)^30▒𝑥_𝑖 =</a:t>
              </a:r>
              <a:endParaRPr lang="en-US" sz="1100"/>
            </a:p>
          </xdr:txBody>
        </xdr:sp>
      </mc:Fallback>
    </mc:AlternateContent>
    <xdr:clientData/>
  </xdr:oneCellAnchor>
  <xdr:oneCellAnchor>
    <xdr:from>
      <xdr:col>9</xdr:col>
      <xdr:colOff>53975</xdr:colOff>
      <xdr:row>61</xdr:row>
      <xdr:rowOff>15875</xdr:rowOff>
    </xdr:from>
    <xdr:ext cx="270908" cy="1751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E61BCDD-C93C-4E84-8C13-EB3503D307E4}"/>
                </a:ext>
              </a:extLst>
            </xdr:cNvPr>
            <xdr:cNvSpPr txBox="1"/>
          </xdr:nvSpPr>
          <xdr:spPr>
            <a:xfrm>
              <a:off x="5648325" y="11249025"/>
              <a:ext cx="270908"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𝑋</m:t>
                        </m:r>
                      </m:e>
                    </m:acc>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3E61BCDD-C93C-4E84-8C13-EB3503D307E4}"/>
                </a:ext>
              </a:extLst>
            </xdr:cNvPr>
            <xdr:cNvSpPr txBox="1"/>
          </xdr:nvSpPr>
          <xdr:spPr>
            <a:xfrm>
              <a:off x="5648325" y="11249025"/>
              <a:ext cx="270908"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𝑋 ̅=</a:t>
              </a:r>
              <a:endParaRPr lang="en-US" sz="1100"/>
            </a:p>
          </xdr:txBody>
        </xdr:sp>
      </mc:Fallback>
    </mc:AlternateContent>
    <xdr:clientData/>
  </xdr:oneCellAnchor>
  <xdr:oneCellAnchor>
    <xdr:from>
      <xdr:col>11</xdr:col>
      <xdr:colOff>9525</xdr:colOff>
      <xdr:row>65</xdr:row>
      <xdr:rowOff>111125</xdr:rowOff>
    </xdr:from>
    <xdr:ext cx="566244" cy="31265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174F734-199E-4C27-A109-A091877A1BC5}"/>
                </a:ext>
              </a:extLst>
            </xdr:cNvPr>
            <xdr:cNvSpPr txBox="1"/>
          </xdr:nvSpPr>
          <xdr:spPr>
            <a:xfrm>
              <a:off x="6823075" y="12080875"/>
              <a:ext cx="566244" cy="312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r>
                      <a:rPr lang="en-US" sz="1100" b="0" i="1">
                        <a:latin typeface="Cambria Math" panose="02040503050406030204" pitchFamily="18" charset="0"/>
                      </a:rPr>
                      <m:t>=</m:t>
                    </m:r>
                    <m:f>
                      <m:fPr>
                        <m:ctrlPr>
                          <a:rPr lang="en-US" sz="1100" b="0" i="1">
                            <a:latin typeface="Cambria Math" panose="02040503050406030204" pitchFamily="18" charset="0"/>
                          </a:rPr>
                        </m:ctrlPr>
                      </m:fPr>
                      <m:num>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num>
                      <m:den>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den>
                    </m:f>
                    <m:acc>
                      <m:accPr>
                        <m:chr m:val="̅"/>
                        <m:ctrlPr>
                          <a:rPr lang="en-US" sz="1100" b="0" i="1">
                            <a:latin typeface="Cambria Math" panose="02040503050406030204" pitchFamily="18" charset="0"/>
                          </a:rPr>
                        </m:ctrlPr>
                      </m:accPr>
                      <m:e>
                        <m:r>
                          <a:rPr lang="en-US" sz="1100" b="0" i="1">
                            <a:latin typeface="Cambria Math" panose="02040503050406030204" pitchFamily="18" charset="0"/>
                          </a:rPr>
                          <m:t>𝑋</m:t>
                        </m:r>
                      </m:e>
                    </m:acc>
                  </m:oMath>
                </m:oMathPara>
              </a14:m>
              <a:endParaRPr lang="en-US" sz="1100"/>
            </a:p>
          </xdr:txBody>
        </xdr:sp>
      </mc:Choice>
      <mc:Fallback xmlns="">
        <xdr:sp macro="" textlink="">
          <xdr:nvSpPr>
            <xdr:cNvPr id="5" name="TextBox 4">
              <a:extLst>
                <a:ext uri="{FF2B5EF4-FFF2-40B4-BE49-F238E27FC236}">
                  <a16:creationId xmlns:a16="http://schemas.microsoft.com/office/drawing/2014/main" id="{E174F734-199E-4C27-A109-A091877A1BC5}"/>
                </a:ext>
              </a:extLst>
            </xdr:cNvPr>
            <xdr:cNvSpPr txBox="1"/>
          </xdr:nvSpPr>
          <xdr:spPr>
            <a:xfrm>
              <a:off x="6823075" y="12080875"/>
              <a:ext cx="566244" cy="312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(𝑦_𝑅 ) ̅=𝑦 ̅/𝑥 ̅  𝑋 ̅</a:t>
              </a:r>
              <a:endParaRPr lang="en-US" sz="1100"/>
            </a:p>
          </xdr:txBody>
        </xdr:sp>
      </mc:Fallback>
    </mc:AlternateContent>
    <xdr:clientData/>
  </xdr:oneCellAnchor>
  <xdr:oneCellAnchor>
    <xdr:from>
      <xdr:col>8</xdr:col>
      <xdr:colOff>193675</xdr:colOff>
      <xdr:row>68</xdr:row>
      <xdr:rowOff>168275</xdr:rowOff>
    </xdr:from>
    <xdr:ext cx="327718"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44A3000-DAA7-40CA-B00E-6FBE12D789E2}"/>
                </a:ext>
              </a:extLst>
            </xdr:cNvPr>
            <xdr:cNvSpPr txBox="1"/>
          </xdr:nvSpPr>
          <xdr:spPr>
            <a:xfrm>
              <a:off x="5178425" y="12690475"/>
              <a:ext cx="3277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r>
                      <a:rPr lang="en-US" sz="1100" b="0" i="1">
                        <a:latin typeface="Cambria Math" panose="02040503050406030204" pitchFamily="18" charset="0"/>
                      </a:rPr>
                      <m:t>=</m:t>
                    </m:r>
                  </m:oMath>
                </m:oMathPara>
              </a14:m>
              <a:endParaRPr lang="en-US" sz="1100"/>
            </a:p>
          </xdr:txBody>
        </xdr:sp>
      </mc:Choice>
      <mc:Fallback xmlns="">
        <xdr:sp macro="" textlink="">
          <xdr:nvSpPr>
            <xdr:cNvPr id="6" name="TextBox 5">
              <a:extLst>
                <a:ext uri="{FF2B5EF4-FFF2-40B4-BE49-F238E27FC236}">
                  <a16:creationId xmlns:a16="http://schemas.microsoft.com/office/drawing/2014/main" id="{144A3000-DAA7-40CA-B00E-6FBE12D789E2}"/>
                </a:ext>
              </a:extLst>
            </xdr:cNvPr>
            <xdr:cNvSpPr txBox="1"/>
          </xdr:nvSpPr>
          <xdr:spPr>
            <a:xfrm>
              <a:off x="5178425" y="12690475"/>
              <a:ext cx="3277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(𝑦_𝑅 ) ̅=</a:t>
              </a:r>
              <a:endParaRPr lang="en-US" sz="1100"/>
            </a:p>
          </xdr:txBody>
        </xdr:sp>
      </mc:Fallback>
    </mc:AlternateContent>
    <xdr:clientData/>
  </xdr:oneCellAnchor>
  <xdr:oneCellAnchor>
    <xdr:from>
      <xdr:col>7</xdr:col>
      <xdr:colOff>365124</xdr:colOff>
      <xdr:row>62</xdr:row>
      <xdr:rowOff>53975</xdr:rowOff>
    </xdr:from>
    <xdr:ext cx="1679576" cy="49379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CF621FC4-90B3-4AFA-8F99-DA054AD8932A}"/>
                </a:ext>
              </a:extLst>
            </xdr:cNvPr>
            <xdr:cNvSpPr txBox="1"/>
          </xdr:nvSpPr>
          <xdr:spPr>
            <a:xfrm>
              <a:off x="4740274" y="11471275"/>
              <a:ext cx="1679576"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30</m:t>
                        </m:r>
                      </m:den>
                    </m:f>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30</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𝑖</m:t>
                            </m:r>
                          </m:sub>
                        </m:sSub>
                      </m:e>
                    </m:nary>
                  </m:oMath>
                </m:oMathPara>
              </a14:m>
              <a:endParaRPr lang="en-US" sz="1100"/>
            </a:p>
          </xdr:txBody>
        </xdr:sp>
      </mc:Choice>
      <mc:Fallback xmlns="">
        <xdr:sp macro="" textlink="">
          <xdr:nvSpPr>
            <xdr:cNvPr id="7" name="TextBox 6">
              <a:extLst>
                <a:ext uri="{FF2B5EF4-FFF2-40B4-BE49-F238E27FC236}">
                  <a16:creationId xmlns:a16="http://schemas.microsoft.com/office/drawing/2014/main" id="{CF621FC4-90B3-4AFA-8F99-DA054AD8932A}"/>
                </a:ext>
              </a:extLst>
            </xdr:cNvPr>
            <xdr:cNvSpPr txBox="1"/>
          </xdr:nvSpPr>
          <xdr:spPr>
            <a:xfrm>
              <a:off x="4740274" y="11471275"/>
              <a:ext cx="1679576"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𝑦 ̅=1/30 ∑24_(𝑖=1)^30▒𝑦_𝑖 </a:t>
              </a:r>
              <a:endParaRPr lang="en-US" sz="1100"/>
            </a:p>
          </xdr:txBody>
        </xdr:sp>
      </mc:Fallback>
    </mc:AlternateContent>
    <xdr:clientData/>
  </xdr:oneCellAnchor>
  <xdr:oneCellAnchor>
    <xdr:from>
      <xdr:col>15</xdr:col>
      <xdr:colOff>206374</xdr:colOff>
      <xdr:row>62</xdr:row>
      <xdr:rowOff>60325</xdr:rowOff>
    </xdr:from>
    <xdr:ext cx="1679576" cy="49379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153E23E8-A814-47BA-951B-9EDF2C461BFF}"/>
                </a:ext>
              </a:extLst>
            </xdr:cNvPr>
            <xdr:cNvSpPr txBox="1"/>
          </xdr:nvSpPr>
          <xdr:spPr>
            <a:xfrm>
              <a:off x="9458324" y="11477625"/>
              <a:ext cx="1679576"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30</m:t>
                        </m:r>
                      </m:den>
                    </m:f>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30</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e>
                    </m:nary>
                  </m:oMath>
                </m:oMathPara>
              </a14:m>
              <a:endParaRPr lang="en-US" sz="1100"/>
            </a:p>
          </xdr:txBody>
        </xdr:sp>
      </mc:Choice>
      <mc:Fallback xmlns="">
        <xdr:sp macro="" textlink="">
          <xdr:nvSpPr>
            <xdr:cNvPr id="8" name="TextBox 7">
              <a:extLst>
                <a:ext uri="{FF2B5EF4-FFF2-40B4-BE49-F238E27FC236}">
                  <a16:creationId xmlns:a16="http://schemas.microsoft.com/office/drawing/2014/main" id="{153E23E8-A814-47BA-951B-9EDF2C461BFF}"/>
                </a:ext>
              </a:extLst>
            </xdr:cNvPr>
            <xdr:cNvSpPr txBox="1"/>
          </xdr:nvSpPr>
          <xdr:spPr>
            <a:xfrm>
              <a:off x="9458324" y="11477625"/>
              <a:ext cx="1679576"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𝑥 ̅=1/30 ∑24_(𝑖=1)^30▒𝑥_𝑖 </a:t>
              </a:r>
              <a:endParaRPr lang="en-US" sz="1100"/>
            </a:p>
          </xdr:txBody>
        </xdr:sp>
      </mc:Fallback>
    </mc:AlternateContent>
    <xdr:clientData/>
  </xdr:oneCellAnchor>
  <xdr:oneCellAnchor>
    <xdr:from>
      <xdr:col>10</xdr:col>
      <xdr:colOff>231775</xdr:colOff>
      <xdr:row>71</xdr:row>
      <xdr:rowOff>180975</xdr:rowOff>
    </xdr:from>
    <xdr:ext cx="183127" cy="17601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C00F4976-446C-4421-B552-23D17D660B07}"/>
                </a:ext>
              </a:extLst>
            </xdr:cNvPr>
            <xdr:cNvSpPr txBox="1"/>
          </xdr:nvSpPr>
          <xdr:spPr>
            <a:xfrm>
              <a:off x="6435725" y="13255625"/>
              <a:ext cx="183127" cy="176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acc>
                          <m:accPr>
                            <m:chr m:val="̅"/>
                            <m:ctrlPr>
                              <a:rPr lang="en-US" sz="110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e>
                    </m:acc>
                  </m:oMath>
                </m:oMathPara>
              </a14:m>
              <a:endParaRPr lang="en-US" sz="1100"/>
            </a:p>
          </xdr:txBody>
        </xdr:sp>
      </mc:Choice>
      <mc:Fallback xmlns="">
        <xdr:sp macro="" textlink="">
          <xdr:nvSpPr>
            <xdr:cNvPr id="9" name="TextBox 8">
              <a:extLst>
                <a:ext uri="{FF2B5EF4-FFF2-40B4-BE49-F238E27FC236}">
                  <a16:creationId xmlns:a16="http://schemas.microsoft.com/office/drawing/2014/main" id="{C00F4976-446C-4421-B552-23D17D660B07}"/>
                </a:ext>
              </a:extLst>
            </xdr:cNvPr>
            <xdr:cNvSpPr txBox="1"/>
          </xdr:nvSpPr>
          <xdr:spPr>
            <a:xfrm>
              <a:off x="6435725" y="13255625"/>
              <a:ext cx="183127" cy="176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𝑦_𝑅 ) ̅  ̂</a:t>
              </a:r>
              <a:endParaRPr lang="en-US" sz="1100"/>
            </a:p>
          </xdr:txBody>
        </xdr:sp>
      </mc:Fallback>
    </mc:AlternateContent>
    <xdr:clientData/>
  </xdr:oneCellAnchor>
  <xdr:oneCellAnchor>
    <xdr:from>
      <xdr:col>8</xdr:col>
      <xdr:colOff>123825</xdr:colOff>
      <xdr:row>78</xdr:row>
      <xdr:rowOff>180975</xdr:rowOff>
    </xdr:from>
    <xdr:ext cx="1730375" cy="17511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9D7E549-FC5E-4A22-B608-9FCCF9B10E73}"/>
                </a:ext>
              </a:extLst>
            </xdr:cNvPr>
            <xdr:cNvSpPr txBox="1"/>
          </xdr:nvSpPr>
          <xdr:spPr>
            <a:xfrm>
              <a:off x="5108575" y="14544675"/>
              <a:ext cx="1730375"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𝑦</m:t>
                            </m:r>
                          </m:e>
                        </m:acc>
                      </m:e>
                      <m:sub>
                        <m:r>
                          <a:rPr lang="en-US" sz="1100" b="0" i="1">
                            <a:latin typeface="Cambria Math" panose="02040503050406030204" pitchFamily="18" charset="0"/>
                          </a:rPr>
                          <m:t>𝑖𝑟</m:t>
                        </m:r>
                      </m:sub>
                    </m:sSub>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𝑋</m:t>
                        </m:r>
                      </m:e>
                    </m:acc>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29D7E549-FC5E-4A22-B608-9FCCF9B10E73}"/>
                </a:ext>
              </a:extLst>
            </xdr:cNvPr>
            <xdr:cNvSpPr txBox="1"/>
          </xdr:nvSpPr>
          <xdr:spPr>
            <a:xfrm>
              <a:off x="5108575" y="14544675"/>
              <a:ext cx="1730375"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𝑦 ̅_𝑖𝑟=𝑦 ̅+𝑏(𝑋 ̅−𝑥 ̅)</a:t>
              </a:r>
              <a:endParaRPr lang="en-US" sz="1100"/>
            </a:p>
          </xdr:txBody>
        </xdr:sp>
      </mc:Fallback>
    </mc:AlternateContent>
    <xdr:clientData/>
  </xdr:oneCellAnchor>
  <xdr:oneCellAnchor>
    <xdr:from>
      <xdr:col>15</xdr:col>
      <xdr:colOff>104775</xdr:colOff>
      <xdr:row>80</xdr:row>
      <xdr:rowOff>98425</xdr:rowOff>
    </xdr:from>
    <xdr:ext cx="497572" cy="35727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AD23B69-D90B-4D60-B559-FDD75CB55309}"/>
                </a:ext>
              </a:extLst>
            </xdr:cNvPr>
            <xdr:cNvSpPr txBox="1"/>
          </xdr:nvSpPr>
          <xdr:spPr>
            <a:xfrm>
              <a:off x="9356725" y="14830425"/>
              <a:ext cx="497572"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𝑥𝑦</m:t>
                            </m:r>
                          </m:sub>
                        </m:sSub>
                      </m:num>
                      <m:den>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𝑥</m:t>
                            </m:r>
                          </m:sub>
                          <m:sup>
                            <m:r>
                              <a:rPr lang="en-US" sz="1100" b="0" i="1">
                                <a:latin typeface="Cambria Math" panose="02040503050406030204" pitchFamily="18" charset="0"/>
                              </a:rPr>
                              <m:t>2</m:t>
                            </m:r>
                          </m:sup>
                        </m:sSubSup>
                      </m:den>
                    </m:f>
                  </m:oMath>
                </m:oMathPara>
              </a14:m>
              <a:endParaRPr lang="en-US" sz="1100"/>
            </a:p>
          </xdr:txBody>
        </xdr:sp>
      </mc:Choice>
      <mc:Fallback xmlns="">
        <xdr:sp macro="" textlink="">
          <xdr:nvSpPr>
            <xdr:cNvPr id="11" name="TextBox 10">
              <a:extLst>
                <a:ext uri="{FF2B5EF4-FFF2-40B4-BE49-F238E27FC236}">
                  <a16:creationId xmlns:a16="http://schemas.microsoft.com/office/drawing/2014/main" id="{9AD23B69-D90B-4D60-B559-FDD75CB55309}"/>
                </a:ext>
              </a:extLst>
            </xdr:cNvPr>
            <xdr:cNvSpPr txBox="1"/>
          </xdr:nvSpPr>
          <xdr:spPr>
            <a:xfrm>
              <a:off x="9356725" y="14830425"/>
              <a:ext cx="497572"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𝑏=𝑆_𝑥𝑦/(𝑆_𝑥^2 )</a:t>
              </a:r>
              <a:endParaRPr lang="en-US" sz="1100"/>
            </a:p>
          </xdr:txBody>
        </xdr:sp>
      </mc:Fallback>
    </mc:AlternateContent>
    <xdr:clientData/>
  </xdr:oneCellAnchor>
  <xdr:oneCellAnchor>
    <xdr:from>
      <xdr:col>15</xdr:col>
      <xdr:colOff>155575</xdr:colOff>
      <xdr:row>77</xdr:row>
      <xdr:rowOff>180975</xdr:rowOff>
    </xdr:from>
    <xdr:ext cx="234680" cy="182935"/>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635101E8-1A7C-455A-907A-2474D21A6BB7}"/>
                </a:ext>
              </a:extLst>
            </xdr:cNvPr>
            <xdr:cNvSpPr txBox="1"/>
          </xdr:nvSpPr>
          <xdr:spPr>
            <a:xfrm>
              <a:off x="9407525" y="14360525"/>
              <a:ext cx="234680"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𝑥𝑦</m:t>
                        </m:r>
                      </m:sub>
                    </m:sSub>
                  </m:oMath>
                </m:oMathPara>
              </a14:m>
              <a:endParaRPr lang="en-US" sz="1100"/>
            </a:p>
          </xdr:txBody>
        </xdr:sp>
      </mc:Choice>
      <mc:Fallback xmlns="">
        <xdr:sp macro="" textlink="">
          <xdr:nvSpPr>
            <xdr:cNvPr id="12" name="TextBox 11">
              <a:extLst>
                <a:ext uri="{FF2B5EF4-FFF2-40B4-BE49-F238E27FC236}">
                  <a16:creationId xmlns:a16="http://schemas.microsoft.com/office/drawing/2014/main" id="{635101E8-1A7C-455A-907A-2474D21A6BB7}"/>
                </a:ext>
              </a:extLst>
            </xdr:cNvPr>
            <xdr:cNvSpPr txBox="1"/>
          </xdr:nvSpPr>
          <xdr:spPr>
            <a:xfrm>
              <a:off x="9407525" y="14360525"/>
              <a:ext cx="234680"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𝑆_𝑥𝑦</a:t>
              </a:r>
              <a:endParaRPr lang="en-US" sz="1100"/>
            </a:p>
          </xdr:txBody>
        </xdr:sp>
      </mc:Fallback>
    </mc:AlternateContent>
    <xdr:clientData/>
  </xdr:oneCellAnchor>
  <xdr:oneCellAnchor>
    <xdr:from>
      <xdr:col>15</xdr:col>
      <xdr:colOff>174625</xdr:colOff>
      <xdr:row>79</xdr:row>
      <xdr:rowOff>3175</xdr:rowOff>
    </xdr:from>
    <xdr:ext cx="179152" cy="1753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B1A7F26-5127-40CB-AB1D-30151318808F}"/>
                </a:ext>
              </a:extLst>
            </xdr:cNvPr>
            <xdr:cNvSpPr txBox="1"/>
          </xdr:nvSpPr>
          <xdr:spPr>
            <a:xfrm>
              <a:off x="9426575" y="14551025"/>
              <a:ext cx="179152"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𝑥</m:t>
                        </m:r>
                      </m:sub>
                      <m:sup>
                        <m:r>
                          <a:rPr lang="en-US" sz="1100" b="0" i="1">
                            <a:latin typeface="Cambria Math" panose="02040503050406030204" pitchFamily="18" charset="0"/>
                          </a:rPr>
                          <m:t>2</m:t>
                        </m:r>
                      </m:sup>
                    </m:sSubSup>
                  </m:oMath>
                </m:oMathPara>
              </a14:m>
              <a:endParaRPr lang="en-US" sz="1100"/>
            </a:p>
          </xdr:txBody>
        </xdr:sp>
      </mc:Choice>
      <mc:Fallback xmlns="">
        <xdr:sp macro="" textlink="">
          <xdr:nvSpPr>
            <xdr:cNvPr id="13" name="TextBox 12">
              <a:extLst>
                <a:ext uri="{FF2B5EF4-FFF2-40B4-BE49-F238E27FC236}">
                  <a16:creationId xmlns:a16="http://schemas.microsoft.com/office/drawing/2014/main" id="{5B1A7F26-5127-40CB-AB1D-30151318808F}"/>
                </a:ext>
              </a:extLst>
            </xdr:cNvPr>
            <xdr:cNvSpPr txBox="1"/>
          </xdr:nvSpPr>
          <xdr:spPr>
            <a:xfrm>
              <a:off x="9426575" y="14551025"/>
              <a:ext cx="179152"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𝑆_𝑥^2</a:t>
              </a:r>
              <a:endParaRPr lang="en-US" sz="1100"/>
            </a:p>
          </xdr:txBody>
        </xdr:sp>
      </mc:Fallback>
    </mc:AlternateContent>
    <xdr:clientData/>
  </xdr:oneCellAnchor>
  <xdr:oneCellAnchor>
    <xdr:from>
      <xdr:col>7</xdr:col>
      <xdr:colOff>314325</xdr:colOff>
      <xdr:row>80</xdr:row>
      <xdr:rowOff>174625</xdr:rowOff>
    </xdr:from>
    <xdr:ext cx="1730375" cy="175113"/>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6398ECAB-FBAA-4C68-874E-2440D915CAC4}"/>
                </a:ext>
              </a:extLst>
            </xdr:cNvPr>
            <xdr:cNvSpPr txBox="1"/>
          </xdr:nvSpPr>
          <xdr:spPr>
            <a:xfrm>
              <a:off x="4689475" y="14906625"/>
              <a:ext cx="1730375"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𝑦</m:t>
                            </m:r>
                          </m:e>
                        </m:acc>
                      </m:e>
                      <m:sub>
                        <m:r>
                          <a:rPr lang="en-US" sz="1100" b="0" i="1">
                            <a:latin typeface="Cambria Math" panose="02040503050406030204" pitchFamily="18" charset="0"/>
                          </a:rPr>
                          <m:t>𝑖𝑟</m:t>
                        </m:r>
                      </m:sub>
                    </m:sSub>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6398ECAB-FBAA-4C68-874E-2440D915CAC4}"/>
                </a:ext>
              </a:extLst>
            </xdr:cNvPr>
            <xdr:cNvSpPr txBox="1"/>
          </xdr:nvSpPr>
          <xdr:spPr>
            <a:xfrm>
              <a:off x="4689475" y="14906625"/>
              <a:ext cx="1730375"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𝑦 ̅_𝑖𝑟=</a:t>
              </a:r>
              <a:endParaRPr lang="en-US" sz="1100"/>
            </a:p>
          </xdr:txBody>
        </xdr:sp>
      </mc:Fallback>
    </mc:AlternateContent>
    <xdr:clientData/>
  </xdr:oneCellAnchor>
  <xdr:oneCellAnchor>
    <xdr:from>
      <xdr:col>10</xdr:col>
      <xdr:colOff>98424</xdr:colOff>
      <xdr:row>91</xdr:row>
      <xdr:rowOff>14287</xdr:rowOff>
    </xdr:from>
    <xdr:ext cx="18312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BA0BEEE-C164-4D57-9298-5B78D493DDAF}"/>
                </a:ext>
              </a:extLst>
            </xdr:cNvPr>
            <xdr:cNvSpPr txBox="1"/>
          </xdr:nvSpPr>
          <xdr:spPr>
            <a:xfrm>
              <a:off x="6313487" y="16659225"/>
              <a:ext cx="1831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oMath>
                </m:oMathPara>
              </a14:m>
              <a:endParaRPr lang="en-US" sz="1100"/>
            </a:p>
          </xdr:txBody>
        </xdr:sp>
      </mc:Choice>
      <mc:Fallback xmlns="">
        <xdr:sp macro="" textlink="">
          <xdr:nvSpPr>
            <xdr:cNvPr id="15" name="TextBox 14">
              <a:extLst>
                <a:ext uri="{FF2B5EF4-FFF2-40B4-BE49-F238E27FC236}">
                  <a16:creationId xmlns:a16="http://schemas.microsoft.com/office/drawing/2014/main" id="{BBA0BEEE-C164-4D57-9298-5B78D493DDAF}"/>
                </a:ext>
              </a:extLst>
            </xdr:cNvPr>
            <xdr:cNvSpPr txBox="1"/>
          </xdr:nvSpPr>
          <xdr:spPr>
            <a:xfrm>
              <a:off x="6313487" y="16659225"/>
              <a:ext cx="1831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(𝑦_𝑅 ) ̅</a:t>
              </a:r>
              <a:endParaRPr lang="en-US" sz="1100"/>
            </a:p>
          </xdr:txBody>
        </xdr:sp>
      </mc:Fallback>
    </mc:AlternateContent>
    <xdr:clientData/>
  </xdr:oneCellAnchor>
  <xdr:oneCellAnchor>
    <xdr:from>
      <xdr:col>8</xdr:col>
      <xdr:colOff>298449</xdr:colOff>
      <xdr:row>93</xdr:row>
      <xdr:rowOff>166685</xdr:rowOff>
    </xdr:from>
    <xdr:ext cx="2027238" cy="180370"/>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F9C1B395-7018-4C66-A304-304B7E504657}"/>
                </a:ext>
              </a:extLst>
            </xdr:cNvPr>
            <xdr:cNvSpPr txBox="1"/>
          </xdr:nvSpPr>
          <xdr:spPr>
            <a:xfrm>
              <a:off x="5291137" y="17176748"/>
              <a:ext cx="2027238" cy="180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m:t>
                    </m:r>
                    <m:d>
                      <m:dPr>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e>
                    </m:d>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𝑁</m:t>
                        </m:r>
                      </m:e>
                      <m:sup>
                        <m:r>
                          <a:rPr lang="en-US" sz="1100" b="0" i="1">
                            <a:latin typeface="Cambria Math" panose="02040503050406030204" pitchFamily="18" charset="0"/>
                          </a:rPr>
                          <m:t>2</m:t>
                        </m:r>
                      </m:sup>
                    </m:sSup>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𝑉</m:t>
                        </m:r>
                      </m:e>
                    </m:acc>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𝑅</m:t>
                            </m:r>
                          </m:sub>
                        </m:sSub>
                      </m:e>
                    </m:acc>
                    <m:r>
                      <a:rPr lang="en-US"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F9C1B395-7018-4C66-A304-304B7E504657}"/>
                </a:ext>
              </a:extLst>
            </xdr:cNvPr>
            <xdr:cNvSpPr txBox="1"/>
          </xdr:nvSpPr>
          <xdr:spPr>
            <a:xfrm>
              <a:off x="5291137" y="17176748"/>
              <a:ext cx="2027238" cy="180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𝑉((𝑦_𝑅 ) ̅ )=𝑁^2.𝑉 ̂((</a:t>
              </a:r>
              <a:r>
                <a:rPr lang="en-US" sz="1100" b="0" i="0">
                  <a:solidFill>
                    <a:schemeClr val="tx1"/>
                  </a:solidFill>
                  <a:effectLst/>
                  <a:latin typeface="+mn-lt"/>
                  <a:ea typeface="+mn-ea"/>
                  <a:cs typeface="+mn-cs"/>
                </a:rPr>
                <a:t>𝑦_𝑅</a:t>
              </a:r>
              <a:r>
                <a:rPr lang="en-US" sz="1100" b="0" i="0">
                  <a:solidFill>
                    <a:schemeClr val="tx1"/>
                  </a:solidFill>
                  <a:effectLst/>
                  <a:latin typeface="Cambria Math" panose="02040503050406030204" pitchFamily="18" charset="0"/>
                  <a:ea typeface="+mn-ea"/>
                  <a:cs typeface="+mn-cs"/>
                </a:rPr>
                <a:t> ) ̅)</a:t>
              </a:r>
              <a:endParaRPr lang="en-US" sz="1100"/>
            </a:p>
          </xdr:txBody>
        </xdr:sp>
      </mc:Fallback>
    </mc:AlternateContent>
    <xdr:clientData/>
  </xdr:oneCellAnchor>
  <xdr:oneCellAnchor>
    <xdr:from>
      <xdr:col>8</xdr:col>
      <xdr:colOff>482599</xdr:colOff>
      <xdr:row>96</xdr:row>
      <xdr:rowOff>136523</xdr:rowOff>
    </xdr:from>
    <xdr:ext cx="2509838" cy="31688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7FCE0E9-484F-4B65-B94B-5255B6F3F508}"/>
                </a:ext>
              </a:extLst>
            </xdr:cNvPr>
            <xdr:cNvSpPr txBox="1"/>
          </xdr:nvSpPr>
          <xdr:spPr>
            <a:xfrm>
              <a:off x="5475287" y="17694273"/>
              <a:ext cx="250983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𝑁</m:t>
                        </m:r>
                      </m:e>
                      <m:sup>
                        <m:r>
                          <a:rPr lang="en-US" sz="1100" b="0" i="1">
                            <a:latin typeface="Cambria Math" panose="02040503050406030204" pitchFamily="18" charset="0"/>
                          </a:rPr>
                          <m:t>2</m:t>
                        </m:r>
                      </m:sup>
                    </m:sSup>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𝑛</m:t>
                        </m:r>
                      </m:num>
                      <m:den>
                        <m:r>
                          <a:rPr lang="en-US" sz="1100" b="0" i="1">
                            <a:latin typeface="Cambria Math" panose="02040503050406030204" pitchFamily="18" charset="0"/>
                          </a:rPr>
                          <m:t>𝑁𝑛</m:t>
                        </m:r>
                      </m:den>
                    </m:f>
                    <m:r>
                      <a:rPr lang="en-US" sz="1100" b="0" i="1">
                        <a:latin typeface="Cambria Math" panose="02040503050406030204" pitchFamily="18" charset="0"/>
                      </a:rPr>
                      <m:t>(</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𝑦</m:t>
                        </m:r>
                      </m:sub>
                      <m:sup>
                        <m:r>
                          <a:rPr lang="en-US" sz="1100" b="0" i="1">
                            <a:latin typeface="Cambria Math" panose="02040503050406030204" pitchFamily="18" charset="0"/>
                          </a:rPr>
                          <m:t>2</m:t>
                        </m:r>
                      </m:sup>
                    </m:sSubSup>
                    <m:r>
                      <a:rPr lang="en-US" sz="1100" b="0" i="1">
                        <a:latin typeface="Cambria Math" panose="02040503050406030204" pitchFamily="18" charset="0"/>
                      </a:rPr>
                      <m:t>+</m:t>
                    </m:r>
                    <m:sSup>
                      <m:sSupPr>
                        <m:ctrlPr>
                          <a:rPr lang="en-US" sz="1100" b="0" i="1">
                            <a:latin typeface="Cambria Math" panose="02040503050406030204" pitchFamily="18" charset="0"/>
                          </a:rPr>
                        </m:ctrlPr>
                      </m:sSup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𝑅</m:t>
                            </m:r>
                          </m:e>
                        </m:acc>
                      </m:e>
                      <m:sup>
                        <m:r>
                          <a:rPr lang="en-US" sz="1100" b="0" i="1">
                            <a:latin typeface="Cambria Math" panose="02040503050406030204" pitchFamily="18" charset="0"/>
                          </a:rPr>
                          <m:t>2</m:t>
                        </m:r>
                      </m:sup>
                    </m:sSup>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𝑥</m:t>
                        </m:r>
                      </m:sub>
                      <m:sup>
                        <m:r>
                          <a:rPr lang="en-US" sz="1100" b="0" i="1">
                            <a:latin typeface="Cambria Math" panose="02040503050406030204" pitchFamily="18" charset="0"/>
                          </a:rPr>
                          <m:t>2</m:t>
                        </m:r>
                      </m:sup>
                    </m:sSubSup>
                    <m:r>
                      <a:rPr lang="en-US" sz="1100" b="0" i="1">
                        <a:latin typeface="Cambria Math" panose="02040503050406030204" pitchFamily="18" charset="0"/>
                      </a:rPr>
                      <m:t>−2</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𝑅</m:t>
                        </m:r>
                      </m:e>
                    </m:acc>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𝑥𝑦</m:t>
                        </m:r>
                      </m:sub>
                    </m:sSub>
                    <m:r>
                      <a:rPr lang="en-US" sz="1100" b="0" i="1">
                        <a:latin typeface="Cambria Math" panose="02040503050406030204" pitchFamily="18" charset="0"/>
                      </a:rPr>
                      <m:t>) </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87FCE0E9-484F-4B65-B94B-5255B6F3F508}"/>
                </a:ext>
              </a:extLst>
            </xdr:cNvPr>
            <xdr:cNvSpPr txBox="1"/>
          </xdr:nvSpPr>
          <xdr:spPr>
            <a:xfrm>
              <a:off x="5475287" y="17694273"/>
              <a:ext cx="250983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=𝑁^2∗(𝑁−𝑛)/𝑁𝑛(𝑆_𝑦^2+</a:t>
              </a:r>
              <a:r>
                <a:rPr lang="en-US" sz="1100" b="0" i="0">
                  <a:solidFill>
                    <a:schemeClr val="tx1"/>
                  </a:solidFill>
                  <a:effectLst/>
                  <a:latin typeface="+mn-lt"/>
                  <a:ea typeface="+mn-ea"/>
                  <a:cs typeface="+mn-cs"/>
                </a:rPr>
                <a:t>𝑅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 𝑆_𝑥^2−2</a:t>
              </a:r>
              <a:r>
                <a:rPr lang="en-US" sz="1100" b="0" i="0">
                  <a:solidFill>
                    <a:schemeClr val="tx1"/>
                  </a:solidFill>
                  <a:effectLst/>
                  <a:latin typeface="+mn-lt"/>
                  <a:ea typeface="+mn-ea"/>
                  <a:cs typeface="+mn-cs"/>
                </a:rPr>
                <a:t>𝑅 ̂</a:t>
              </a:r>
              <a:r>
                <a:rPr lang="en-US" sz="1100" b="0" i="0">
                  <a:latin typeface="Cambria Math" panose="02040503050406030204" pitchFamily="18" charset="0"/>
                </a:rPr>
                <a:t>𝑆_𝑥𝑦) </a:t>
              </a:r>
              <a:endParaRPr lang="en-US" sz="1100"/>
            </a:p>
          </xdr:txBody>
        </xdr:sp>
      </mc:Fallback>
    </mc:AlternateContent>
    <xdr:clientData/>
  </xdr:oneCellAnchor>
  <xdr:oneCellAnchor>
    <xdr:from>
      <xdr:col>14</xdr:col>
      <xdr:colOff>102393</xdr:colOff>
      <xdr:row>95</xdr:row>
      <xdr:rowOff>122237</xdr:rowOff>
    </xdr:from>
    <xdr:ext cx="391004" cy="312650"/>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56C39B8-9FC2-4094-8982-96330977A36D}"/>
                </a:ext>
              </a:extLst>
            </xdr:cNvPr>
            <xdr:cNvSpPr txBox="1"/>
          </xdr:nvSpPr>
          <xdr:spPr>
            <a:xfrm>
              <a:off x="8762206" y="17497425"/>
              <a:ext cx="391004" cy="312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𝑅</m:t>
                        </m:r>
                      </m:e>
                    </m:acc>
                    <m:r>
                      <a:rPr lang="en-US" sz="1100" b="0" i="1">
                        <a:latin typeface="Cambria Math" panose="02040503050406030204" pitchFamily="18" charset="0"/>
                      </a:rPr>
                      <m:t>=</m:t>
                    </m:r>
                    <m:f>
                      <m:fPr>
                        <m:ctrlPr>
                          <a:rPr lang="en-US" sz="1100" b="0" i="1">
                            <a:latin typeface="Cambria Math" panose="02040503050406030204" pitchFamily="18" charset="0"/>
                          </a:rPr>
                        </m:ctrlPr>
                      </m:fPr>
                      <m:num>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num>
                      <m:den>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den>
                    </m:f>
                  </m:oMath>
                </m:oMathPara>
              </a14:m>
              <a:endParaRPr lang="en-US" sz="1100"/>
            </a:p>
          </xdr:txBody>
        </xdr:sp>
      </mc:Choice>
      <mc:Fallback xmlns="">
        <xdr:sp macro="" textlink="">
          <xdr:nvSpPr>
            <xdr:cNvPr id="18" name="TextBox 17">
              <a:extLst>
                <a:ext uri="{FF2B5EF4-FFF2-40B4-BE49-F238E27FC236}">
                  <a16:creationId xmlns:a16="http://schemas.microsoft.com/office/drawing/2014/main" id="{156C39B8-9FC2-4094-8982-96330977A36D}"/>
                </a:ext>
              </a:extLst>
            </xdr:cNvPr>
            <xdr:cNvSpPr txBox="1"/>
          </xdr:nvSpPr>
          <xdr:spPr>
            <a:xfrm>
              <a:off x="8762206" y="17497425"/>
              <a:ext cx="391004" cy="312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 ̂=𝑦 ̅/𝑥 ̅ </a:t>
              </a:r>
              <a:endParaRPr lang="en-US" sz="1100"/>
            </a:p>
          </xdr:txBody>
        </xdr:sp>
      </mc:Fallback>
    </mc:AlternateContent>
    <xdr:clientData/>
  </xdr:oneCellAnchor>
  <xdr:oneCellAnchor>
    <xdr:from>
      <xdr:col>14</xdr:col>
      <xdr:colOff>245268</xdr:colOff>
      <xdr:row>99</xdr:row>
      <xdr:rowOff>11112</xdr:rowOff>
    </xdr:from>
    <xdr:ext cx="179152" cy="18607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D69769F5-E563-49BE-9FAE-0FEC260E5836}"/>
                </a:ext>
              </a:extLst>
            </xdr:cNvPr>
            <xdr:cNvSpPr txBox="1"/>
          </xdr:nvSpPr>
          <xdr:spPr>
            <a:xfrm>
              <a:off x="8905081" y="18116550"/>
              <a:ext cx="179152" cy="186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𝑦</m:t>
                        </m:r>
                      </m:sub>
                      <m:sup>
                        <m:r>
                          <a:rPr lang="en-US" sz="1100" b="0" i="1">
                            <a:latin typeface="Cambria Math" panose="02040503050406030204" pitchFamily="18" charset="0"/>
                          </a:rPr>
                          <m:t>2</m:t>
                        </m:r>
                      </m:sup>
                    </m:sSubSup>
                  </m:oMath>
                </m:oMathPara>
              </a14:m>
              <a:endParaRPr lang="en-US" sz="1100"/>
            </a:p>
          </xdr:txBody>
        </xdr:sp>
      </mc:Choice>
      <mc:Fallback xmlns="">
        <xdr:sp macro="" textlink="">
          <xdr:nvSpPr>
            <xdr:cNvPr id="19" name="TextBox 18">
              <a:extLst>
                <a:ext uri="{FF2B5EF4-FFF2-40B4-BE49-F238E27FC236}">
                  <a16:creationId xmlns:a16="http://schemas.microsoft.com/office/drawing/2014/main" id="{D69769F5-E563-49BE-9FAE-0FEC260E5836}"/>
                </a:ext>
              </a:extLst>
            </xdr:cNvPr>
            <xdr:cNvSpPr txBox="1"/>
          </xdr:nvSpPr>
          <xdr:spPr>
            <a:xfrm>
              <a:off x="8905081" y="18116550"/>
              <a:ext cx="179152" cy="186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𝑆_𝑦^2</a:t>
              </a:r>
              <a:endParaRPr lang="en-US" sz="1100"/>
            </a:p>
          </xdr:txBody>
        </xdr:sp>
      </mc:Fallback>
    </mc:AlternateContent>
    <xdr:clientData/>
  </xdr:oneCellAnchor>
  <xdr:oneCellAnchor>
    <xdr:from>
      <xdr:col>9</xdr:col>
      <xdr:colOff>561983</xdr:colOff>
      <xdr:row>102</xdr:row>
      <xdr:rowOff>9523</xdr:rowOff>
    </xdr:from>
    <xdr:ext cx="70008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28C71656-9326-42CD-A1A0-21FE34B549AA}"/>
                </a:ext>
              </a:extLst>
            </xdr:cNvPr>
            <xdr:cNvSpPr txBox="1"/>
          </xdr:nvSpPr>
          <xdr:spPr>
            <a:xfrm>
              <a:off x="6165858" y="18662648"/>
              <a:ext cx="7000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m:t>
                    </m:r>
                    <m:d>
                      <m:dPr>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𝑅</m:t>
                                </m:r>
                              </m:sub>
                            </m:sSub>
                          </m:e>
                        </m:acc>
                      </m:e>
                    </m:d>
                    <m:r>
                      <a:rPr lang="en-US" sz="1100" b="0" i="1">
                        <a:latin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28C71656-9326-42CD-A1A0-21FE34B549AA}"/>
                </a:ext>
              </a:extLst>
            </xdr:cNvPr>
            <xdr:cNvSpPr txBox="1"/>
          </xdr:nvSpPr>
          <xdr:spPr>
            <a:xfrm>
              <a:off x="6165858" y="18662648"/>
              <a:ext cx="7000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𝑉((𝑦_𝑅 ) ̅ )=</a:t>
              </a:r>
              <a:endParaRPr lang="en-US" sz="1100"/>
            </a:p>
          </xdr:txBody>
        </xdr:sp>
      </mc:Fallback>
    </mc:AlternateContent>
    <xdr:clientData/>
  </xdr:oneCellAnchor>
  <xdr:oneCellAnchor>
    <xdr:from>
      <xdr:col>11</xdr:col>
      <xdr:colOff>166687</xdr:colOff>
      <xdr:row>108</xdr:row>
      <xdr:rowOff>174626</xdr:rowOff>
    </xdr:from>
    <xdr:ext cx="206403"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8788CDE9-AFA7-4722-BFB0-DBEAC7AC7AE0}"/>
                </a:ext>
              </a:extLst>
            </xdr:cNvPr>
            <xdr:cNvSpPr txBox="1"/>
          </xdr:nvSpPr>
          <xdr:spPr>
            <a:xfrm>
              <a:off x="6992937" y="19923126"/>
              <a:ext cx="206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𝑙𝑟</m:t>
                            </m:r>
                          </m:sub>
                        </m:sSub>
                      </m:e>
                    </m:acc>
                  </m:oMath>
                </m:oMathPara>
              </a14:m>
              <a:endParaRPr lang="en-US" sz="1100"/>
            </a:p>
          </xdr:txBody>
        </xdr:sp>
      </mc:Choice>
      <mc:Fallback xmlns="">
        <xdr:sp macro="" textlink="">
          <xdr:nvSpPr>
            <xdr:cNvPr id="21" name="TextBox 20">
              <a:extLst>
                <a:ext uri="{FF2B5EF4-FFF2-40B4-BE49-F238E27FC236}">
                  <a16:creationId xmlns:a16="http://schemas.microsoft.com/office/drawing/2014/main" id="{8788CDE9-AFA7-4722-BFB0-DBEAC7AC7AE0}"/>
                </a:ext>
              </a:extLst>
            </xdr:cNvPr>
            <xdr:cNvSpPr txBox="1"/>
          </xdr:nvSpPr>
          <xdr:spPr>
            <a:xfrm>
              <a:off x="6992937" y="19923126"/>
              <a:ext cx="206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(𝑦_𝑙𝑟 ) ̅</a:t>
              </a:r>
              <a:endParaRPr lang="en-US" sz="1100"/>
            </a:p>
          </xdr:txBody>
        </xdr:sp>
      </mc:Fallback>
    </mc:AlternateContent>
    <xdr:clientData/>
  </xdr:oneCellAnchor>
  <xdr:oneCellAnchor>
    <xdr:from>
      <xdr:col>9</xdr:col>
      <xdr:colOff>398462</xdr:colOff>
      <xdr:row>112</xdr:row>
      <xdr:rowOff>1591</xdr:rowOff>
    </xdr:from>
    <xdr:ext cx="2236788" cy="48910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50D6A6FA-BDE0-486D-B1D2-6A2E16A71A9A}"/>
                </a:ext>
              </a:extLst>
            </xdr:cNvPr>
            <xdr:cNvSpPr txBox="1"/>
          </xdr:nvSpPr>
          <xdr:spPr>
            <a:xfrm>
              <a:off x="6002337" y="20480341"/>
              <a:ext cx="223678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m:t>
                    </m:r>
                    <m:d>
                      <m:dPr>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𝑙𝑟</m:t>
                                </m:r>
                              </m:sub>
                            </m:sSub>
                          </m:e>
                        </m:acc>
                      </m:e>
                    </m:d>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𝑁</m:t>
                        </m:r>
                      </m:e>
                      <m:sup>
                        <m:r>
                          <a:rPr lang="en-US" sz="1100" b="0" i="1">
                            <a:latin typeface="Cambria Math" panose="02040503050406030204" pitchFamily="18" charset="0"/>
                          </a:rPr>
                          <m:t>2</m:t>
                        </m:r>
                      </m:sup>
                    </m:sSup>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𝑛</m:t>
                        </m:r>
                      </m:num>
                      <m:den>
                        <m:r>
                          <a:rPr lang="en-US" sz="1100" b="0" i="1">
                            <a:latin typeface="Cambria Math" panose="02040503050406030204" pitchFamily="18" charset="0"/>
                          </a:rPr>
                          <m:t>𝑁𝑛</m:t>
                        </m:r>
                      </m:den>
                    </m:f>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0">
                                <a:latin typeface="Cambria Math" panose="02040503050406030204" pitchFamily="18" charset="0"/>
                              </a:rPr>
                              <m:t>1−</m:t>
                            </m:r>
                            <m:acc>
                              <m:accPr>
                                <m:chr m:val="̅"/>
                                <m:ctrlPr>
                                  <a:rPr lang="en-US" sz="1100" b="0" i="1">
                                    <a:latin typeface="Cambria Math" panose="02040503050406030204" pitchFamily="18" charset="0"/>
                                  </a:rPr>
                                </m:ctrlPr>
                              </m:accPr>
                              <m:e>
                                <m:r>
                                  <a:rPr lang="en-US" sz="1100" b="0" i="1">
                                    <a:latin typeface="Cambria Math" panose="02040503050406030204" pitchFamily="18" charset="0"/>
                                    <a:ea typeface="Cambria Math" panose="02040503050406030204" pitchFamily="18" charset="0"/>
                                  </a:rPr>
                                  <m:t>𝜌</m:t>
                                </m:r>
                              </m:e>
                            </m:acc>
                          </m:e>
                        </m:d>
                      </m:e>
                      <m:sup>
                        <m:r>
                          <a:rPr lang="en-US" sz="1100" b="0" i="1">
                            <a:latin typeface="Cambria Math" panose="02040503050406030204" pitchFamily="18" charset="0"/>
                          </a:rPr>
                          <m:t>2</m:t>
                        </m:r>
                      </m:sup>
                    </m:sSup>
                  </m:oMath>
                </m:oMathPara>
              </a14:m>
              <a:endParaRPr lang="en-US" sz="1100" b="0"/>
            </a:p>
            <a:p>
              <a:endParaRPr lang="en-US" sz="1100"/>
            </a:p>
          </xdr:txBody>
        </xdr:sp>
      </mc:Choice>
      <mc:Fallback xmlns="">
        <xdr:sp macro="" textlink="">
          <xdr:nvSpPr>
            <xdr:cNvPr id="22" name="TextBox 21">
              <a:extLst>
                <a:ext uri="{FF2B5EF4-FFF2-40B4-BE49-F238E27FC236}">
                  <a16:creationId xmlns:a16="http://schemas.microsoft.com/office/drawing/2014/main" id="{50D6A6FA-BDE0-486D-B1D2-6A2E16A71A9A}"/>
                </a:ext>
              </a:extLst>
            </xdr:cNvPr>
            <xdr:cNvSpPr txBox="1"/>
          </xdr:nvSpPr>
          <xdr:spPr>
            <a:xfrm>
              <a:off x="6002337" y="20480341"/>
              <a:ext cx="223678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𝑉((𝑦_𝑙𝑟 ) ̅ )=𝑁^2.(𝑁−𝑛)/𝑁𝑛 (1−</a:t>
              </a:r>
              <a:r>
                <a:rPr lang="en-US" sz="1100" b="0" i="0">
                  <a:latin typeface="Cambria Math" panose="02040503050406030204" pitchFamily="18" charset="0"/>
                  <a:ea typeface="Cambria Math" panose="02040503050406030204" pitchFamily="18" charset="0"/>
                </a:rPr>
                <a:t>𝜌 ̅ )^</a:t>
              </a:r>
              <a:r>
                <a:rPr lang="en-US" sz="1100" b="0" i="0">
                  <a:latin typeface="Cambria Math" panose="02040503050406030204" pitchFamily="18" charset="0"/>
                </a:rPr>
                <a:t>2</a:t>
              </a:r>
              <a:endParaRPr lang="en-US" sz="1100" b="0"/>
            </a:p>
            <a:p>
              <a:endParaRPr lang="en-US" sz="1100"/>
            </a:p>
          </xdr:txBody>
        </xdr:sp>
      </mc:Fallback>
    </mc:AlternateContent>
    <xdr:clientData/>
  </xdr:oneCellAnchor>
  <xdr:oneCellAnchor>
    <xdr:from>
      <xdr:col>15</xdr:col>
      <xdr:colOff>30954</xdr:colOff>
      <xdr:row>113</xdr:row>
      <xdr:rowOff>90487</xdr:rowOff>
    </xdr:from>
    <xdr:ext cx="576825" cy="370038"/>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D440B1EC-6EA4-48F9-9C7D-092AE1505596}"/>
                </a:ext>
              </a:extLst>
            </xdr:cNvPr>
            <xdr:cNvSpPr txBox="1"/>
          </xdr:nvSpPr>
          <xdr:spPr>
            <a:xfrm>
              <a:off x="9428954" y="20751800"/>
              <a:ext cx="576825"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i="1">
                            <a:latin typeface="Cambria Math" panose="02040503050406030204" pitchFamily="18" charset="0"/>
                            <a:ea typeface="Cambria Math" panose="02040503050406030204" pitchFamily="18" charset="0"/>
                          </a:rPr>
                          <m:t>𝜌</m:t>
                        </m:r>
                      </m:e>
                    </m:acc>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𝑦𝑥</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𝑥</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𝑦</m:t>
                            </m:r>
                          </m:sub>
                        </m:sSub>
                      </m:den>
                    </m:f>
                  </m:oMath>
                </m:oMathPara>
              </a14:m>
              <a:endParaRPr lang="en-US" sz="1100"/>
            </a:p>
          </xdr:txBody>
        </xdr:sp>
      </mc:Choice>
      <mc:Fallback xmlns="">
        <xdr:sp macro="" textlink="">
          <xdr:nvSpPr>
            <xdr:cNvPr id="23" name="TextBox 22">
              <a:extLst>
                <a:ext uri="{FF2B5EF4-FFF2-40B4-BE49-F238E27FC236}">
                  <a16:creationId xmlns:a16="http://schemas.microsoft.com/office/drawing/2014/main" id="{D440B1EC-6EA4-48F9-9C7D-092AE1505596}"/>
                </a:ext>
              </a:extLst>
            </xdr:cNvPr>
            <xdr:cNvSpPr txBox="1"/>
          </xdr:nvSpPr>
          <xdr:spPr>
            <a:xfrm>
              <a:off x="9428954" y="20751800"/>
              <a:ext cx="576825"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𝜌 ̅</a:t>
              </a:r>
              <a:r>
                <a:rPr lang="en-US" sz="1100" b="0" i="0">
                  <a:latin typeface="Cambria Math" panose="02040503050406030204" pitchFamily="18" charset="0"/>
                </a:rPr>
                <a:t>=𝑆_𝑦𝑥/(𝑆_𝑥 𝑆_𝑦 )</a:t>
              </a:r>
              <a:endParaRPr lang="en-US" sz="1100"/>
            </a:p>
          </xdr:txBody>
        </xdr:sp>
      </mc:Fallback>
    </mc:AlternateContent>
    <xdr:clientData/>
  </xdr:oneCellAnchor>
  <xdr:oneCellAnchor>
    <xdr:from>
      <xdr:col>8</xdr:col>
      <xdr:colOff>582611</xdr:colOff>
      <xdr:row>126</xdr:row>
      <xdr:rowOff>114304</xdr:rowOff>
    </xdr:from>
    <xdr:ext cx="2236788" cy="48910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B93F6615-A71F-44AF-B5E9-04AEACC030B4}"/>
                </a:ext>
              </a:extLst>
            </xdr:cNvPr>
            <xdr:cNvSpPr txBox="1"/>
          </xdr:nvSpPr>
          <xdr:spPr>
            <a:xfrm>
              <a:off x="5575299" y="23148929"/>
              <a:ext cx="223678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m:t>
                    </m:r>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𝑁</m:t>
                        </m:r>
                      </m:e>
                      <m:sup>
                        <m:r>
                          <a:rPr lang="en-US" sz="1100" b="0" i="1">
                            <a:latin typeface="Cambria Math" panose="02040503050406030204" pitchFamily="18" charset="0"/>
                          </a:rPr>
                          <m:t>2</m:t>
                        </m:r>
                      </m:sup>
                    </m:sSup>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𝑛</m:t>
                        </m:r>
                      </m:num>
                      <m:den>
                        <m:r>
                          <a:rPr lang="en-US" sz="1100" b="0" i="1">
                            <a:latin typeface="Cambria Math" panose="02040503050406030204" pitchFamily="18" charset="0"/>
                          </a:rPr>
                          <m:t>𝑁𝑛</m:t>
                        </m:r>
                      </m:den>
                    </m:f>
                    <m:sSubSup>
                      <m:sSubSupPr>
                        <m:ctrlPr>
                          <a:rPr lang="en-US" sz="1100" b="0" i="1">
                            <a:latin typeface="Cambria Math" panose="02040503050406030204" pitchFamily="18" charset="0"/>
                          </a:rPr>
                        </m:ctrlPr>
                      </m:sSubSupPr>
                      <m:e>
                        <m:r>
                          <a:rPr lang="en-US" sz="1100" b="0" i="1">
                            <a:latin typeface="Cambria Math" panose="02040503050406030204" pitchFamily="18" charset="0"/>
                          </a:rPr>
                          <m:t>𝑆</m:t>
                        </m:r>
                      </m:e>
                      <m:sub>
                        <m:r>
                          <a:rPr lang="en-US" sz="1100" b="0" i="1">
                            <a:latin typeface="Cambria Math" panose="02040503050406030204" pitchFamily="18" charset="0"/>
                          </a:rPr>
                          <m:t>𝑦</m:t>
                        </m:r>
                      </m:sub>
                      <m:sup>
                        <m:r>
                          <a:rPr lang="en-US" sz="1100" b="0" i="1">
                            <a:latin typeface="Cambria Math" panose="02040503050406030204" pitchFamily="18" charset="0"/>
                          </a:rPr>
                          <m:t>2</m:t>
                        </m:r>
                      </m:sup>
                    </m:sSubSup>
                  </m:oMath>
                </m:oMathPara>
              </a14:m>
              <a:endParaRPr lang="en-US" sz="1100" b="0"/>
            </a:p>
            <a:p>
              <a:endParaRPr lang="en-US" sz="1100"/>
            </a:p>
          </xdr:txBody>
        </xdr:sp>
      </mc:Choice>
      <mc:Fallback xmlns="">
        <xdr:sp macro="" textlink="">
          <xdr:nvSpPr>
            <xdr:cNvPr id="24" name="TextBox 23">
              <a:extLst>
                <a:ext uri="{FF2B5EF4-FFF2-40B4-BE49-F238E27FC236}">
                  <a16:creationId xmlns:a16="http://schemas.microsoft.com/office/drawing/2014/main" id="{B93F6615-A71F-44AF-B5E9-04AEACC030B4}"/>
                </a:ext>
              </a:extLst>
            </xdr:cNvPr>
            <xdr:cNvSpPr txBox="1"/>
          </xdr:nvSpPr>
          <xdr:spPr>
            <a:xfrm>
              <a:off x="5575299" y="23148929"/>
              <a:ext cx="223678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𝑉(𝑦 ̂)=𝑁^2.(𝑁−𝑛)/𝑁𝑛 𝑆_𝑦^2</a:t>
              </a:r>
              <a:endParaRPr lang="en-US" sz="1100" b="0"/>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F5B8-90F2-4209-8D49-AD3B432C3B04}">
  <dimension ref="B1:S136"/>
  <sheetViews>
    <sheetView tabSelected="1" topLeftCell="A89" zoomScale="80" workbookViewId="0">
      <selection activeCell="L136" sqref="L136"/>
    </sheetView>
  </sheetViews>
  <sheetFormatPr defaultRowHeight="14.5" x14ac:dyDescent="0.35"/>
  <cols>
    <col min="2" max="2" width="10.26953125" bestFit="1" customWidth="1"/>
    <col min="7" max="7" width="8.7265625" customWidth="1"/>
    <col min="10" max="10" width="10.1796875" customWidth="1"/>
    <col min="12" max="12" width="10.54296875" customWidth="1"/>
  </cols>
  <sheetData>
    <row r="1" spans="2:5" x14ac:dyDescent="0.35">
      <c r="B1" s="13" t="s">
        <v>0</v>
      </c>
      <c r="C1" s="13"/>
      <c r="D1" s="13"/>
    </row>
    <row r="2" spans="2:5" x14ac:dyDescent="0.35">
      <c r="B2" s="13"/>
      <c r="C2" s="13"/>
      <c r="D2" s="13"/>
    </row>
    <row r="6" spans="2:5" x14ac:dyDescent="0.35">
      <c r="E6" s="1"/>
    </row>
    <row r="17" spans="2:15" x14ac:dyDescent="0.35">
      <c r="B17" s="2" t="s">
        <v>1</v>
      </c>
      <c r="C17" s="2" t="s">
        <v>2</v>
      </c>
      <c r="D17" s="2" t="s">
        <v>3</v>
      </c>
    </row>
    <row r="18" spans="2:15" x14ac:dyDescent="0.35">
      <c r="B18">
        <v>1</v>
      </c>
      <c r="C18">
        <v>5.4</v>
      </c>
      <c r="D18">
        <v>3</v>
      </c>
    </row>
    <row r="19" spans="2:15" x14ac:dyDescent="0.35">
      <c r="B19">
        <v>2</v>
      </c>
      <c r="C19">
        <v>10.6</v>
      </c>
      <c r="D19">
        <v>5</v>
      </c>
    </row>
    <row r="20" spans="2:15" x14ac:dyDescent="0.35">
      <c r="B20">
        <v>3</v>
      </c>
      <c r="C20">
        <v>15.2</v>
      </c>
      <c r="D20">
        <v>10</v>
      </c>
    </row>
    <row r="21" spans="2:15" x14ac:dyDescent="0.35">
      <c r="B21">
        <v>4</v>
      </c>
      <c r="C21">
        <v>12.7</v>
      </c>
      <c r="D21">
        <v>8</v>
      </c>
    </row>
    <row r="22" spans="2:15" x14ac:dyDescent="0.35">
      <c r="B22">
        <v>5</v>
      </c>
      <c r="C22">
        <v>8.5</v>
      </c>
      <c r="D22">
        <v>4</v>
      </c>
      <c r="F22" s="12" t="s">
        <v>4</v>
      </c>
      <c r="G22" s="12"/>
      <c r="H22" s="12"/>
      <c r="I22" s="12"/>
      <c r="J22" s="12"/>
      <c r="K22" s="12"/>
      <c r="L22" s="12"/>
      <c r="M22" s="12"/>
      <c r="N22" s="12"/>
      <c r="O22" s="3"/>
    </row>
    <row r="23" spans="2:15" x14ac:dyDescent="0.35">
      <c r="B23">
        <v>6</v>
      </c>
      <c r="C23">
        <v>10</v>
      </c>
      <c r="D23">
        <v>4</v>
      </c>
      <c r="F23" s="3"/>
      <c r="G23" s="3"/>
      <c r="H23" s="3"/>
      <c r="I23" s="3"/>
      <c r="J23" s="3"/>
      <c r="K23" s="3"/>
      <c r="L23" s="3"/>
      <c r="M23" s="3"/>
      <c r="N23" s="3"/>
      <c r="O23" s="3"/>
    </row>
    <row r="24" spans="2:15" x14ac:dyDescent="0.35">
      <c r="B24">
        <v>7</v>
      </c>
      <c r="C24">
        <v>16.2</v>
      </c>
      <c r="D24">
        <v>8</v>
      </c>
      <c r="F24" s="12" t="s">
        <v>5</v>
      </c>
      <c r="G24" s="12"/>
      <c r="H24" s="12"/>
      <c r="I24" s="12"/>
      <c r="J24" s="12"/>
      <c r="K24" s="12"/>
      <c r="L24" s="12"/>
      <c r="M24" s="3"/>
      <c r="N24" s="3"/>
      <c r="O24" s="3"/>
    </row>
    <row r="25" spans="2:15" x14ac:dyDescent="0.35">
      <c r="B25">
        <v>8</v>
      </c>
      <c r="C25">
        <v>15.5</v>
      </c>
      <c r="D25">
        <v>6</v>
      </c>
      <c r="F25" s="3"/>
      <c r="G25" s="3"/>
      <c r="H25" s="3"/>
      <c r="I25" s="3"/>
      <c r="J25" s="3"/>
      <c r="K25" s="3"/>
      <c r="L25" s="3"/>
      <c r="M25" s="3"/>
      <c r="N25" s="3"/>
      <c r="O25" s="3"/>
    </row>
    <row r="26" spans="2:15" x14ac:dyDescent="0.35">
      <c r="B26">
        <v>9</v>
      </c>
      <c r="C26">
        <v>12.2</v>
      </c>
      <c r="D26">
        <v>7</v>
      </c>
      <c r="F26" s="12" t="s">
        <v>6</v>
      </c>
      <c r="G26" s="12"/>
      <c r="H26" s="12"/>
      <c r="I26" s="12"/>
      <c r="J26" s="12"/>
      <c r="K26" s="12"/>
      <c r="L26" s="12"/>
      <c r="M26" s="12"/>
      <c r="N26" s="12"/>
      <c r="O26" s="12"/>
    </row>
    <row r="27" spans="2:15" x14ac:dyDescent="0.35">
      <c r="B27">
        <v>10</v>
      </c>
      <c r="C27">
        <v>10.5</v>
      </c>
      <c r="D27">
        <v>3</v>
      </c>
      <c r="F27" s="3"/>
      <c r="G27" s="3"/>
      <c r="H27" s="3"/>
      <c r="I27" s="3"/>
      <c r="J27" s="3"/>
      <c r="K27" s="3"/>
      <c r="L27" s="3"/>
      <c r="M27" s="3"/>
      <c r="N27" s="3"/>
      <c r="O27" s="3"/>
    </row>
    <row r="28" spans="2:15" x14ac:dyDescent="0.35">
      <c r="B28">
        <v>11</v>
      </c>
      <c r="C28">
        <v>6.2</v>
      </c>
      <c r="D28">
        <v>3</v>
      </c>
      <c r="F28" s="12" t="s">
        <v>7</v>
      </c>
      <c r="G28" s="12"/>
      <c r="H28" s="12"/>
      <c r="I28" s="3"/>
      <c r="J28" s="3"/>
      <c r="K28" s="3"/>
      <c r="L28" s="3"/>
      <c r="M28" s="3"/>
      <c r="N28" s="3"/>
      <c r="O28" s="3"/>
    </row>
    <row r="29" spans="2:15" x14ac:dyDescent="0.35">
      <c r="B29">
        <v>12</v>
      </c>
      <c r="C29">
        <v>4.4000000000000004</v>
      </c>
      <c r="D29">
        <v>2</v>
      </c>
    </row>
    <row r="30" spans="2:15" x14ac:dyDescent="0.35">
      <c r="B30">
        <v>13</v>
      </c>
      <c r="C30">
        <v>8.5</v>
      </c>
      <c r="D30">
        <v>5</v>
      </c>
    </row>
    <row r="31" spans="2:15" x14ac:dyDescent="0.35">
      <c r="B31">
        <v>14</v>
      </c>
      <c r="C31">
        <v>20.8</v>
      </c>
      <c r="D31">
        <v>10</v>
      </c>
    </row>
    <row r="32" spans="2:15" x14ac:dyDescent="0.35">
      <c r="B32">
        <v>15</v>
      </c>
      <c r="C32">
        <v>24</v>
      </c>
      <c r="D32">
        <v>10</v>
      </c>
    </row>
    <row r="33" spans="2:4" x14ac:dyDescent="0.35">
      <c r="B33">
        <v>16</v>
      </c>
      <c r="C33">
        <v>20</v>
      </c>
      <c r="D33">
        <v>8</v>
      </c>
    </row>
    <row r="34" spans="2:4" x14ac:dyDescent="0.35">
      <c r="B34">
        <v>17</v>
      </c>
      <c r="C34">
        <v>18.8</v>
      </c>
      <c r="D34">
        <v>6</v>
      </c>
    </row>
    <row r="35" spans="2:4" x14ac:dyDescent="0.35">
      <c r="B35">
        <v>18</v>
      </c>
      <c r="C35">
        <v>14.2</v>
      </c>
      <c r="D35">
        <v>7</v>
      </c>
    </row>
    <row r="36" spans="2:4" x14ac:dyDescent="0.35">
      <c r="B36">
        <v>19</v>
      </c>
      <c r="C36">
        <v>11.3</v>
      </c>
      <c r="D36">
        <v>12</v>
      </c>
    </row>
    <row r="37" spans="2:4" x14ac:dyDescent="0.35">
      <c r="B37">
        <v>20</v>
      </c>
      <c r="C37">
        <v>14.4</v>
      </c>
      <c r="D37">
        <v>8</v>
      </c>
    </row>
    <row r="38" spans="2:4" x14ac:dyDescent="0.35">
      <c r="B38">
        <v>21</v>
      </c>
      <c r="C38">
        <v>20.2</v>
      </c>
      <c r="D38">
        <v>5</v>
      </c>
    </row>
    <row r="39" spans="2:4" x14ac:dyDescent="0.35">
      <c r="B39">
        <v>22</v>
      </c>
      <c r="C39">
        <v>18.5</v>
      </c>
      <c r="D39">
        <v>6</v>
      </c>
    </row>
    <row r="40" spans="2:4" x14ac:dyDescent="0.35">
      <c r="B40">
        <v>23</v>
      </c>
      <c r="C40">
        <v>12.2</v>
      </c>
      <c r="D40">
        <v>4</v>
      </c>
    </row>
    <row r="41" spans="2:4" x14ac:dyDescent="0.35">
      <c r="B41">
        <v>24</v>
      </c>
      <c r="C41">
        <v>15</v>
      </c>
      <c r="D41">
        <v>7</v>
      </c>
    </row>
    <row r="42" spans="2:4" x14ac:dyDescent="0.35">
      <c r="B42">
        <v>25</v>
      </c>
      <c r="C42">
        <v>8.1999999999999993</v>
      </c>
      <c r="D42">
        <v>2</v>
      </c>
    </row>
    <row r="43" spans="2:4" x14ac:dyDescent="0.35">
      <c r="B43">
        <v>26</v>
      </c>
      <c r="C43">
        <v>10.5</v>
      </c>
      <c r="D43">
        <v>5</v>
      </c>
    </row>
    <row r="44" spans="2:4" x14ac:dyDescent="0.35">
      <c r="B44">
        <v>27</v>
      </c>
      <c r="C44">
        <v>12.6</v>
      </c>
      <c r="D44">
        <v>8</v>
      </c>
    </row>
    <row r="45" spans="2:4" x14ac:dyDescent="0.35">
      <c r="B45">
        <v>28</v>
      </c>
      <c r="C45">
        <v>17.2</v>
      </c>
      <c r="D45">
        <v>6</v>
      </c>
    </row>
    <row r="46" spans="2:4" x14ac:dyDescent="0.35">
      <c r="B46">
        <v>29</v>
      </c>
      <c r="C46">
        <v>5.6</v>
      </c>
      <c r="D46">
        <v>2</v>
      </c>
    </row>
    <row r="47" spans="2:4" x14ac:dyDescent="0.35">
      <c r="B47">
        <v>30</v>
      </c>
      <c r="C47">
        <v>8.5</v>
      </c>
      <c r="D47">
        <v>4</v>
      </c>
    </row>
    <row r="50" spans="3:19" x14ac:dyDescent="0.35">
      <c r="C50" s="9" t="s">
        <v>8</v>
      </c>
      <c r="D50" s="9"/>
      <c r="E50" s="9"/>
    </row>
    <row r="51" spans="3:19" x14ac:dyDescent="0.35">
      <c r="C51" s="9"/>
      <c r="D51" s="9"/>
      <c r="E51" s="9"/>
    </row>
    <row r="53" spans="3:19" ht="15.5" x14ac:dyDescent="0.35">
      <c r="D53" s="5" t="s">
        <v>24</v>
      </c>
      <c r="F53" s="10" t="s">
        <v>9</v>
      </c>
      <c r="G53" s="10"/>
    </row>
    <row r="54" spans="3:19" x14ac:dyDescent="0.35">
      <c r="H54" t="s">
        <v>10</v>
      </c>
      <c r="I54">
        <v>400</v>
      </c>
    </row>
    <row r="55" spans="3:19" x14ac:dyDescent="0.35">
      <c r="H55" t="s">
        <v>11</v>
      </c>
      <c r="I55">
        <v>30</v>
      </c>
    </row>
    <row r="59" spans="3:19" x14ac:dyDescent="0.35">
      <c r="F59" s="12" t="s">
        <v>12</v>
      </c>
      <c r="G59" s="12"/>
      <c r="H59" s="12"/>
      <c r="J59">
        <v>2450</v>
      </c>
    </row>
    <row r="62" spans="3:19" x14ac:dyDescent="0.35">
      <c r="F62" s="12" t="s">
        <v>13</v>
      </c>
      <c r="G62" s="12"/>
      <c r="H62" s="12"/>
      <c r="I62" s="12"/>
      <c r="K62">
        <f>2450/400</f>
        <v>6.125</v>
      </c>
    </row>
    <row r="64" spans="3:19" x14ac:dyDescent="0.35">
      <c r="E64" s="10" t="s">
        <v>16</v>
      </c>
      <c r="F64" s="10"/>
      <c r="G64" s="10"/>
      <c r="H64" s="10"/>
      <c r="K64">
        <f>(1/30)*SUM(C18:C47)</f>
        <v>12.930000000000001</v>
      </c>
      <c r="M64" s="10" t="s">
        <v>17</v>
      </c>
      <c r="N64" s="10"/>
      <c r="O64" s="10"/>
      <c r="P64" s="10"/>
      <c r="S64">
        <f>(1/30)*SUM(D18:D47)</f>
        <v>5.9333333333333336</v>
      </c>
    </row>
    <row r="66" spans="5:17" x14ac:dyDescent="0.35">
      <c r="E66" s="11" t="s">
        <v>14</v>
      </c>
      <c r="F66" s="11"/>
    </row>
    <row r="67" spans="5:17" x14ac:dyDescent="0.35">
      <c r="G67" s="10" t="s">
        <v>15</v>
      </c>
      <c r="H67" s="10"/>
      <c r="I67" s="10"/>
      <c r="J67" s="10"/>
      <c r="K67" s="10"/>
    </row>
    <row r="70" spans="5:17" x14ac:dyDescent="0.35">
      <c r="J70">
        <f>(K64/S64)*K62</f>
        <v>13.347682584269663</v>
      </c>
    </row>
    <row r="73" spans="5:17" x14ac:dyDescent="0.35">
      <c r="G73" s="11" t="s">
        <v>18</v>
      </c>
      <c r="H73" s="11"/>
      <c r="I73" s="11"/>
      <c r="J73" s="11"/>
      <c r="K73" s="4"/>
      <c r="L73" s="4">
        <f>I54*J70</f>
        <v>5339.0730337078649</v>
      </c>
      <c r="M73" s="4" t="s">
        <v>19</v>
      </c>
    </row>
    <row r="77" spans="5:17" x14ac:dyDescent="0.35">
      <c r="E77" s="11" t="s">
        <v>20</v>
      </c>
      <c r="F77" s="11"/>
    </row>
    <row r="78" spans="5:17" x14ac:dyDescent="0.35">
      <c r="G78" s="10" t="s">
        <v>22</v>
      </c>
      <c r="H78" s="10"/>
      <c r="I78" s="10"/>
      <c r="J78" s="10"/>
      <c r="K78" s="10"/>
      <c r="O78" t="s">
        <v>21</v>
      </c>
    </row>
    <row r="79" spans="5:17" x14ac:dyDescent="0.35">
      <c r="Q79">
        <f>_xlfn.COVARIANCE.S(D18:D47,C18:C47)</f>
        <v>8.950344827586207</v>
      </c>
    </row>
    <row r="80" spans="5:17" x14ac:dyDescent="0.35">
      <c r="I80" s="10"/>
      <c r="J80" s="10"/>
      <c r="K80" s="10"/>
      <c r="Q80">
        <f>_xlfn.VAR.S(D18:D47)</f>
        <v>6.9609195402298818</v>
      </c>
    </row>
    <row r="82" spans="5:17" x14ac:dyDescent="0.35">
      <c r="K82">
        <f>K64+(Q82*(K62-S64))</f>
        <v>13.176444848084545</v>
      </c>
      <c r="L82" t="s">
        <v>19</v>
      </c>
      <c r="Q82">
        <f>Q79/Q80</f>
        <v>1.2857992073976228</v>
      </c>
    </row>
    <row r="84" spans="5:17" x14ac:dyDescent="0.35">
      <c r="I84" s="4" t="s">
        <v>23</v>
      </c>
      <c r="J84" s="4"/>
      <c r="K84" s="4"/>
      <c r="L84" s="4"/>
      <c r="M84" s="4">
        <f>I54*K82</f>
        <v>5270.5779392338181</v>
      </c>
      <c r="N84" s="4" t="s">
        <v>19</v>
      </c>
    </row>
    <row r="88" spans="5:17" ht="15.5" x14ac:dyDescent="0.35">
      <c r="E88" s="5" t="s">
        <v>25</v>
      </c>
    </row>
    <row r="90" spans="5:17" x14ac:dyDescent="0.35">
      <c r="F90" s="4" t="s">
        <v>26</v>
      </c>
      <c r="G90" s="4"/>
    </row>
    <row r="92" spans="5:17" x14ac:dyDescent="0.35">
      <c r="G92" s="10" t="s">
        <v>27</v>
      </c>
      <c r="H92" s="10"/>
      <c r="I92" s="10"/>
      <c r="J92" s="10"/>
    </row>
    <row r="95" spans="5:17" x14ac:dyDescent="0.35">
      <c r="I95" s="10"/>
      <c r="J95" s="10"/>
      <c r="K95" s="10"/>
      <c r="L95" s="10"/>
      <c r="N95" t="s">
        <v>21</v>
      </c>
    </row>
    <row r="97" spans="6:16" x14ac:dyDescent="0.35">
      <c r="J97" s="10"/>
      <c r="K97" s="10"/>
      <c r="L97" s="10"/>
      <c r="M97" s="10"/>
      <c r="P97">
        <f>K64/S64</f>
        <v>2.1792134831460674</v>
      </c>
    </row>
    <row r="98" spans="6:16" x14ac:dyDescent="0.35">
      <c r="J98" s="10"/>
      <c r="K98" s="10"/>
      <c r="L98" s="10"/>
      <c r="M98" s="10"/>
    </row>
    <row r="99" spans="6:16" x14ac:dyDescent="0.35">
      <c r="J99" s="10"/>
      <c r="K99" s="10"/>
      <c r="L99" s="10"/>
      <c r="M99" s="10"/>
    </row>
    <row r="100" spans="6:16" x14ac:dyDescent="0.35">
      <c r="P100">
        <f>_xlfn.VAR.S(C18:C47)</f>
        <v>25.551137931034425</v>
      </c>
    </row>
    <row r="103" spans="6:16" x14ac:dyDescent="0.35">
      <c r="L103">
        <f>400^2*(((400-30)/(400*30))*(P100+((P97^2)*Q80)-2*P97*Q79))</f>
        <v>96688.012865552722</v>
      </c>
    </row>
    <row r="108" spans="6:16" x14ac:dyDescent="0.35">
      <c r="F108" s="11" t="s">
        <v>28</v>
      </c>
      <c r="G108" s="11"/>
    </row>
    <row r="110" spans="6:16" x14ac:dyDescent="0.35">
      <c r="H110" s="10" t="s">
        <v>27</v>
      </c>
      <c r="I110" s="10"/>
      <c r="J110" s="10"/>
      <c r="K110" s="10"/>
    </row>
    <row r="113" spans="6:17" x14ac:dyDescent="0.35">
      <c r="K113" s="10"/>
      <c r="L113" s="10"/>
      <c r="M113" s="10"/>
      <c r="O113" t="s">
        <v>29</v>
      </c>
    </row>
    <row r="114" spans="6:17" x14ac:dyDescent="0.35">
      <c r="K114" s="10"/>
      <c r="L114" s="10"/>
      <c r="M114" s="10"/>
    </row>
    <row r="115" spans="6:17" x14ac:dyDescent="0.35">
      <c r="Q115">
        <f>Q79/(SQRT(_xlfn.VAR.S(C18:C47)*_xlfn.VAR.S(D18:D47)))</f>
        <v>0.67112178648234222</v>
      </c>
    </row>
    <row r="116" spans="6:17" x14ac:dyDescent="0.35">
      <c r="K116" s="6" t="s">
        <v>32</v>
      </c>
      <c r="L116">
        <f>(400^2)*((400-30)/(400*30))*(1-Q115^2)</f>
        <v>2711.3380353631642</v>
      </c>
    </row>
    <row r="122" spans="6:17" x14ac:dyDescent="0.35">
      <c r="F122" s="9" t="s">
        <v>30</v>
      </c>
      <c r="G122" s="9"/>
      <c r="H122" s="9"/>
      <c r="I122" s="9"/>
    </row>
    <row r="123" spans="6:17" x14ac:dyDescent="0.35">
      <c r="F123" s="9"/>
      <c r="G123" s="9"/>
      <c r="H123" s="9"/>
      <c r="I123" s="9"/>
    </row>
    <row r="128" spans="6:17" x14ac:dyDescent="0.35">
      <c r="G128" t="s">
        <v>31</v>
      </c>
      <c r="M128" s="7" t="s">
        <v>32</v>
      </c>
      <c r="N128">
        <f>(400^2)*((400-30)/(400*30))*P100</f>
        <v>126052.28045976983</v>
      </c>
    </row>
    <row r="134" spans="6:10" x14ac:dyDescent="0.35">
      <c r="F134" s="10" t="s">
        <v>33</v>
      </c>
      <c r="G134" s="10"/>
      <c r="H134" s="10"/>
      <c r="I134" s="10"/>
      <c r="J134" s="8">
        <f>(N128-L103)/L103</f>
        <v>0.30370122131942984</v>
      </c>
    </row>
    <row r="136" spans="6:10" x14ac:dyDescent="0.35">
      <c r="F136" s="10" t="s">
        <v>34</v>
      </c>
      <c r="G136" s="10"/>
      <c r="H136" s="10"/>
      <c r="I136" s="10"/>
      <c r="J136" s="8">
        <f>(N128-L116)/L116</f>
        <v>45.490802259145838</v>
      </c>
    </row>
  </sheetData>
  <mergeCells count="26">
    <mergeCell ref="C50:E51"/>
    <mergeCell ref="B1:D2"/>
    <mergeCell ref="F22:N22"/>
    <mergeCell ref="F24:L24"/>
    <mergeCell ref="F26:O26"/>
    <mergeCell ref="F28:H28"/>
    <mergeCell ref="F53:G53"/>
    <mergeCell ref="F59:H59"/>
    <mergeCell ref="F62:I62"/>
    <mergeCell ref="E66:F66"/>
    <mergeCell ref="G67:K67"/>
    <mergeCell ref="G92:J92"/>
    <mergeCell ref="H110:K110"/>
    <mergeCell ref="K113:M114"/>
    <mergeCell ref="E64:H64"/>
    <mergeCell ref="M64:P64"/>
    <mergeCell ref="E77:F77"/>
    <mergeCell ref="I80:K80"/>
    <mergeCell ref="G78:K78"/>
    <mergeCell ref="G73:J73"/>
    <mergeCell ref="F122:I123"/>
    <mergeCell ref="F134:I134"/>
    <mergeCell ref="F136:I136"/>
    <mergeCell ref="I95:L95"/>
    <mergeCell ref="J97:M99"/>
    <mergeCell ref="F108:G10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rezaul islam</dc:creator>
  <cp:lastModifiedBy>rezaul islam</cp:lastModifiedBy>
  <dcterms:created xsi:type="dcterms:W3CDTF">2025-07-13T21:19:46Z</dcterms:created>
  <dcterms:modified xsi:type="dcterms:W3CDTF">2025-07-13T22:52:33Z</dcterms:modified>
</cp:coreProperties>
</file>