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ul Islam\Documents\"/>
    </mc:Choice>
  </mc:AlternateContent>
  <xr:revisionPtr revIDLastSave="0" documentId="8_{D5FC6539-949B-47E9-921D-3E580351D0DF}" xr6:coauthVersionLast="47" xr6:coauthVersionMax="47" xr10:uidLastSave="{00000000-0000-0000-0000-000000000000}"/>
  <bookViews>
    <workbookView xWindow="-110" yWindow="-110" windowWidth="19420" windowHeight="10300" xr2:uid="{425C7CBA-DB04-4851-BD85-A0E9A1A400F6}"/>
  </bookViews>
  <sheets>
    <sheet name="Sheet1" sheetId="1" r:id="rId1"/>
  </sheets>
  <definedNames>
    <definedName name="_xlnm._FilterDatabase" localSheetId="0" hidden="1">Sheet1!$C$69:$E$112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3" i="1" l="1"/>
  <c r="F171" i="1"/>
  <c r="G123" i="1"/>
  <c r="O139" i="1" s="1"/>
  <c r="O137" i="1"/>
  <c r="O138" i="1"/>
  <c r="E90" i="1"/>
  <c r="E89" i="1"/>
  <c r="E78" i="1"/>
  <c r="E102" i="1"/>
  <c r="E107" i="1"/>
  <c r="E112" i="1"/>
  <c r="E95" i="1"/>
  <c r="E72" i="1"/>
  <c r="E74" i="1"/>
  <c r="E93" i="1"/>
  <c r="E84" i="1"/>
  <c r="E105" i="1"/>
  <c r="E81" i="1"/>
  <c r="E77" i="1"/>
  <c r="E82" i="1"/>
  <c r="E76" i="1"/>
  <c r="E96" i="1"/>
  <c r="E97" i="1"/>
  <c r="E73" i="1"/>
  <c r="E88" i="1"/>
  <c r="E100" i="1"/>
  <c r="E71" i="1"/>
  <c r="E70" i="1"/>
  <c r="E86" i="1"/>
  <c r="E75" i="1"/>
  <c r="E87" i="1"/>
  <c r="E91" i="1"/>
  <c r="E83" i="1"/>
  <c r="E98" i="1"/>
  <c r="E111" i="1"/>
  <c r="E108" i="1"/>
  <c r="E94" i="1"/>
  <c r="E104" i="1"/>
  <c r="E92" i="1"/>
  <c r="E109" i="1"/>
  <c r="E106" i="1"/>
  <c r="E79" i="1"/>
  <c r="E101" i="1"/>
  <c r="E85" i="1"/>
  <c r="E103" i="1"/>
  <c r="E80" i="1"/>
  <c r="E99" i="1"/>
  <c r="E110" i="1"/>
  <c r="E69" i="1"/>
  <c r="O136" i="1" l="1"/>
  <c r="O133" i="1"/>
  <c r="J136" i="1" s="1"/>
  <c r="F136" i="1" s="1"/>
  <c r="F156" i="1" s="1"/>
  <c r="O135" i="1"/>
  <c r="O142" i="1"/>
  <c r="O134" i="1"/>
  <c r="O141" i="1"/>
  <c r="O140" i="1"/>
  <c r="F145" i="1"/>
</calcChain>
</file>

<file path=xl/sharedStrings.xml><?xml version="1.0" encoding="utf-8"?>
<sst xmlns="http://schemas.openxmlformats.org/spreadsheetml/2006/main" count="44" uniqueCount="35">
  <si>
    <t>Practical 2</t>
  </si>
  <si>
    <t xml:space="preserve">SI </t>
  </si>
  <si>
    <t>Area</t>
  </si>
  <si>
    <t>a) Select a SRSWOR sample of size n=10</t>
  </si>
  <si>
    <t xml:space="preserve">b) Estimate the average net area sown per year from the selected samples </t>
  </si>
  <si>
    <t>c) Estimate the variance of the estimate of the average  net area sown</t>
  </si>
  <si>
    <t>d) Estimate the total area sown during the study period</t>
  </si>
  <si>
    <t xml:space="preserve">e) Estimate the variance of the estimate of total area </t>
  </si>
  <si>
    <t>f) Find 95% CI of the average net area sown</t>
  </si>
  <si>
    <t>g) Comment on your overall finding</t>
  </si>
  <si>
    <t>Solve</t>
  </si>
  <si>
    <t>a)</t>
  </si>
  <si>
    <t>Taking a sample by using SRSWOR of size, n=10</t>
  </si>
  <si>
    <t>SI</t>
  </si>
  <si>
    <t xml:space="preserve">these are the SRSOWR samples of size 10 </t>
  </si>
  <si>
    <t>b)</t>
  </si>
  <si>
    <t>for our given problem</t>
  </si>
  <si>
    <t>the estimate of th avearge net area sown per year from our selected sample is :</t>
  </si>
  <si>
    <t>=</t>
  </si>
  <si>
    <t>(in hect)</t>
  </si>
  <si>
    <t>c)</t>
  </si>
  <si>
    <t>Estimate the variance of the estimator,</t>
  </si>
  <si>
    <t xml:space="preserve">here, </t>
  </si>
  <si>
    <t>Where,</t>
  </si>
  <si>
    <t>(yi-y.bar)^2</t>
  </si>
  <si>
    <t>d)</t>
  </si>
  <si>
    <t xml:space="preserve">Estimate the total area sown is given by </t>
  </si>
  <si>
    <t xml:space="preserve">(in hect)^2 </t>
  </si>
  <si>
    <t>(in hect)^2</t>
  </si>
  <si>
    <t>e)</t>
  </si>
  <si>
    <t>Estimate the variance of the estimate of total area sown is given by :</t>
  </si>
  <si>
    <t>f)</t>
  </si>
  <si>
    <t>95% CI for the average net area sown is given by:</t>
  </si>
  <si>
    <t>(-)  a</t>
  </si>
  <si>
    <t>(+)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</si>
</sst>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6350</xdr:rowOff>
    </xdr:from>
    <xdr:to>
      <xdr:col>8</xdr:col>
      <xdr:colOff>6350</xdr:colOff>
      <xdr:row>7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58CC30-BD7C-44A6-8B02-1302CD7242A5}"/>
            </a:ext>
          </a:extLst>
        </xdr:cNvPr>
        <xdr:cNvSpPr txBox="1"/>
      </xdr:nvSpPr>
      <xdr:spPr>
        <a:xfrm>
          <a:off x="1219200" y="558800"/>
          <a:ext cx="366395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following data represents</a:t>
          </a:r>
          <a:r>
            <a:rPr lang="en-US" sz="1100" baseline="0"/>
            <a:t> the net area sown (in hect) in different finnancial year since 1950-51 to 1993-1994. the area sown are presented serially </a:t>
          </a:r>
          <a:endParaRPr lang="en-US" sz="1100"/>
        </a:p>
      </xdr:txBody>
    </xdr:sp>
    <xdr:clientData/>
  </xdr:twoCellAnchor>
  <xdr:oneCellAnchor>
    <xdr:from>
      <xdr:col>5</xdr:col>
      <xdr:colOff>269875</xdr:colOff>
      <xdr:row>119</xdr:row>
      <xdr:rowOff>9525</xdr:rowOff>
    </xdr:from>
    <xdr:ext cx="1693862" cy="475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9D8CF1-FEAA-40E0-BE4D-EBF084FFC1E0}"/>
                </a:ext>
              </a:extLst>
            </xdr:cNvPr>
            <xdr:cNvSpPr txBox="1"/>
          </xdr:nvSpPr>
          <xdr:spPr>
            <a:xfrm>
              <a:off x="3317875" y="21948775"/>
              <a:ext cx="1693862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9D8CF1-FEAA-40E0-BE4D-EBF084FFC1E0}"/>
                </a:ext>
              </a:extLst>
            </xdr:cNvPr>
            <xdr:cNvSpPr txBox="1"/>
          </xdr:nvSpPr>
          <xdr:spPr>
            <a:xfrm>
              <a:off x="3317875" y="21948775"/>
              <a:ext cx="1693862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̅=1/𝑛 ∑24_(𝑖=1)^𝑛▒𝑦_𝑖 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̅=1/10 ∑_(𝑖=1)^10▒𝑦_𝑖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79375</xdr:colOff>
      <xdr:row>128</xdr:row>
      <xdr:rowOff>9525</xdr:rowOff>
    </xdr:from>
    <xdr:ext cx="323037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44C99F-4BA7-4834-BCCB-D03CDDF2EA52}"/>
                </a:ext>
              </a:extLst>
            </xdr:cNvPr>
            <xdr:cNvSpPr txBox="1"/>
          </xdr:nvSpPr>
          <xdr:spPr>
            <a:xfrm>
              <a:off x="4346575" y="23618825"/>
              <a:ext cx="323037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44C99F-4BA7-4834-BCCB-D03CDDF2EA52}"/>
                </a:ext>
              </a:extLst>
            </xdr:cNvPr>
            <xdr:cNvSpPr txBox="1"/>
          </xdr:nvSpPr>
          <xdr:spPr>
            <a:xfrm>
              <a:off x="4346575" y="23618825"/>
              <a:ext cx="323037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 ̂(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131</xdr:row>
      <xdr:rowOff>104775</xdr:rowOff>
    </xdr:from>
    <xdr:ext cx="1065483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B2FA26-34F9-4CC1-93D3-C8002D8F96D6}"/>
                </a:ext>
              </a:extLst>
            </xdr:cNvPr>
            <xdr:cNvSpPr txBox="1"/>
          </xdr:nvSpPr>
          <xdr:spPr>
            <a:xfrm>
              <a:off x="2486025" y="24266525"/>
              <a:ext cx="1065483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den>
                    </m:f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B2FA26-34F9-4CC1-93D3-C8002D8F96D6}"/>
                </a:ext>
              </a:extLst>
            </xdr:cNvPr>
            <xdr:cNvSpPr txBox="1"/>
          </xdr:nvSpPr>
          <xdr:spPr>
            <a:xfrm>
              <a:off x="2486025" y="24266525"/>
              <a:ext cx="1065483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 ̂(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)=(N−n)/(N∗n).S^2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98425</xdr:colOff>
      <xdr:row>131</xdr:row>
      <xdr:rowOff>60325</xdr:rowOff>
    </xdr:from>
    <xdr:ext cx="1545936" cy="56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EE4F8AE-42E0-4890-8996-EF066697191A}"/>
                </a:ext>
              </a:extLst>
            </xdr:cNvPr>
            <xdr:cNvSpPr txBox="1"/>
          </xdr:nvSpPr>
          <xdr:spPr>
            <a:xfrm>
              <a:off x="4975225" y="24222075"/>
              <a:ext cx="1545936" cy="56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EE4F8AE-42E0-4890-8996-EF066697191A}"/>
                </a:ext>
              </a:extLst>
            </xdr:cNvPr>
            <xdr:cNvSpPr txBox="1"/>
          </xdr:nvSpPr>
          <xdr:spPr>
            <a:xfrm>
              <a:off x="4975225" y="24222075"/>
              <a:ext cx="1545936" cy="56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𝑆^2=1/(𝑛−1) ∑24_(𝑖=1)^𝑛▒(𝑦_𝑖−𝑦 ̅ )^2 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134</xdr:row>
      <xdr:rowOff>98425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2E0B44D-E86D-49CC-A05B-0DBD21CB3D99}"/>
            </a:ext>
          </a:extLst>
        </xdr:cNvPr>
        <xdr:cNvSpPr txBox="1"/>
      </xdr:nvSpPr>
      <xdr:spPr>
        <a:xfrm>
          <a:off x="2486025" y="2481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136525</xdr:colOff>
      <xdr:row>134</xdr:row>
      <xdr:rowOff>180975</xdr:rowOff>
    </xdr:from>
    <xdr:ext cx="467629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ACA71B-7C72-46F0-BA4A-8AD9379374BD}"/>
                </a:ext>
              </a:extLst>
            </xdr:cNvPr>
            <xdr:cNvSpPr txBox="1"/>
          </xdr:nvSpPr>
          <xdr:spPr>
            <a:xfrm>
              <a:off x="2574925" y="24895175"/>
              <a:ext cx="46762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ACA71B-7C72-46F0-BA4A-8AD9379374BD}"/>
                </a:ext>
              </a:extLst>
            </xdr:cNvPr>
            <xdr:cNvSpPr txBox="1"/>
          </xdr:nvSpPr>
          <xdr:spPr>
            <a:xfrm>
              <a:off x="2574925" y="24895175"/>
              <a:ext cx="46762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 ̂(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144</xdr:row>
      <xdr:rowOff>0</xdr:rowOff>
    </xdr:from>
    <xdr:ext cx="623056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25EB75E-9B6F-4AFB-830B-AF2C9AA98ACD}"/>
                </a:ext>
              </a:extLst>
            </xdr:cNvPr>
            <xdr:cNvSpPr txBox="1"/>
          </xdr:nvSpPr>
          <xdr:spPr>
            <a:xfrm>
              <a:off x="1828800" y="26555700"/>
              <a:ext cx="623056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25EB75E-9B6F-4AFB-830B-AF2C9AA98ACD}"/>
                </a:ext>
              </a:extLst>
            </xdr:cNvPr>
            <xdr:cNvSpPr txBox="1"/>
          </xdr:nvSpPr>
          <xdr:spPr>
            <a:xfrm>
              <a:off x="1828800" y="26555700"/>
              <a:ext cx="623056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 ̂=𝑁∗𝑦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184150</xdr:colOff>
      <xdr:row>153</xdr:row>
      <xdr:rowOff>0</xdr:rowOff>
    </xdr:from>
    <xdr:ext cx="166103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7B8BDEE-C005-42F4-B146-ECE1795930F5}"/>
                </a:ext>
              </a:extLst>
            </xdr:cNvPr>
            <xdr:cNvSpPr txBox="1"/>
          </xdr:nvSpPr>
          <xdr:spPr>
            <a:xfrm>
              <a:off x="2622550" y="28238450"/>
              <a:ext cx="166103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̂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acc>
                      <m:accPr>
                        <m:chr m:val="̂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7B8BDEE-C005-42F4-B146-ECE1795930F5}"/>
                </a:ext>
              </a:extLst>
            </xdr:cNvPr>
            <xdr:cNvSpPr txBox="1"/>
          </xdr:nvSpPr>
          <xdr:spPr>
            <a:xfrm>
              <a:off x="2622550" y="28238450"/>
              <a:ext cx="166103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 ̂(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 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(𝑁.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)=𝑁^2.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 ̂(𝑦 ̅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155</xdr:row>
      <xdr:rowOff>0</xdr:rowOff>
    </xdr:from>
    <xdr:ext cx="467628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283D195-481D-45AA-ADFC-80AE31139380}"/>
                </a:ext>
              </a:extLst>
            </xdr:cNvPr>
            <xdr:cNvSpPr txBox="1"/>
          </xdr:nvSpPr>
          <xdr:spPr>
            <a:xfrm>
              <a:off x="2552700" y="28606750"/>
              <a:ext cx="467628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283D195-481D-45AA-ADFC-80AE31139380}"/>
                </a:ext>
              </a:extLst>
            </xdr:cNvPr>
            <xdr:cNvSpPr txBox="1"/>
          </xdr:nvSpPr>
          <xdr:spPr>
            <a:xfrm>
              <a:off x="2552700" y="28606750"/>
              <a:ext cx="467628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 ̂(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250825</xdr:colOff>
      <xdr:row>165</xdr:row>
      <xdr:rowOff>85725</xdr:rowOff>
    </xdr:from>
    <xdr:ext cx="1223989" cy="3529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688F85D-2A42-43EB-A083-946917DB82D5}"/>
                </a:ext>
              </a:extLst>
            </xdr:cNvPr>
            <xdr:cNvSpPr txBox="1"/>
          </xdr:nvSpPr>
          <xdr:spPr>
            <a:xfrm>
              <a:off x="2689225" y="30546675"/>
              <a:ext cx="1223989" cy="352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</m:acc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688F85D-2A42-43EB-A083-946917DB82D5}"/>
                </a:ext>
              </a:extLst>
            </xdr:cNvPr>
            <xdr:cNvSpPr txBox="1"/>
          </xdr:nvSpPr>
          <xdr:spPr>
            <a:xfrm>
              <a:off x="2689225" y="30546675"/>
              <a:ext cx="1223989" cy="352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𝐶.𝐼=𝑦 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±𝑍_(𝛼/2)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 ̂(𝑦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231775</xdr:colOff>
      <xdr:row>167</xdr:row>
      <xdr:rowOff>155575</xdr:rowOff>
    </xdr:from>
    <xdr:ext cx="1194686" cy="275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1C4AA28-5D57-4FBA-9930-80470105B4A9}"/>
                </a:ext>
              </a:extLst>
            </xdr:cNvPr>
            <xdr:cNvSpPr txBox="1"/>
          </xdr:nvSpPr>
          <xdr:spPr>
            <a:xfrm>
              <a:off x="2670175" y="30984825"/>
              <a:ext cx="1194686" cy="27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baseline="0"/>
                <a:t>       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acc>
                        <m:accPr>
                          <m:chr m:val="̂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acc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</m:acc>
                        </m:e>
                      </m:d>
                    </m:e>
                  </m:ra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1C4AA28-5D57-4FBA-9930-80470105B4A9}"/>
                </a:ext>
              </a:extLst>
            </xdr:cNvPr>
            <xdr:cNvSpPr txBox="1"/>
          </xdr:nvSpPr>
          <xdr:spPr>
            <a:xfrm>
              <a:off x="2670175" y="30984825"/>
              <a:ext cx="1194686" cy="27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baseline="0"/>
                <a:t>        </a:t>
              </a:r>
              <a:r>
                <a:rPr lang="en-US" sz="1100" b="0" i="0">
                  <a:latin typeface="Cambria Math" panose="02040503050406030204" pitchFamily="18" charset="0"/>
                </a:rPr>
                <a:t>=𝑦 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±𝑍_(𝛼/2)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 ̂(𝑦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0809-F7CA-4DBA-8E41-AB324D964878}">
  <dimension ref="C1:O173"/>
  <sheetViews>
    <sheetView tabSelected="1" topLeftCell="A155" workbookViewId="0">
      <selection activeCell="F136" sqref="F136"/>
    </sheetView>
  </sheetViews>
  <sheetFormatPr defaultRowHeight="14.5" x14ac:dyDescent="0.35"/>
  <cols>
    <col min="6" max="6" width="10.81640625" bestFit="1" customWidth="1"/>
    <col min="15" max="15" width="10.08984375" customWidth="1"/>
  </cols>
  <sheetData>
    <row r="1" spans="3:13" x14ac:dyDescent="0.35">
      <c r="C1" s="13" t="s">
        <v>0</v>
      </c>
      <c r="D1" s="13"/>
      <c r="E1" s="13"/>
    </row>
    <row r="2" spans="3:13" x14ac:dyDescent="0.35">
      <c r="C2" s="13"/>
      <c r="D2" s="13"/>
      <c r="E2" s="13"/>
    </row>
    <row r="10" spans="3:13" x14ac:dyDescent="0.35">
      <c r="C10" s="3" t="s">
        <v>1</v>
      </c>
      <c r="D10" s="3" t="s">
        <v>2</v>
      </c>
    </row>
    <row r="11" spans="3:13" x14ac:dyDescent="0.35">
      <c r="C11" s="2">
        <v>1</v>
      </c>
      <c r="D11" s="2">
        <v>118746</v>
      </c>
    </row>
    <row r="12" spans="3:13" x14ac:dyDescent="0.35">
      <c r="C12" s="2">
        <v>2</v>
      </c>
      <c r="D12" s="2">
        <v>119400</v>
      </c>
    </row>
    <row r="13" spans="3:13" x14ac:dyDescent="0.35">
      <c r="C13" s="2">
        <v>3</v>
      </c>
      <c r="D13" s="2">
        <v>123442</v>
      </c>
    </row>
    <row r="14" spans="3:13" x14ac:dyDescent="0.35">
      <c r="C14" s="2">
        <v>4</v>
      </c>
      <c r="D14" s="2">
        <v>126806</v>
      </c>
    </row>
    <row r="15" spans="3:13" x14ac:dyDescent="0.35">
      <c r="C15" s="2">
        <v>5</v>
      </c>
      <c r="D15" s="2">
        <v>127845</v>
      </c>
      <c r="F15" t="s">
        <v>3</v>
      </c>
    </row>
    <row r="16" spans="3:13" x14ac:dyDescent="0.35">
      <c r="C16" s="2">
        <v>6</v>
      </c>
      <c r="D16" s="2">
        <v>129156</v>
      </c>
      <c r="F16" s="11" t="s">
        <v>4</v>
      </c>
      <c r="G16" s="11"/>
      <c r="H16" s="11"/>
      <c r="I16" s="11"/>
      <c r="J16" s="11"/>
      <c r="K16" s="11"/>
      <c r="L16" s="11"/>
      <c r="M16" s="11"/>
    </row>
    <row r="17" spans="3:12" x14ac:dyDescent="0.35">
      <c r="C17" s="2">
        <v>7</v>
      </c>
      <c r="D17" s="2">
        <v>130840</v>
      </c>
      <c r="F17" s="11" t="s">
        <v>5</v>
      </c>
      <c r="G17" s="11"/>
      <c r="H17" s="11"/>
      <c r="I17" s="11"/>
      <c r="J17" s="11"/>
      <c r="K17" s="11"/>
      <c r="L17" s="11"/>
    </row>
    <row r="18" spans="3:12" x14ac:dyDescent="0.35">
      <c r="C18" s="2">
        <v>8</v>
      </c>
      <c r="D18" s="2">
        <v>129080</v>
      </c>
      <c r="F18" s="11" t="s">
        <v>6</v>
      </c>
      <c r="G18" s="11"/>
      <c r="H18" s="11"/>
      <c r="I18" s="11"/>
      <c r="J18" s="11"/>
      <c r="K18" s="11"/>
    </row>
    <row r="19" spans="3:12" x14ac:dyDescent="0.35">
      <c r="C19" s="2">
        <v>9</v>
      </c>
      <c r="D19" s="2">
        <v>131828</v>
      </c>
      <c r="F19" s="11" t="s">
        <v>7</v>
      </c>
      <c r="G19" s="11"/>
      <c r="H19" s="11"/>
      <c r="I19" s="11"/>
      <c r="J19" s="11"/>
      <c r="K19" s="11"/>
    </row>
    <row r="20" spans="3:12" x14ac:dyDescent="0.35">
      <c r="C20" s="2">
        <v>10</v>
      </c>
      <c r="D20" s="2">
        <v>132939</v>
      </c>
      <c r="F20" t="s">
        <v>8</v>
      </c>
    </row>
    <row r="21" spans="3:12" x14ac:dyDescent="0.35">
      <c r="C21" s="2">
        <v>11</v>
      </c>
      <c r="D21" s="2">
        <v>133199</v>
      </c>
      <c r="F21" s="11" t="s">
        <v>9</v>
      </c>
      <c r="G21" s="11"/>
      <c r="H21" s="11"/>
      <c r="I21" s="11"/>
    </row>
    <row r="22" spans="3:12" x14ac:dyDescent="0.35">
      <c r="C22" s="2">
        <v>12</v>
      </c>
      <c r="D22" s="2">
        <v>135399</v>
      </c>
    </row>
    <row r="23" spans="3:12" x14ac:dyDescent="0.35">
      <c r="C23" s="2">
        <v>13</v>
      </c>
      <c r="D23" s="2">
        <v>136341</v>
      </c>
    </row>
    <row r="24" spans="3:12" x14ac:dyDescent="0.35">
      <c r="C24" s="2">
        <v>14</v>
      </c>
      <c r="D24" s="2">
        <v>136483</v>
      </c>
    </row>
    <row r="25" spans="3:12" x14ac:dyDescent="0.35">
      <c r="C25" s="2">
        <v>15</v>
      </c>
      <c r="D25" s="2">
        <v>132120</v>
      </c>
    </row>
    <row r="26" spans="3:12" x14ac:dyDescent="0.35">
      <c r="C26" s="2">
        <v>16</v>
      </c>
      <c r="D26" s="2">
        <v>136198</v>
      </c>
    </row>
    <row r="27" spans="3:12" x14ac:dyDescent="0.35">
      <c r="C27" s="2">
        <v>17</v>
      </c>
      <c r="D27" s="2">
        <v>137232</v>
      </c>
    </row>
    <row r="28" spans="3:12" x14ac:dyDescent="0.35">
      <c r="C28" s="2">
        <v>18</v>
      </c>
      <c r="D28" s="2">
        <v>138876</v>
      </c>
    </row>
    <row r="29" spans="3:12" x14ac:dyDescent="0.35">
      <c r="C29" s="2">
        <v>19</v>
      </c>
      <c r="D29" s="2">
        <v>137313</v>
      </c>
    </row>
    <row r="30" spans="3:12" x14ac:dyDescent="0.35">
      <c r="C30" s="2">
        <v>20</v>
      </c>
      <c r="D30" s="2">
        <v>138772</v>
      </c>
    </row>
    <row r="31" spans="3:12" x14ac:dyDescent="0.35">
      <c r="C31" s="2">
        <v>21</v>
      </c>
      <c r="D31" s="2">
        <v>140267</v>
      </c>
    </row>
    <row r="32" spans="3:12" x14ac:dyDescent="0.35">
      <c r="C32" s="2">
        <v>22</v>
      </c>
      <c r="D32" s="2">
        <v>138721</v>
      </c>
    </row>
    <row r="33" spans="3:4" x14ac:dyDescent="0.35">
      <c r="C33" s="2">
        <v>23</v>
      </c>
      <c r="D33" s="2">
        <v>137144</v>
      </c>
    </row>
    <row r="34" spans="3:4" x14ac:dyDescent="0.35">
      <c r="C34" s="2">
        <v>24</v>
      </c>
      <c r="D34" s="2">
        <v>142416</v>
      </c>
    </row>
    <row r="35" spans="3:4" x14ac:dyDescent="0.35">
      <c r="C35" s="2">
        <v>25</v>
      </c>
      <c r="D35" s="2">
        <v>137791</v>
      </c>
    </row>
    <row r="36" spans="3:4" x14ac:dyDescent="0.35">
      <c r="C36" s="2">
        <v>26</v>
      </c>
      <c r="D36" s="2">
        <v>141652</v>
      </c>
    </row>
    <row r="37" spans="3:4" x14ac:dyDescent="0.35">
      <c r="C37" s="2">
        <v>27</v>
      </c>
      <c r="D37" s="2">
        <v>139476</v>
      </c>
    </row>
    <row r="38" spans="3:4" x14ac:dyDescent="0.35">
      <c r="C38" s="2">
        <v>28</v>
      </c>
      <c r="D38" s="2">
        <v>141953</v>
      </c>
    </row>
    <row r="39" spans="3:4" x14ac:dyDescent="0.35">
      <c r="C39" s="2">
        <v>29</v>
      </c>
      <c r="D39" s="2">
        <v>142981</v>
      </c>
    </row>
    <row r="40" spans="3:4" x14ac:dyDescent="0.35">
      <c r="C40" s="2">
        <v>30</v>
      </c>
      <c r="D40" s="2">
        <v>138903</v>
      </c>
    </row>
    <row r="41" spans="3:4" x14ac:dyDescent="0.35">
      <c r="C41" s="2">
        <v>31</v>
      </c>
      <c r="D41" s="2">
        <v>140002</v>
      </c>
    </row>
    <row r="42" spans="3:4" x14ac:dyDescent="0.35">
      <c r="C42" s="2">
        <v>32</v>
      </c>
      <c r="D42" s="2">
        <v>141928</v>
      </c>
    </row>
    <row r="43" spans="3:4" x14ac:dyDescent="0.35">
      <c r="C43" s="2">
        <v>33</v>
      </c>
      <c r="D43" s="2">
        <v>140220</v>
      </c>
    </row>
    <row r="44" spans="3:4" x14ac:dyDescent="0.35">
      <c r="C44" s="2">
        <v>34</v>
      </c>
      <c r="D44" s="2">
        <v>142841</v>
      </c>
    </row>
    <row r="45" spans="3:4" x14ac:dyDescent="0.35">
      <c r="C45" s="2">
        <v>35</v>
      </c>
      <c r="D45" s="2">
        <v>140892</v>
      </c>
    </row>
    <row r="46" spans="3:4" x14ac:dyDescent="0.35">
      <c r="C46" s="2">
        <v>36</v>
      </c>
      <c r="D46" s="2">
        <v>140901</v>
      </c>
    </row>
    <row r="47" spans="3:4" x14ac:dyDescent="0.35">
      <c r="C47" s="2">
        <v>37</v>
      </c>
      <c r="D47" s="2">
        <v>139578</v>
      </c>
    </row>
    <row r="48" spans="3:4" x14ac:dyDescent="0.35">
      <c r="C48" s="2">
        <v>38</v>
      </c>
      <c r="D48" s="2">
        <v>134085</v>
      </c>
    </row>
    <row r="49" spans="3:5" x14ac:dyDescent="0.35">
      <c r="C49" s="2">
        <v>39</v>
      </c>
      <c r="D49" s="2">
        <v>141891</v>
      </c>
    </row>
    <row r="50" spans="3:5" x14ac:dyDescent="0.35">
      <c r="C50" s="2">
        <v>40</v>
      </c>
      <c r="D50" s="2">
        <v>142339</v>
      </c>
    </row>
    <row r="51" spans="3:5" x14ac:dyDescent="0.35">
      <c r="C51" s="2">
        <v>41</v>
      </c>
      <c r="D51" s="2">
        <v>142999</v>
      </c>
    </row>
    <row r="52" spans="3:5" x14ac:dyDescent="0.35">
      <c r="C52" s="2">
        <v>42</v>
      </c>
      <c r="D52" s="2">
        <v>141632</v>
      </c>
    </row>
    <row r="53" spans="3:5" x14ac:dyDescent="0.35">
      <c r="C53" s="2">
        <v>43</v>
      </c>
      <c r="D53" s="2">
        <v>142645</v>
      </c>
    </row>
    <row r="54" spans="3:5" x14ac:dyDescent="0.35">
      <c r="C54" s="2">
        <v>44</v>
      </c>
      <c r="D54" s="2">
        <v>142095</v>
      </c>
    </row>
    <row r="59" spans="3:5" x14ac:dyDescent="0.35">
      <c r="C59" s="13" t="s">
        <v>10</v>
      </c>
      <c r="D59" s="13"/>
      <c r="E59" s="13"/>
    </row>
    <row r="60" spans="3:5" x14ac:dyDescent="0.35">
      <c r="C60" s="13"/>
      <c r="D60" s="13"/>
      <c r="E60" s="13"/>
    </row>
    <row r="65" spans="3:9" ht="15.5" x14ac:dyDescent="0.35">
      <c r="C65" s="5" t="s">
        <v>11</v>
      </c>
    </row>
    <row r="66" spans="3:9" x14ac:dyDescent="0.35">
      <c r="D66" s="9" t="s">
        <v>12</v>
      </c>
      <c r="E66" s="9"/>
      <c r="F66" s="9"/>
      <c r="G66" s="9"/>
      <c r="H66" s="9"/>
    </row>
    <row r="68" spans="3:9" x14ac:dyDescent="0.35">
      <c r="C68" s="4" t="s">
        <v>13</v>
      </c>
      <c r="D68" s="4" t="s">
        <v>2</v>
      </c>
    </row>
    <row r="69" spans="3:9" x14ac:dyDescent="0.35">
      <c r="C69" s="2">
        <v>1</v>
      </c>
      <c r="D69" s="2">
        <v>118746</v>
      </c>
      <c r="E69">
        <f t="shared" ref="E69:E112" ca="1" si="0">RAND()</f>
        <v>0.79967073317451554</v>
      </c>
    </row>
    <row r="70" spans="3:9" x14ac:dyDescent="0.35">
      <c r="C70" s="2">
        <v>24</v>
      </c>
      <c r="D70" s="2">
        <v>142416</v>
      </c>
      <c r="E70">
        <f t="shared" ca="1" si="0"/>
        <v>0.12240023820456714</v>
      </c>
      <c r="H70" s="4" t="s">
        <v>13</v>
      </c>
      <c r="I70" s="4" t="s">
        <v>2</v>
      </c>
    </row>
    <row r="71" spans="3:9" x14ac:dyDescent="0.35">
      <c r="C71" s="2">
        <v>23</v>
      </c>
      <c r="D71" s="2">
        <v>137144</v>
      </c>
      <c r="E71">
        <f t="shared" ca="1" si="0"/>
        <v>0.2172890855626477</v>
      </c>
      <c r="H71" s="2">
        <v>1</v>
      </c>
      <c r="I71" s="2">
        <v>118746</v>
      </c>
    </row>
    <row r="72" spans="3:9" x14ac:dyDescent="0.35">
      <c r="C72" s="2">
        <v>9</v>
      </c>
      <c r="D72" s="2">
        <v>131828</v>
      </c>
      <c r="E72">
        <f t="shared" ca="1" si="0"/>
        <v>0.35599591750839121</v>
      </c>
      <c r="H72" s="2">
        <v>24</v>
      </c>
      <c r="I72" s="2">
        <v>142416</v>
      </c>
    </row>
    <row r="73" spans="3:9" x14ac:dyDescent="0.35">
      <c r="C73" s="2">
        <v>20</v>
      </c>
      <c r="D73" s="2">
        <v>138772</v>
      </c>
      <c r="E73">
        <f t="shared" ca="1" si="0"/>
        <v>0.91288582405258534</v>
      </c>
      <c r="H73" s="2">
        <v>23</v>
      </c>
      <c r="I73" s="2">
        <v>137144</v>
      </c>
    </row>
    <row r="74" spans="3:9" x14ac:dyDescent="0.35">
      <c r="C74" s="2">
        <v>10</v>
      </c>
      <c r="D74" s="2">
        <v>132939</v>
      </c>
      <c r="E74">
        <f t="shared" ca="1" si="0"/>
        <v>0.42769830889852334</v>
      </c>
      <c r="H74" s="2">
        <v>9</v>
      </c>
      <c r="I74" s="2">
        <v>131828</v>
      </c>
    </row>
    <row r="75" spans="3:9" x14ac:dyDescent="0.35">
      <c r="C75" s="2">
        <v>26</v>
      </c>
      <c r="D75" s="2">
        <v>141652</v>
      </c>
      <c r="E75">
        <f t="shared" ca="1" si="0"/>
        <v>0.90756726838573276</v>
      </c>
      <c r="H75" s="2">
        <v>20</v>
      </c>
      <c r="I75" s="2">
        <v>138772</v>
      </c>
    </row>
    <row r="76" spans="3:9" x14ac:dyDescent="0.35">
      <c r="C76" s="2">
        <v>17</v>
      </c>
      <c r="D76" s="2">
        <v>137232</v>
      </c>
      <c r="E76">
        <f t="shared" ca="1" si="0"/>
        <v>0.73392312272135463</v>
      </c>
      <c r="H76" s="2">
        <v>10</v>
      </c>
      <c r="I76" s="2">
        <v>132939</v>
      </c>
    </row>
    <row r="77" spans="3:9" x14ac:dyDescent="0.35">
      <c r="C77" s="2">
        <v>15</v>
      </c>
      <c r="D77" s="2">
        <v>132120</v>
      </c>
      <c r="E77">
        <f t="shared" ca="1" si="0"/>
        <v>0.70040519780721577</v>
      </c>
      <c r="H77" s="2">
        <v>26</v>
      </c>
      <c r="I77" s="2">
        <v>141652</v>
      </c>
    </row>
    <row r="78" spans="3:9" x14ac:dyDescent="0.35">
      <c r="C78" s="2">
        <v>4</v>
      </c>
      <c r="D78" s="2">
        <v>126806</v>
      </c>
      <c r="E78">
        <f t="shared" ca="1" si="0"/>
        <v>9.9997850141020361E-2</v>
      </c>
      <c r="H78" s="2">
        <v>17</v>
      </c>
      <c r="I78" s="2">
        <v>137232</v>
      </c>
    </row>
    <row r="79" spans="3:9" x14ac:dyDescent="0.35">
      <c r="C79" s="2">
        <v>38</v>
      </c>
      <c r="D79" s="2">
        <v>134085</v>
      </c>
      <c r="E79">
        <f t="shared" ca="1" si="0"/>
        <v>0.64102659611453805</v>
      </c>
      <c r="H79" s="2">
        <v>15</v>
      </c>
      <c r="I79" s="2">
        <v>132120</v>
      </c>
    </row>
    <row r="80" spans="3:9" x14ac:dyDescent="0.35">
      <c r="C80" s="2">
        <v>42</v>
      </c>
      <c r="D80" s="2">
        <v>141632</v>
      </c>
      <c r="E80">
        <f t="shared" ca="1" si="0"/>
        <v>0.95541655239931567</v>
      </c>
      <c r="H80" s="2">
        <v>4</v>
      </c>
      <c r="I80" s="2">
        <v>126806</v>
      </c>
    </row>
    <row r="81" spans="3:10" x14ac:dyDescent="0.35">
      <c r="C81" s="2">
        <v>14</v>
      </c>
      <c r="D81" s="2">
        <v>136483</v>
      </c>
      <c r="E81">
        <f t="shared" ca="1" si="0"/>
        <v>0.54008480880237331</v>
      </c>
    </row>
    <row r="82" spans="3:10" x14ac:dyDescent="0.35">
      <c r="C82" s="2">
        <v>16</v>
      </c>
      <c r="D82" s="2">
        <v>136198</v>
      </c>
      <c r="E82">
        <f t="shared" ca="1" si="0"/>
        <v>0.37880739745856717</v>
      </c>
      <c r="G82" s="10" t="s">
        <v>14</v>
      </c>
      <c r="H82" s="10"/>
      <c r="I82" s="10"/>
      <c r="J82" s="10"/>
    </row>
    <row r="83" spans="3:10" x14ac:dyDescent="0.35">
      <c r="C83" s="2">
        <v>29</v>
      </c>
      <c r="D83" s="2">
        <v>142981</v>
      </c>
      <c r="E83">
        <f t="shared" ca="1" si="0"/>
        <v>0.40077505521484724</v>
      </c>
    </row>
    <row r="84" spans="3:10" x14ac:dyDescent="0.35">
      <c r="C84" s="2">
        <v>12</v>
      </c>
      <c r="D84" s="2">
        <v>135399</v>
      </c>
      <c r="E84">
        <f t="shared" ca="1" si="0"/>
        <v>0.51071000782916831</v>
      </c>
    </row>
    <row r="85" spans="3:10" x14ac:dyDescent="0.35">
      <c r="C85" s="2">
        <v>40</v>
      </c>
      <c r="D85" s="2">
        <v>142339</v>
      </c>
      <c r="E85">
        <f t="shared" ca="1" si="0"/>
        <v>0.11967224183150071</v>
      </c>
    </row>
    <row r="86" spans="3:10" x14ac:dyDescent="0.35">
      <c r="C86" s="2">
        <v>25</v>
      </c>
      <c r="D86" s="2">
        <v>137791</v>
      </c>
      <c r="E86">
        <f t="shared" ca="1" si="0"/>
        <v>0.25952554527144889</v>
      </c>
    </row>
    <row r="87" spans="3:10" x14ac:dyDescent="0.35">
      <c r="C87" s="2">
        <v>27</v>
      </c>
      <c r="D87" s="2">
        <v>139476</v>
      </c>
      <c r="E87">
        <f t="shared" ca="1" si="0"/>
        <v>0.92024565752112641</v>
      </c>
    </row>
    <row r="88" spans="3:10" x14ac:dyDescent="0.35">
      <c r="C88" s="2">
        <v>21</v>
      </c>
      <c r="D88" s="2">
        <v>140267</v>
      </c>
      <c r="E88">
        <f t="shared" ca="1" si="0"/>
        <v>0.57929169949892956</v>
      </c>
    </row>
    <row r="89" spans="3:10" x14ac:dyDescent="0.35">
      <c r="C89" s="2">
        <v>3</v>
      </c>
      <c r="D89" s="2">
        <v>123442</v>
      </c>
      <c r="E89">
        <f t="shared" ca="1" si="0"/>
        <v>0.19709021608922661</v>
      </c>
    </row>
    <row r="90" spans="3:10" x14ac:dyDescent="0.35">
      <c r="C90" s="2">
        <v>2</v>
      </c>
      <c r="D90" s="2">
        <v>119400</v>
      </c>
      <c r="E90">
        <f t="shared" ca="1" si="0"/>
        <v>0.80174320969417556</v>
      </c>
    </row>
    <row r="91" spans="3:10" x14ac:dyDescent="0.35">
      <c r="C91" s="2">
        <v>28</v>
      </c>
      <c r="D91" s="2">
        <v>141953</v>
      </c>
      <c r="E91">
        <f t="shared" ca="1" si="0"/>
        <v>0.83863075662226116</v>
      </c>
    </row>
    <row r="92" spans="3:10" x14ac:dyDescent="0.35">
      <c r="C92" s="2">
        <v>35</v>
      </c>
      <c r="D92" s="2">
        <v>140892</v>
      </c>
      <c r="E92">
        <f t="shared" ca="1" si="0"/>
        <v>0.13428532140953076</v>
      </c>
    </row>
    <row r="93" spans="3:10" x14ac:dyDescent="0.35">
      <c r="C93" s="2">
        <v>11</v>
      </c>
      <c r="D93" s="2">
        <v>133199</v>
      </c>
      <c r="E93">
        <f t="shared" ca="1" si="0"/>
        <v>0.12309824151922932</v>
      </c>
    </row>
    <row r="94" spans="3:10" x14ac:dyDescent="0.35">
      <c r="C94" s="2">
        <v>33</v>
      </c>
      <c r="D94" s="2">
        <v>140220</v>
      </c>
      <c r="E94">
        <f t="shared" ca="1" si="0"/>
        <v>0.77911158208875142</v>
      </c>
    </row>
    <row r="95" spans="3:10" x14ac:dyDescent="0.35">
      <c r="C95" s="2">
        <v>8</v>
      </c>
      <c r="D95" s="2">
        <v>129080</v>
      </c>
      <c r="E95">
        <f t="shared" ca="1" si="0"/>
        <v>0.3422035034211135</v>
      </c>
    </row>
    <row r="96" spans="3:10" x14ac:dyDescent="0.35">
      <c r="C96" s="2">
        <v>18</v>
      </c>
      <c r="D96" s="2">
        <v>138876</v>
      </c>
      <c r="E96">
        <f t="shared" ca="1" si="0"/>
        <v>0.84244722730745547</v>
      </c>
    </row>
    <row r="97" spans="3:5" x14ac:dyDescent="0.35">
      <c r="C97" s="2">
        <v>19</v>
      </c>
      <c r="D97" s="2">
        <v>137313</v>
      </c>
      <c r="E97">
        <f t="shared" ca="1" si="0"/>
        <v>0.10169792823117363</v>
      </c>
    </row>
    <row r="98" spans="3:5" x14ac:dyDescent="0.35">
      <c r="C98" s="2">
        <v>30</v>
      </c>
      <c r="D98" s="2">
        <v>138903</v>
      </c>
      <c r="E98">
        <f t="shared" ca="1" si="0"/>
        <v>0.54695564958545806</v>
      </c>
    </row>
    <row r="99" spans="3:5" x14ac:dyDescent="0.35">
      <c r="C99" s="2">
        <v>43</v>
      </c>
      <c r="D99" s="2">
        <v>142645</v>
      </c>
      <c r="E99">
        <f t="shared" ca="1" si="0"/>
        <v>0.54587588223697381</v>
      </c>
    </row>
    <row r="100" spans="3:5" x14ac:dyDescent="0.35">
      <c r="C100" s="2">
        <v>22</v>
      </c>
      <c r="D100" s="2">
        <v>138721</v>
      </c>
      <c r="E100">
        <f t="shared" ca="1" si="0"/>
        <v>0.46301806076396967</v>
      </c>
    </row>
    <row r="101" spans="3:5" x14ac:dyDescent="0.35">
      <c r="C101" s="2">
        <v>39</v>
      </c>
      <c r="D101" s="2">
        <v>141891</v>
      </c>
      <c r="E101">
        <f t="shared" ca="1" si="0"/>
        <v>0.24920432957696792</v>
      </c>
    </row>
    <row r="102" spans="3:5" x14ac:dyDescent="0.35">
      <c r="C102" s="2">
        <v>5</v>
      </c>
      <c r="D102" s="2">
        <v>127845</v>
      </c>
      <c r="E102">
        <f t="shared" ca="1" si="0"/>
        <v>0.89835002056418456</v>
      </c>
    </row>
    <row r="103" spans="3:5" x14ac:dyDescent="0.35">
      <c r="C103" s="2">
        <v>41</v>
      </c>
      <c r="D103" s="2">
        <v>142999</v>
      </c>
      <c r="E103">
        <f t="shared" ca="1" si="0"/>
        <v>3.4025991496404506E-2</v>
      </c>
    </row>
    <row r="104" spans="3:5" x14ac:dyDescent="0.35">
      <c r="C104" s="2">
        <v>34</v>
      </c>
      <c r="D104" s="2">
        <v>142841</v>
      </c>
      <c r="E104">
        <f t="shared" ca="1" si="0"/>
        <v>0.91879300619414594</v>
      </c>
    </row>
    <row r="105" spans="3:5" x14ac:dyDescent="0.35">
      <c r="C105" s="2">
        <v>13</v>
      </c>
      <c r="D105" s="2">
        <v>136341</v>
      </c>
      <c r="E105">
        <f t="shared" ca="1" si="0"/>
        <v>3.4032733943193616E-2</v>
      </c>
    </row>
    <row r="106" spans="3:5" x14ac:dyDescent="0.35">
      <c r="C106" s="2">
        <v>37</v>
      </c>
      <c r="D106" s="2">
        <v>139578</v>
      </c>
      <c r="E106">
        <f t="shared" ca="1" si="0"/>
        <v>6.1906792595941229E-2</v>
      </c>
    </row>
    <row r="107" spans="3:5" x14ac:dyDescent="0.35">
      <c r="C107" s="2">
        <v>6</v>
      </c>
      <c r="D107" s="2">
        <v>129156</v>
      </c>
      <c r="E107">
        <f t="shared" ca="1" si="0"/>
        <v>0.85977545035753522</v>
      </c>
    </row>
    <row r="108" spans="3:5" x14ac:dyDescent="0.35">
      <c r="C108" s="2">
        <v>32</v>
      </c>
      <c r="D108" s="2">
        <v>141928</v>
      </c>
      <c r="E108">
        <f t="shared" ca="1" si="0"/>
        <v>0.69694998907292582</v>
      </c>
    </row>
    <row r="109" spans="3:5" x14ac:dyDescent="0.35">
      <c r="C109" s="2">
        <v>36</v>
      </c>
      <c r="D109" s="2">
        <v>140901</v>
      </c>
      <c r="E109">
        <f t="shared" ca="1" si="0"/>
        <v>0.22744305769451412</v>
      </c>
    </row>
    <row r="110" spans="3:5" x14ac:dyDescent="0.35">
      <c r="C110" s="2">
        <v>44</v>
      </c>
      <c r="D110" s="2">
        <v>142095</v>
      </c>
      <c r="E110">
        <f t="shared" ca="1" si="0"/>
        <v>0.5774322911329568</v>
      </c>
    </row>
    <row r="111" spans="3:5" x14ac:dyDescent="0.35">
      <c r="C111" s="2">
        <v>31</v>
      </c>
      <c r="D111" s="2">
        <v>140002</v>
      </c>
      <c r="E111">
        <f t="shared" ca="1" si="0"/>
        <v>0.72224253875309841</v>
      </c>
    </row>
    <row r="112" spans="3:5" x14ac:dyDescent="0.35">
      <c r="C112" s="2">
        <v>7</v>
      </c>
      <c r="D112" s="2">
        <v>130840</v>
      </c>
      <c r="E112">
        <f t="shared" ca="1" si="0"/>
        <v>0.9039425703291184</v>
      </c>
    </row>
    <row r="115" spans="3:11" ht="15.5" x14ac:dyDescent="0.35">
      <c r="C115" s="5" t="s">
        <v>15</v>
      </c>
    </row>
    <row r="116" spans="3:11" x14ac:dyDescent="0.35">
      <c r="D116" s="11" t="s">
        <v>16</v>
      </c>
      <c r="E116" s="11"/>
      <c r="F116" s="11"/>
    </row>
    <row r="118" spans="3:11" x14ac:dyDescent="0.35">
      <c r="D118" s="11" t="s">
        <v>17</v>
      </c>
      <c r="E118" s="11"/>
      <c r="F118" s="11"/>
      <c r="G118" s="11"/>
      <c r="H118" s="11"/>
      <c r="I118" s="11"/>
      <c r="J118" s="11"/>
      <c r="K118" s="11"/>
    </row>
    <row r="120" spans="3:11" x14ac:dyDescent="0.35">
      <c r="F120" s="9"/>
      <c r="G120" s="9"/>
      <c r="H120" s="9"/>
    </row>
    <row r="121" spans="3:11" x14ac:dyDescent="0.35">
      <c r="F121" s="9"/>
      <c r="G121" s="9"/>
      <c r="H121" s="9"/>
      <c r="J121" s="7"/>
      <c r="K121" s="7"/>
    </row>
    <row r="122" spans="3:11" x14ac:dyDescent="0.35">
      <c r="F122" s="9"/>
      <c r="G122" s="9"/>
      <c r="H122" s="9"/>
      <c r="J122" s="7"/>
      <c r="K122" s="7"/>
    </row>
    <row r="123" spans="3:11" x14ac:dyDescent="0.35">
      <c r="F123" s="8" t="s">
        <v>18</v>
      </c>
      <c r="G123">
        <f>(1/10)*(SUM(I71:I80))</f>
        <v>133965.5</v>
      </c>
      <c r="H123" t="s">
        <v>19</v>
      </c>
      <c r="J123" s="7"/>
      <c r="K123" s="7"/>
    </row>
    <row r="128" spans="3:11" ht="15.5" x14ac:dyDescent="0.35">
      <c r="C128" s="5" t="s">
        <v>20</v>
      </c>
    </row>
    <row r="129" spans="3:15" x14ac:dyDescent="0.35">
      <c r="D129" s="12" t="s">
        <v>21</v>
      </c>
      <c r="E129" s="12"/>
      <c r="F129" s="12"/>
      <c r="G129" s="12"/>
    </row>
    <row r="132" spans="3:15" x14ac:dyDescent="0.35">
      <c r="D132" t="s">
        <v>22</v>
      </c>
      <c r="E132" s="9"/>
      <c r="F132" s="9"/>
      <c r="H132" t="s">
        <v>23</v>
      </c>
      <c r="I132" s="9"/>
      <c r="J132" s="9"/>
      <c r="K132" s="9"/>
      <c r="M132" s="4" t="s">
        <v>13</v>
      </c>
      <c r="N132" s="4" t="s">
        <v>2</v>
      </c>
      <c r="O132" s="6" t="s">
        <v>24</v>
      </c>
    </row>
    <row r="133" spans="3:15" x14ac:dyDescent="0.35">
      <c r="E133" s="9"/>
      <c r="F133" s="9"/>
      <c r="I133" s="9"/>
      <c r="J133" s="9"/>
      <c r="K133" s="9"/>
      <c r="M133" s="2">
        <v>1</v>
      </c>
      <c r="N133" s="2">
        <v>118746</v>
      </c>
      <c r="O133">
        <f>(N133-$G$123)^2</f>
        <v>231633180.25</v>
      </c>
    </row>
    <row r="134" spans="3:15" x14ac:dyDescent="0.35">
      <c r="E134" s="9"/>
      <c r="F134" s="9"/>
      <c r="I134" s="9"/>
      <c r="J134" s="9"/>
      <c r="K134" s="9"/>
      <c r="M134" s="2">
        <v>24</v>
      </c>
      <c r="N134" s="2">
        <v>142416</v>
      </c>
      <c r="O134">
        <f t="shared" ref="O134:O142" si="1">(N134-$G$123)^2</f>
        <v>71410950.25</v>
      </c>
    </row>
    <row r="135" spans="3:15" x14ac:dyDescent="0.35">
      <c r="M135" s="2">
        <v>23</v>
      </c>
      <c r="N135" s="2">
        <v>137144</v>
      </c>
      <c r="O135">
        <f t="shared" si="1"/>
        <v>10102862.25</v>
      </c>
    </row>
    <row r="136" spans="3:15" x14ac:dyDescent="0.35">
      <c r="F136">
        <f>((44-10)/(44*10))*J136</f>
        <v>4003488.4820707068</v>
      </c>
      <c r="G136" t="s">
        <v>28</v>
      </c>
      <c r="I136" s="8" t="s">
        <v>18</v>
      </c>
      <c r="J136">
        <f>(1/(10-1))*SUM(O133:O142)</f>
        <v>51809850.94444444</v>
      </c>
      <c r="K136" t="s">
        <v>27</v>
      </c>
      <c r="M136" s="2">
        <v>9</v>
      </c>
      <c r="N136" s="2">
        <v>131828</v>
      </c>
      <c r="O136">
        <f t="shared" si="1"/>
        <v>4568906.25</v>
      </c>
    </row>
    <row r="137" spans="3:15" x14ac:dyDescent="0.35">
      <c r="M137" s="2">
        <v>20</v>
      </c>
      <c r="N137" s="2">
        <v>138772</v>
      </c>
      <c r="O137">
        <f t="shared" si="1"/>
        <v>23102442.25</v>
      </c>
    </row>
    <row r="138" spans="3:15" x14ac:dyDescent="0.35">
      <c r="M138" s="2">
        <v>10</v>
      </c>
      <c r="N138" s="2">
        <v>132939</v>
      </c>
      <c r="O138">
        <f t="shared" si="1"/>
        <v>1053702.25</v>
      </c>
    </row>
    <row r="139" spans="3:15" x14ac:dyDescent="0.35">
      <c r="M139" s="2">
        <v>26</v>
      </c>
      <c r="N139" s="2">
        <v>141652</v>
      </c>
      <c r="O139">
        <f t="shared" si="1"/>
        <v>59082282.25</v>
      </c>
    </row>
    <row r="140" spans="3:15" x14ac:dyDescent="0.35">
      <c r="M140" s="2">
        <v>17</v>
      </c>
      <c r="N140" s="2">
        <v>137232</v>
      </c>
      <c r="O140">
        <f t="shared" si="1"/>
        <v>10670022.25</v>
      </c>
    </row>
    <row r="141" spans="3:15" x14ac:dyDescent="0.35">
      <c r="M141" s="2">
        <v>15</v>
      </c>
      <c r="N141" s="2">
        <v>132120</v>
      </c>
      <c r="O141">
        <f t="shared" si="1"/>
        <v>3405870.25</v>
      </c>
    </row>
    <row r="142" spans="3:15" ht="15.5" x14ac:dyDescent="0.35">
      <c r="C142" s="5" t="s">
        <v>25</v>
      </c>
      <c r="M142" s="2">
        <v>4</v>
      </c>
      <c r="N142" s="2">
        <v>126806</v>
      </c>
      <c r="O142">
        <f t="shared" si="1"/>
        <v>51258440.25</v>
      </c>
    </row>
    <row r="143" spans="3:15" x14ac:dyDescent="0.35">
      <c r="D143" t="s">
        <v>26</v>
      </c>
    </row>
    <row r="145" spans="3:10" x14ac:dyDescent="0.35">
      <c r="E145" s="1" t="s">
        <v>18</v>
      </c>
      <c r="F145">
        <f>44*G123</f>
        <v>5894482</v>
      </c>
      <c r="G145" t="s">
        <v>19</v>
      </c>
    </row>
    <row r="151" spans="3:10" ht="15.5" x14ac:dyDescent="0.35">
      <c r="C151" s="5" t="s">
        <v>29</v>
      </c>
    </row>
    <row r="152" spans="3:10" x14ac:dyDescent="0.35">
      <c r="D152" s="11" t="s">
        <v>30</v>
      </c>
      <c r="E152" s="11"/>
      <c r="F152" s="11"/>
      <c r="G152" s="11"/>
      <c r="H152" s="11"/>
      <c r="I152" s="11"/>
      <c r="J152" s="11"/>
    </row>
    <row r="154" spans="3:10" x14ac:dyDescent="0.35">
      <c r="E154" s="9"/>
      <c r="F154" s="9"/>
      <c r="G154" s="9"/>
    </row>
    <row r="156" spans="3:10" x14ac:dyDescent="0.35">
      <c r="F156">
        <f>((44)^2)*F136</f>
        <v>7750753701.288888</v>
      </c>
      <c r="G156" t="s">
        <v>28</v>
      </c>
    </row>
    <row r="163" spans="3:8" ht="15.5" x14ac:dyDescent="0.35">
      <c r="C163" s="5" t="s">
        <v>31</v>
      </c>
    </row>
    <row r="164" spans="3:8" x14ac:dyDescent="0.35">
      <c r="D164" s="9" t="s">
        <v>32</v>
      </c>
      <c r="E164" s="9"/>
      <c r="F164" s="9"/>
      <c r="G164" s="9"/>
      <c r="H164" s="9"/>
    </row>
    <row r="171" spans="3:8" x14ac:dyDescent="0.35">
      <c r="E171" s="8" t="s">
        <v>33</v>
      </c>
      <c r="F171">
        <f>G123-(1.96*SQRT(F136))</f>
        <v>130043.79101631408</v>
      </c>
    </row>
    <row r="173" spans="3:8" x14ac:dyDescent="0.35">
      <c r="E173" s="8" t="s">
        <v>34</v>
      </c>
      <c r="F173">
        <f>G123+(1.96*SQRT(F136))</f>
        <v>137887.20898368591</v>
      </c>
    </row>
  </sheetData>
  <autoFilter ref="C69:E112" xr:uid="{93BC0809-F7CA-4DBA-8E41-AB324D964878}">
    <sortState xmlns:xlrd2="http://schemas.microsoft.com/office/spreadsheetml/2017/richdata2" ref="C70:E112">
      <sortCondition ref="E70:E112"/>
    </sortState>
  </autoFilter>
  <mergeCells count="18">
    <mergeCell ref="F19:K19"/>
    <mergeCell ref="F21:I21"/>
    <mergeCell ref="C59:E60"/>
    <mergeCell ref="C1:E2"/>
    <mergeCell ref="F16:M16"/>
    <mergeCell ref="F17:L17"/>
    <mergeCell ref="F18:K18"/>
    <mergeCell ref="D164:H164"/>
    <mergeCell ref="D66:H66"/>
    <mergeCell ref="G82:J82"/>
    <mergeCell ref="D116:F116"/>
    <mergeCell ref="D118:K118"/>
    <mergeCell ref="D129:G129"/>
    <mergeCell ref="D152:J152"/>
    <mergeCell ref="E154:G154"/>
    <mergeCell ref="E132:F134"/>
    <mergeCell ref="I132:K134"/>
    <mergeCell ref="F120:H1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islam</dc:creator>
  <cp:lastModifiedBy>rezaul islam</cp:lastModifiedBy>
  <dcterms:created xsi:type="dcterms:W3CDTF">2025-07-13T13:30:49Z</dcterms:created>
  <dcterms:modified xsi:type="dcterms:W3CDTF">2025-07-13T22:52:52Z</dcterms:modified>
</cp:coreProperties>
</file>