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12"/>
  <workbookPr/>
  <mc:AlternateContent>
    <mc:Choice Requires="x15">
      <x15ac:absPath xmlns:x15ac="http://schemas.microsoft.com/office/spreadsheetml/2010/11/ac" url="C:\Users\007\OneDrive\Daza Foods\Lari_vitrinalar\Tayyor shartnomalar\"/>
    </mc:Choice>
  </mc:AlternateContent>
  <xr:revisionPtr revIDLastSave="58" documentId="11_CD4913C1D27222FD0DA2808BB9A144D4F56C4ABF" xr6:coauthVersionLast="47" xr6:coauthVersionMax="47" xr10:uidLastSave="{CF59B63A-CFC9-40CD-9B9A-84E20EA5B2D8}"/>
  <bookViews>
    <workbookView xWindow="-120" yWindow="-120" windowWidth="20730" windowHeight="11310" firstSheet="2" activeTab="2" xr2:uid="{00000000-000D-0000-FFFF-FFFF00000000}"/>
  </bookViews>
  <sheets>
    <sheet name="Лист1" sheetId="3" r:id="rId1"/>
    <sheet name="Лист2" sheetId="4" r:id="rId2"/>
    <sheet name="Витирина" sheetId="1" r:id="rId3"/>
    <sheet name="Кондиционер" sheetId="2" r:id="rId4"/>
  </sheets>
  <definedNames>
    <definedName name="_xlnm._FilterDatabase" localSheetId="2" hidden="1">Витирина!$A$1:$O$151</definedName>
  </definedName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I128" i="1"/>
  <c r="I127" i="1"/>
  <c r="H145" i="1"/>
  <c r="J151" i="3"/>
  <c r="I151" i="3"/>
  <c r="H151" i="3"/>
  <c r="J150" i="3"/>
  <c r="I150" i="3"/>
  <c r="H150" i="3"/>
  <c r="J149" i="3"/>
  <c r="I149" i="3"/>
  <c r="H149" i="3"/>
  <c r="J148" i="3"/>
  <c r="I148" i="3"/>
  <c r="H148" i="3"/>
  <c r="J147" i="3"/>
  <c r="I147" i="3"/>
  <c r="H147" i="3"/>
  <c r="J146" i="3"/>
  <c r="I146" i="3"/>
  <c r="H146" i="3"/>
  <c r="J145" i="3"/>
  <c r="I145" i="3"/>
  <c r="H145" i="3"/>
  <c r="J144" i="3"/>
  <c r="I144" i="3"/>
  <c r="H144" i="3"/>
  <c r="J143" i="3"/>
  <c r="I143" i="3"/>
  <c r="H143" i="3"/>
  <c r="J142" i="3"/>
  <c r="I142" i="3"/>
  <c r="H142" i="3"/>
  <c r="J141" i="3"/>
  <c r="I141" i="3"/>
  <c r="H141" i="3"/>
  <c r="J140" i="3"/>
  <c r="I140" i="3"/>
  <c r="H140" i="3"/>
  <c r="J139" i="3"/>
  <c r="I139" i="3"/>
  <c r="H139" i="3"/>
  <c r="J138" i="3"/>
  <c r="I138" i="3"/>
  <c r="H138" i="3"/>
  <c r="J137" i="3"/>
  <c r="I137" i="3"/>
  <c r="H137" i="3"/>
  <c r="J136" i="3"/>
  <c r="I136" i="3"/>
  <c r="H136" i="3"/>
  <c r="J135" i="3"/>
  <c r="I135" i="3"/>
  <c r="H135" i="3"/>
  <c r="J134" i="3"/>
  <c r="I134" i="3"/>
  <c r="H134" i="3"/>
  <c r="J133" i="3"/>
  <c r="I133" i="3"/>
  <c r="J132" i="3"/>
  <c r="I132" i="3"/>
  <c r="H132" i="3"/>
  <c r="J131" i="3"/>
  <c r="I131" i="3"/>
  <c r="H131" i="3"/>
  <c r="J130" i="3"/>
  <c r="I130" i="3"/>
  <c r="J129" i="3"/>
  <c r="I129" i="3"/>
  <c r="J128" i="3"/>
  <c r="I128" i="3"/>
  <c r="J127" i="3"/>
  <c r="I127" i="3"/>
  <c r="H127" i="3"/>
  <c r="J126" i="3"/>
  <c r="I126" i="3"/>
  <c r="J125" i="3"/>
  <c r="I125" i="3"/>
  <c r="J124" i="3"/>
  <c r="I124" i="3"/>
  <c r="H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H90" i="3"/>
  <c r="J89" i="3"/>
  <c r="I89" i="3"/>
  <c r="H89" i="3"/>
  <c r="J88" i="3"/>
  <c r="I88" i="3"/>
  <c r="H88" i="3"/>
  <c r="J86" i="3"/>
  <c r="I86" i="3"/>
  <c r="J85" i="3"/>
  <c r="J84" i="3"/>
  <c r="I84" i="3"/>
  <c r="J83" i="3"/>
  <c r="I83" i="3"/>
  <c r="J82" i="3"/>
  <c r="J81" i="3"/>
  <c r="I81" i="3"/>
  <c r="J80" i="3"/>
  <c r="I80" i="3"/>
  <c r="J78" i="3"/>
  <c r="J77" i="3"/>
  <c r="J76" i="3"/>
  <c r="J75" i="3"/>
  <c r="J74" i="3"/>
  <c r="I74" i="3"/>
  <c r="J73" i="3"/>
  <c r="I73" i="3"/>
  <c r="J72" i="3"/>
  <c r="I72" i="3"/>
  <c r="J71" i="3"/>
  <c r="I71" i="3"/>
  <c r="J70" i="3"/>
  <c r="I70" i="3"/>
  <c r="J69" i="3"/>
  <c r="I69" i="3"/>
  <c r="H69" i="3"/>
  <c r="J68" i="3"/>
  <c r="J67" i="3"/>
  <c r="J66" i="3"/>
  <c r="I66" i="3"/>
  <c r="J65" i="3"/>
  <c r="I65" i="3"/>
  <c r="J64" i="3"/>
  <c r="J63" i="3"/>
  <c r="J62" i="3"/>
  <c r="J58" i="3"/>
  <c r="I58" i="3"/>
  <c r="J57" i="3"/>
  <c r="J56" i="3"/>
  <c r="I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I37" i="3"/>
  <c r="J36" i="3"/>
  <c r="J35" i="3"/>
  <c r="J34" i="3"/>
  <c r="I34" i="3"/>
  <c r="J33" i="3"/>
  <c r="J32" i="3"/>
  <c r="J31" i="3"/>
  <c r="I31" i="3"/>
  <c r="J30" i="3"/>
  <c r="I30" i="3"/>
  <c r="J29" i="3"/>
  <c r="J28" i="3"/>
  <c r="J27" i="3"/>
  <c r="J26" i="3"/>
  <c r="I26" i="3"/>
  <c r="J25" i="3"/>
  <c r="J24" i="3"/>
  <c r="J23" i="3"/>
  <c r="I23" i="3"/>
  <c r="J22" i="3"/>
  <c r="J21" i="3"/>
  <c r="J20" i="3"/>
  <c r="J19" i="3"/>
  <c r="J18" i="3"/>
  <c r="J17" i="3"/>
  <c r="J16" i="3"/>
  <c r="J15" i="3"/>
  <c r="J14" i="3"/>
  <c r="J13" i="3"/>
  <c r="J10" i="3"/>
  <c r="J9" i="3"/>
  <c r="J8" i="3"/>
  <c r="J7" i="3"/>
  <c r="J6" i="3"/>
  <c r="J4" i="3"/>
  <c r="J3" i="3"/>
  <c r="J2" i="3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6" i="1"/>
  <c r="L105" i="1"/>
  <c r="L104" i="1"/>
  <c r="L103" i="1"/>
  <c r="L102" i="1"/>
  <c r="L101" i="1"/>
  <c r="L100" i="1"/>
  <c r="L99" i="1"/>
  <c r="L98" i="1"/>
  <c r="L97" i="1"/>
  <c r="L96" i="1"/>
  <c r="L94" i="1"/>
  <c r="L93" i="1"/>
  <c r="L92" i="1"/>
  <c r="L91" i="1"/>
  <c r="L90" i="1"/>
  <c r="L89" i="1"/>
  <c r="L88" i="1"/>
  <c r="L86" i="1"/>
  <c r="L85" i="1"/>
  <c r="L84" i="1"/>
  <c r="L83" i="1"/>
  <c r="L82" i="1"/>
  <c r="L81" i="1"/>
  <c r="L80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9" i="1"/>
  <c r="L47" i="1"/>
  <c r="L46" i="1"/>
  <c r="L45" i="1"/>
  <c r="L44" i="1"/>
  <c r="L43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0" i="1"/>
  <c r="L9" i="1"/>
  <c r="L8" i="1"/>
  <c r="L7" i="1"/>
  <c r="L6" i="1"/>
  <c r="L5" i="1"/>
  <c r="L4" i="1"/>
  <c r="L3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6" i="1"/>
  <c r="K105" i="1"/>
  <c r="K104" i="1"/>
  <c r="K103" i="1"/>
  <c r="K102" i="1"/>
  <c r="K101" i="1"/>
  <c r="K100" i="1"/>
  <c r="K99" i="1"/>
  <c r="K98" i="1"/>
  <c r="K97" i="1"/>
  <c r="K96" i="1"/>
  <c r="K94" i="1"/>
  <c r="K93" i="1"/>
  <c r="K92" i="1"/>
  <c r="K91" i="1"/>
  <c r="K90" i="1"/>
  <c r="K89" i="1"/>
  <c r="K88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7" i="1"/>
  <c r="K46" i="1"/>
  <c r="K45" i="1"/>
  <c r="K44" i="1"/>
  <c r="K43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0" i="1"/>
  <c r="K9" i="1"/>
  <c r="K8" i="1"/>
  <c r="K7" i="1"/>
  <c r="K6" i="1"/>
  <c r="K5" i="1"/>
  <c r="K4" i="1"/>
  <c r="K3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6" i="1"/>
  <c r="J105" i="1"/>
  <c r="J104" i="1"/>
  <c r="J103" i="1"/>
  <c r="J102" i="1"/>
  <c r="J101" i="1"/>
  <c r="J100" i="1"/>
  <c r="J99" i="1"/>
  <c r="J98" i="1"/>
  <c r="J97" i="1"/>
  <c r="J96" i="1"/>
  <c r="J94" i="1"/>
  <c r="J93" i="1"/>
  <c r="J92" i="1"/>
  <c r="J91" i="1"/>
  <c r="J90" i="1"/>
  <c r="J89" i="1"/>
  <c r="J88" i="1"/>
  <c r="J86" i="1"/>
  <c r="J85" i="1"/>
  <c r="J84" i="1"/>
  <c r="J83" i="1"/>
  <c r="J82" i="1"/>
  <c r="J81" i="1"/>
  <c r="J80" i="1"/>
  <c r="J78" i="1"/>
  <c r="J77" i="1"/>
  <c r="J76" i="1"/>
  <c r="J75" i="1"/>
  <c r="J74" i="1"/>
  <c r="J73" i="1"/>
  <c r="J72" i="1"/>
  <c r="J71" i="1"/>
  <c r="J70" i="1"/>
  <c r="J69" i="1"/>
  <c r="J68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1" i="1"/>
  <c r="J50" i="1"/>
  <c r="J49" i="1"/>
  <c r="J47" i="1"/>
  <c r="J46" i="1"/>
  <c r="J45" i="1"/>
  <c r="J44" i="1"/>
  <c r="J43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0" i="1"/>
  <c r="J9" i="1"/>
  <c r="J8" i="1"/>
  <c r="J7" i="1"/>
  <c r="J6" i="1"/>
  <c r="J5" i="1"/>
  <c r="J4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1" i="1"/>
  <c r="I130" i="1"/>
  <c r="I129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1" i="1"/>
  <c r="I110" i="1"/>
  <c r="I109" i="1"/>
  <c r="I108" i="1"/>
  <c r="I106" i="1"/>
  <c r="I105" i="1"/>
  <c r="I104" i="1"/>
  <c r="I103" i="1"/>
  <c r="I102" i="1"/>
  <c r="I101" i="1"/>
  <c r="I100" i="1"/>
  <c r="I99" i="1"/>
  <c r="I98" i="1"/>
  <c r="I97" i="1"/>
  <c r="I96" i="1"/>
  <c r="I94" i="1"/>
  <c r="I93" i="1"/>
  <c r="I92" i="1"/>
  <c r="I90" i="1"/>
  <c r="I89" i="1"/>
  <c r="I88" i="1"/>
  <c r="I86" i="1"/>
  <c r="I84" i="1"/>
  <c r="I83" i="1"/>
  <c r="I80" i="1"/>
  <c r="I69" i="1"/>
  <c r="I66" i="1"/>
  <c r="I65" i="1"/>
  <c r="I26" i="1"/>
  <c r="I23" i="1"/>
  <c r="H151" i="1"/>
  <c r="H150" i="1"/>
  <c r="H149" i="1"/>
  <c r="H148" i="1"/>
  <c r="H147" i="1"/>
  <c r="H146" i="1"/>
  <c r="H144" i="1"/>
  <c r="H143" i="1"/>
  <c r="H142" i="1"/>
  <c r="H141" i="1"/>
  <c r="H140" i="1"/>
  <c r="H138" i="1"/>
  <c r="H136" i="1"/>
  <c r="H135" i="1"/>
  <c r="H134" i="1"/>
  <c r="H131" i="1"/>
  <c r="H127" i="1"/>
  <c r="H124" i="1"/>
  <c r="H90" i="1"/>
  <c r="H89" i="1"/>
  <c r="H88" i="1"/>
  <c r="H139" i="1"/>
</calcChain>
</file>

<file path=xl/sharedStrings.xml><?xml version="1.0" encoding="utf-8"?>
<sst xmlns="http://schemas.openxmlformats.org/spreadsheetml/2006/main" count="1933" uniqueCount="466">
  <si>
    <t>№</t>
  </si>
  <si>
    <t>Продукт</t>
  </si>
  <si>
    <t>Клиент</t>
  </si>
  <si>
    <t>Дата Продажа</t>
  </si>
  <si>
    <t xml:space="preserve">Код (СВ) </t>
  </si>
  <si>
    <t>Вид оплата</t>
  </si>
  <si>
    <t>итог</t>
  </si>
  <si>
    <t>Номер Тел</t>
  </si>
  <si>
    <t xml:space="preserve">Витрина </t>
  </si>
  <si>
    <t>Умиджон Алиев Гафурович</t>
  </si>
  <si>
    <t>OQL01</t>
  </si>
  <si>
    <t>4Х</t>
  </si>
  <si>
    <t>999921727</t>
  </si>
  <si>
    <t xml:space="preserve">Умарова Умидахон Абдунахимова </t>
  </si>
  <si>
    <t>6Х</t>
  </si>
  <si>
    <t>911486565</t>
  </si>
  <si>
    <t>Бобохонова Дилафруз Абдумумин кизи</t>
  </si>
  <si>
    <t>5X</t>
  </si>
  <si>
    <t>911462108</t>
  </si>
  <si>
    <t xml:space="preserve">Тож махал </t>
  </si>
  <si>
    <t>ABD01</t>
  </si>
  <si>
    <t>Нактга</t>
  </si>
  <si>
    <t>+</t>
  </si>
  <si>
    <t>Пиназаров Жахонгир Тургунович</t>
  </si>
  <si>
    <t>950967310</t>
  </si>
  <si>
    <t xml:space="preserve">Джумаев Мавлонбек Юсуфжон угли </t>
  </si>
  <si>
    <t>ZOK01</t>
  </si>
  <si>
    <t>979417979</t>
  </si>
  <si>
    <t>Эргашев Дилмурод Хидатуллаевич</t>
  </si>
  <si>
    <t>996096525</t>
  </si>
  <si>
    <t>Мармусева Зарифахон Ахмаджоновна</t>
  </si>
  <si>
    <t>337450005</t>
  </si>
  <si>
    <t>Уз Маркет</t>
  </si>
  <si>
    <t>Хусанов Низомжон Убайдуллаевич</t>
  </si>
  <si>
    <t>930458686</t>
  </si>
  <si>
    <t>Кушмаков Адхамжон Абдуллаевич</t>
  </si>
  <si>
    <t>999905723</t>
  </si>
  <si>
    <t>Нумонов Абдулазизжон Марифжон угли</t>
  </si>
  <si>
    <t>998879700</t>
  </si>
  <si>
    <t>Назаров Анваржон имомалиевич</t>
  </si>
  <si>
    <t>979440102</t>
  </si>
  <si>
    <t>Иномжонов Жавохир Илхомжон угли</t>
  </si>
  <si>
    <t>900553235</t>
  </si>
  <si>
    <t>Мамадиев Абдулатиф Валиевич</t>
  </si>
  <si>
    <t>914528400</t>
  </si>
  <si>
    <t>Мамадиев Абували Валиевич</t>
  </si>
  <si>
    <t>910592121</t>
  </si>
  <si>
    <t xml:space="preserve">Уринов Жонибек Журабекович </t>
  </si>
  <si>
    <t>900559309</t>
  </si>
  <si>
    <t xml:space="preserve">Мирзаахмедов Муроджон Мухаммаджонов </t>
  </si>
  <si>
    <t>979657871</t>
  </si>
  <si>
    <t>Жумабоев Муслимжон Мирзаахмедов</t>
  </si>
  <si>
    <t>KML01</t>
  </si>
  <si>
    <t>909039091</t>
  </si>
  <si>
    <t>Назаров Ахроржон Анварович</t>
  </si>
  <si>
    <t>905647168</t>
  </si>
  <si>
    <t>Имяминов Икромжон Тилломатович</t>
  </si>
  <si>
    <t>SNT01</t>
  </si>
  <si>
    <t>903022687</t>
  </si>
  <si>
    <t>Сайфудинов Хушнудбек Хусанбой Угли</t>
  </si>
  <si>
    <t>NAZ01</t>
  </si>
  <si>
    <t>905564914</t>
  </si>
  <si>
    <t>Маматов Рустамжон Махмудалиевич</t>
  </si>
  <si>
    <t>AKB01</t>
  </si>
  <si>
    <t>941323335</t>
  </si>
  <si>
    <t>Шарофуддинов Жамшид Хамидуллаевич</t>
  </si>
  <si>
    <t>901667249</t>
  </si>
  <si>
    <t>Фарходжонов Масруржон Масуджон Угли</t>
  </si>
  <si>
    <t>910400502</t>
  </si>
  <si>
    <t>Баширов Одилхон Зокирхон угли</t>
  </si>
  <si>
    <t>916524321</t>
  </si>
  <si>
    <t>Ботиров Косимжон Отабек угли</t>
  </si>
  <si>
    <t>996019411</t>
  </si>
  <si>
    <t xml:space="preserve">Тургунбоев Камолиддин Тошкентбой </t>
  </si>
  <si>
    <t>911591021</t>
  </si>
  <si>
    <t>Исмоилов Хабибулло Угли</t>
  </si>
  <si>
    <t>905845432</t>
  </si>
  <si>
    <t>Абдуманнобова Шохсанам Мухаммаджон кизи</t>
  </si>
  <si>
    <t>985758383</t>
  </si>
  <si>
    <t>Косимов Сайдулло Салимович</t>
  </si>
  <si>
    <t>905613439</t>
  </si>
  <si>
    <t xml:space="preserve">Боходиров Отабек Ботиржон угли </t>
  </si>
  <si>
    <t>-</t>
  </si>
  <si>
    <t xml:space="preserve">Мадаминов Солихон Тилловолдиевич </t>
  </si>
  <si>
    <t>904088849</t>
  </si>
  <si>
    <t>974154440</t>
  </si>
  <si>
    <t>Мухаммаджонов Бахтиержон Боходиржон угли (Кора тепа)</t>
  </si>
  <si>
    <t>903433838</t>
  </si>
  <si>
    <t xml:space="preserve">Собиров Умиджон Икромжонов </t>
  </si>
  <si>
    <t>972155685</t>
  </si>
  <si>
    <t>Хамиджонов Охунжон Холматжон Угли</t>
  </si>
  <si>
    <t>979556510</t>
  </si>
  <si>
    <t>Тоштемирова Хафизахон Каримова (Исломжон Калдушон)</t>
  </si>
  <si>
    <t>916982342</t>
  </si>
  <si>
    <t xml:space="preserve">Артиков Бархает Ботиралиевич </t>
  </si>
  <si>
    <t>991778000</t>
  </si>
  <si>
    <t>Ибрагимов Сойибжон Рафикжон угли (Гирри кишлок)</t>
  </si>
  <si>
    <t>950596222</t>
  </si>
  <si>
    <t>Эргашева зироатхон Эркинжон кизи (Миркамол Бекобод)</t>
  </si>
  <si>
    <t>911448551</t>
  </si>
  <si>
    <t>Сулаймонов Бунетжон Эркинович (кармак)</t>
  </si>
  <si>
    <t>900591235</t>
  </si>
  <si>
    <t xml:space="preserve">Гозиева Гулирано Тулкинова </t>
  </si>
  <si>
    <t>908566787</t>
  </si>
  <si>
    <t>Эргашев Шохбозбек Боходиржон Угли (Гориский бозор ичи)</t>
  </si>
  <si>
    <t>912015101</t>
  </si>
  <si>
    <t>Турдиев Хумоюн Хасанбоевич (куконбой)</t>
  </si>
  <si>
    <t>901630202</t>
  </si>
  <si>
    <t>Кабилов Назимджон Нишонбоев</t>
  </si>
  <si>
    <t>978125007</t>
  </si>
  <si>
    <t>Сувонов Мирзохид Нажмитдинович (Шоимбек)</t>
  </si>
  <si>
    <t>911557797</t>
  </si>
  <si>
    <t xml:space="preserve">Юлчиев Акбарали Юлдашевич </t>
  </si>
  <si>
    <t>905879610</t>
  </si>
  <si>
    <t>Ахунжонов Камолхон Жакбархонович</t>
  </si>
  <si>
    <t>SAN01</t>
  </si>
  <si>
    <t>950210886</t>
  </si>
  <si>
    <t xml:space="preserve">Тухтаев Одилжон Эргашевич(Бекобод кишлок) </t>
  </si>
  <si>
    <t>903060556</t>
  </si>
  <si>
    <t>ДАЗА</t>
  </si>
  <si>
    <t>DAZ01</t>
  </si>
  <si>
    <t>905080058</t>
  </si>
  <si>
    <t xml:space="preserve">Олимов Зарифжон Иброимович </t>
  </si>
  <si>
    <t>Фозилов Фуркатжон Фозилжон угли</t>
  </si>
  <si>
    <t xml:space="preserve">Рахмонов Фарходжон Абдушукуров </t>
  </si>
  <si>
    <t>911417775</t>
  </si>
  <si>
    <t>Мелибоев Ферузжон Хамдамович</t>
  </si>
  <si>
    <t>944403307</t>
  </si>
  <si>
    <t>Кулдашев Фарходжон Курбаналиевич</t>
  </si>
  <si>
    <t>996376089</t>
  </si>
  <si>
    <t>Абдухамидов Абдумумин Имомович</t>
  </si>
  <si>
    <t>FRX01</t>
  </si>
  <si>
    <t>904078855</t>
  </si>
  <si>
    <t xml:space="preserve">Раихужаев Сайдуллохон Умархон угли </t>
  </si>
  <si>
    <t>907822910</t>
  </si>
  <si>
    <t xml:space="preserve">Носиров Фахриддин Хошимжон угли </t>
  </si>
  <si>
    <t>972098030</t>
  </si>
  <si>
    <t xml:space="preserve">Абдукодиров Абдусаттор Нурмаматович </t>
  </si>
  <si>
    <t>932915747</t>
  </si>
  <si>
    <t xml:space="preserve">Мирахмедова Хилола Миркомилова </t>
  </si>
  <si>
    <t>930410587</t>
  </si>
  <si>
    <t>Мамажонова Мухаббатхон Екубжонва</t>
  </si>
  <si>
    <t>996008022</t>
  </si>
  <si>
    <t>Назиржонова Еркиной Саидакбар кизи</t>
  </si>
  <si>
    <t>939400040</t>
  </si>
  <si>
    <t xml:space="preserve">Кушназаров Давронжон Рустам Угли </t>
  </si>
  <si>
    <t>904073550</t>
  </si>
  <si>
    <t xml:space="preserve">Тошбоев Икромжон Муйдинович </t>
  </si>
  <si>
    <t>999929073</t>
  </si>
  <si>
    <t xml:space="preserve">Хасанов Жохонгир Мукимжонович </t>
  </si>
  <si>
    <t>6х</t>
  </si>
  <si>
    <t>905658581</t>
  </si>
  <si>
    <t>Носиров Достонбек Дилмуроджон угли</t>
  </si>
  <si>
    <t>905082191</t>
  </si>
  <si>
    <t>Азамов Азизбек Курбанали угли</t>
  </si>
  <si>
    <t>977354494</t>
  </si>
  <si>
    <t xml:space="preserve">Толибжонов Муслимжон Муроджон угли </t>
  </si>
  <si>
    <t xml:space="preserve">Мамажонова Шаходатхон Каримовна </t>
  </si>
  <si>
    <t>993268997</t>
  </si>
  <si>
    <t xml:space="preserve">Алихонова Садокат Жумабоева </t>
  </si>
  <si>
    <t>937058500</t>
  </si>
  <si>
    <t xml:space="preserve">Тургунов Мухсинжон Турсунович </t>
  </si>
  <si>
    <t>997863105</t>
  </si>
  <si>
    <t xml:space="preserve">Рузалиев Икромжон Аскарали угли </t>
  </si>
  <si>
    <t>990403934</t>
  </si>
  <si>
    <t xml:space="preserve">Юлчиев Сарваржон Мухторжон угли </t>
  </si>
  <si>
    <t>ABS01</t>
  </si>
  <si>
    <t>911470003</t>
  </si>
  <si>
    <t>Махмудова Маликахон Музаффаржон кизи</t>
  </si>
  <si>
    <t>903449316</t>
  </si>
  <si>
    <t xml:space="preserve">Саидов Боходиржон Бахтиерович </t>
  </si>
  <si>
    <t>ELR01</t>
  </si>
  <si>
    <t>912023300</t>
  </si>
  <si>
    <t>Захидова Махлиехон Каримовна (ганжиравон чойхона)</t>
  </si>
  <si>
    <t>905064010</t>
  </si>
  <si>
    <t>Мамажонова Латифа Юнусалиевна</t>
  </si>
  <si>
    <t>994671967</t>
  </si>
  <si>
    <t>Кобилова Зарнигор Маруфжон кизи</t>
  </si>
  <si>
    <t>910551115</t>
  </si>
  <si>
    <t xml:space="preserve">Хидиров Илхомжон Низомиддинович </t>
  </si>
  <si>
    <t>939825645</t>
  </si>
  <si>
    <t>Холиков Шохизамон Абдумуминович</t>
  </si>
  <si>
    <t>972100451</t>
  </si>
  <si>
    <t xml:space="preserve">Пулатов Иномжон Нематович </t>
  </si>
  <si>
    <t>916962664</t>
  </si>
  <si>
    <t xml:space="preserve">Бегматов Абдужалил Курбанович </t>
  </si>
  <si>
    <t>993082896</t>
  </si>
  <si>
    <t xml:space="preserve">Уринов Мирзохиджон Янгибоевич </t>
  </si>
  <si>
    <t xml:space="preserve">Уринова Матлуба Абдуллаевна </t>
  </si>
  <si>
    <t>903446166</t>
  </si>
  <si>
    <t xml:space="preserve">Махмудов Санатжон Ибрагимович </t>
  </si>
  <si>
    <t>XSN01</t>
  </si>
  <si>
    <t>803083680</t>
  </si>
  <si>
    <t>Эшназарова Зухрахон  ХХХ</t>
  </si>
  <si>
    <t>909142095</t>
  </si>
  <si>
    <t xml:space="preserve">Ортиков Хамидулло Рафикович </t>
  </si>
  <si>
    <t>916916362</t>
  </si>
  <si>
    <t xml:space="preserve">Гуломова Иззатхон Набиева </t>
  </si>
  <si>
    <t>912039124</t>
  </si>
  <si>
    <t xml:space="preserve">Ходжиев Нематжон Валиевич </t>
  </si>
  <si>
    <t>990445848</t>
  </si>
  <si>
    <t xml:space="preserve">Ахмаджонов Саиджон Муроджон угли </t>
  </si>
  <si>
    <t>916526869</t>
  </si>
  <si>
    <t>Рахимов Мухаммадюнус Азамжон угли  (имом угли)</t>
  </si>
  <si>
    <t>994072142</t>
  </si>
  <si>
    <t xml:space="preserve">Олимов Муроджон Нематович </t>
  </si>
  <si>
    <t xml:space="preserve">Накт пулга харидор </t>
  </si>
  <si>
    <t>?</t>
  </si>
  <si>
    <t xml:space="preserve">Абдусаматов Азизбек Олимжон угли </t>
  </si>
  <si>
    <t>916912121</t>
  </si>
  <si>
    <t xml:space="preserve">Ахмедов Вохиджон Валиевич </t>
  </si>
  <si>
    <t>902928822</t>
  </si>
  <si>
    <t xml:space="preserve">Азамов Улугбек Шакарали угли </t>
  </si>
  <si>
    <t>990090807</t>
  </si>
  <si>
    <t>900588900</t>
  </si>
  <si>
    <t xml:space="preserve">Хамракулов Дилмуроджон  Абдукаххорович </t>
  </si>
  <si>
    <t>975042125</t>
  </si>
  <si>
    <t xml:space="preserve">Рустамхужаев Жамшиджон Орманович </t>
  </si>
  <si>
    <t>916865594</t>
  </si>
  <si>
    <t>Худайкулова Мухаррам Комилжон кизи</t>
  </si>
  <si>
    <t>901854512</t>
  </si>
  <si>
    <t xml:space="preserve">Ибрагимов Пулатжон Мухамадаминович </t>
  </si>
  <si>
    <t>918577474</t>
  </si>
  <si>
    <t xml:space="preserve">Носиров Хуршидбек Хошимжон угли </t>
  </si>
  <si>
    <t>933738763</t>
  </si>
  <si>
    <t>Абдуллаева Нафиса Ахрамовна</t>
  </si>
  <si>
    <t>911506709</t>
  </si>
  <si>
    <t xml:space="preserve">Убасова Дилором Косомалиева </t>
  </si>
  <si>
    <t>907503716</t>
  </si>
  <si>
    <t xml:space="preserve">Отажонова Шохида Туробоева </t>
  </si>
  <si>
    <t>940032075</t>
  </si>
  <si>
    <t>Джалилов Темур Абдухокимович</t>
  </si>
  <si>
    <t>903635555</t>
  </si>
  <si>
    <t xml:space="preserve">Кушмирзаев Дилшод Усмонович </t>
  </si>
  <si>
    <t>996531254</t>
  </si>
  <si>
    <t xml:space="preserve">Джураева Дилнозахон Дилшоджон Кизи </t>
  </si>
  <si>
    <t>939719196</t>
  </si>
  <si>
    <t xml:space="preserve">Комилов Тохиржон Эркинжон угли </t>
  </si>
  <si>
    <t>997829797</t>
  </si>
  <si>
    <t xml:space="preserve">Курбонов Асроржон Алижонович </t>
  </si>
  <si>
    <t>902911999</t>
  </si>
  <si>
    <t xml:space="preserve">Акбаров Шухратжон Анварович </t>
  </si>
  <si>
    <t>900561082</t>
  </si>
  <si>
    <t xml:space="preserve">Усмонов Азизжон Тохирович </t>
  </si>
  <si>
    <t>905508001</t>
  </si>
  <si>
    <t xml:space="preserve">Хакимова Ойдинхон Эргашбоева </t>
  </si>
  <si>
    <t>905344499</t>
  </si>
  <si>
    <t xml:space="preserve">Хамдамов Иномжон Муродович </t>
  </si>
  <si>
    <t>916779090</t>
  </si>
  <si>
    <t>Мамашарифов Фирдавс Хикматжон Углли</t>
  </si>
  <si>
    <t>907760055</t>
  </si>
  <si>
    <t xml:space="preserve">Абдужалилов Абдулахад </t>
  </si>
  <si>
    <t>907845565</t>
  </si>
  <si>
    <t xml:space="preserve">Ортиков Рустамхон Обиджонович </t>
  </si>
  <si>
    <t>912854648</t>
  </si>
  <si>
    <t xml:space="preserve">Эсамирзаев Азамат Алижонович </t>
  </si>
  <si>
    <t>939799989</t>
  </si>
  <si>
    <t>Aабдурахмонов Ахроржон Собиржон угли</t>
  </si>
  <si>
    <t>909768325</t>
  </si>
  <si>
    <t>Зиаев Хасанбой Расулович</t>
  </si>
  <si>
    <t>906279086</t>
  </si>
  <si>
    <t xml:space="preserve">Хайдаров Зокиржон </t>
  </si>
  <si>
    <t>998768490</t>
  </si>
  <si>
    <t xml:space="preserve">Тургунов Хумоюн Хасанбоевич </t>
  </si>
  <si>
    <t>Холдоров Акбаржон Ахроржонович</t>
  </si>
  <si>
    <t>908581747</t>
  </si>
  <si>
    <t>Юлдашев Улугбек Уктамжон угли</t>
  </si>
  <si>
    <t>913243006</t>
  </si>
  <si>
    <t>Самадов Мухриддин  Абдуллок угли</t>
  </si>
  <si>
    <t>911218788</t>
  </si>
  <si>
    <t>Худойназаров Бахромжон  Бахтиерович</t>
  </si>
  <si>
    <t>916675806</t>
  </si>
  <si>
    <t>Мухторов Хаетжон Каххоржон угли</t>
  </si>
  <si>
    <t>903056467</t>
  </si>
  <si>
    <t xml:space="preserve">Исмоилова Хадича Исмоиловна </t>
  </si>
  <si>
    <t>Тожибоева Шахноза Каримбердиева  ( торгай)</t>
  </si>
  <si>
    <t xml:space="preserve">Усмонов Равшанбек Рахимжон угли </t>
  </si>
  <si>
    <t>943102929</t>
  </si>
  <si>
    <t xml:space="preserve">Пайгамов Шохрухбек Шавкатжон угли </t>
  </si>
  <si>
    <t>903432543</t>
  </si>
  <si>
    <t>Период: 01.08.2022 - 31.10.2022 По дате отгрузки</t>
  </si>
  <si>
    <t>Валюта: Base currency</t>
  </si>
  <si>
    <t>Название контрагента</t>
  </si>
  <si>
    <t>Период</t>
  </si>
  <si>
    <t>Количество</t>
  </si>
  <si>
    <t>Abbos8022v</t>
  </si>
  <si>
    <t>26.08.2022</t>
  </si>
  <si>
    <t>Abduholiq4646v</t>
  </si>
  <si>
    <t>23.08.2022</t>
  </si>
  <si>
    <t>Abdujalil2896v</t>
  </si>
  <si>
    <t>02.08.2022</t>
  </si>
  <si>
    <t>Abdulatif8400v</t>
  </si>
  <si>
    <t>21.08.2022</t>
  </si>
  <si>
    <t>Abdulaxad5565v</t>
  </si>
  <si>
    <t>28.09.2022</t>
  </si>
  <si>
    <t>Abdulazizxon9700v</t>
  </si>
  <si>
    <t>Abdumo'min8855v</t>
  </si>
  <si>
    <t>Adxamjon6220v</t>
  </si>
  <si>
    <t>Akbarali9610v</t>
  </si>
  <si>
    <t>Akbarjon1747v</t>
  </si>
  <si>
    <t>04.10.2022</t>
  </si>
  <si>
    <t>Anvarbek8660v</t>
  </si>
  <si>
    <t>Asrorxon1999v</t>
  </si>
  <si>
    <t>19.09.2022</t>
  </si>
  <si>
    <t>Axrorjon7168v</t>
  </si>
  <si>
    <t>22.08.2022</t>
  </si>
  <si>
    <t>Axrorjon8325v</t>
  </si>
  <si>
    <t>29.09.2022</t>
  </si>
  <si>
    <t>Azamat9989v</t>
  </si>
  <si>
    <t>Azizaxon5747v</t>
  </si>
  <si>
    <t>Azizbek2121v</t>
  </si>
  <si>
    <t>04.09.2022</t>
  </si>
  <si>
    <t>Azizbek4494v</t>
  </si>
  <si>
    <t>27.08.2022</t>
  </si>
  <si>
    <t>Azizxon8001v</t>
  </si>
  <si>
    <t>Barxayotjon8000v</t>
  </si>
  <si>
    <t>Baxodirjon3300v</t>
  </si>
  <si>
    <t>30.08.2022</t>
  </si>
  <si>
    <t>Baxromjon5806v</t>
  </si>
  <si>
    <t>14.10.2022</t>
  </si>
  <si>
    <t>Bunyodbek4171v</t>
  </si>
  <si>
    <t>Dilafruz2108v</t>
  </si>
  <si>
    <t>19.08.2022</t>
  </si>
  <si>
    <t>Dilmurodjon2125v</t>
  </si>
  <si>
    <t>10.09.2022</t>
  </si>
  <si>
    <t>Dilmurodjon7591v</t>
  </si>
  <si>
    <t>20.08.2022</t>
  </si>
  <si>
    <t>Dilnozaxon9196v</t>
  </si>
  <si>
    <t>16.09.2022</t>
  </si>
  <si>
    <t>Dilorom3716v</t>
  </si>
  <si>
    <t>15.09.2022</t>
  </si>
  <si>
    <t>Dilshod1254v</t>
  </si>
  <si>
    <t>Donoxon0556v</t>
  </si>
  <si>
    <t>Donoxon2910v</t>
  </si>
  <si>
    <t>Dostonbek2191v</t>
  </si>
  <si>
    <t>Farhodjon6089v</t>
  </si>
  <si>
    <t>25.08.2022</t>
  </si>
  <si>
    <t>Farxodjon7775v</t>
  </si>
  <si>
    <t>Faxriddin8030v</t>
  </si>
  <si>
    <t>Feruzbek3307v</t>
  </si>
  <si>
    <t>Firdavs0055v</t>
  </si>
  <si>
    <t>25.09.2022</t>
  </si>
  <si>
    <t>Firdavs3838v</t>
  </si>
  <si>
    <t>Gulixon6787v</t>
  </si>
  <si>
    <t>Gulnora6565v</t>
  </si>
  <si>
    <t>Ikromjon2687v</t>
  </si>
  <si>
    <t>Ikromjon3934v</t>
  </si>
  <si>
    <t>28.08.2022</t>
  </si>
  <si>
    <t>Ikromjon8717v</t>
  </si>
  <si>
    <t>Ilxomjon5645v</t>
  </si>
  <si>
    <t>31.08.2022</t>
  </si>
  <si>
    <t>Inomjon2664v</t>
  </si>
  <si>
    <t>Inomjon9090v</t>
  </si>
  <si>
    <t>Islomxon6571v</t>
  </si>
  <si>
    <t>Isroiljon8387v</t>
  </si>
  <si>
    <t>Ixlos9047v</t>
  </si>
  <si>
    <t>Izzatxon9124v</t>
  </si>
  <si>
    <t>02.09.2022</t>
  </si>
  <si>
    <t>Jamshidjon5594v</t>
  </si>
  <si>
    <t>Jamshidjon7249v</t>
  </si>
  <si>
    <t>Jaxongir7310v</t>
  </si>
  <si>
    <t>Jaxongir8581v</t>
  </si>
  <si>
    <t>Jonibek9309v</t>
  </si>
  <si>
    <t>Kamoliddin1021v</t>
  </si>
  <si>
    <t>Kamolxon0886v</t>
  </si>
  <si>
    <t>Latifa1967v</t>
  </si>
  <si>
    <t>Malikaxon9316v</t>
  </si>
  <si>
    <t>Malikjon4779v</t>
  </si>
  <si>
    <t>Masrurbek7916v</t>
  </si>
  <si>
    <t>Matluba6166v</t>
  </si>
  <si>
    <t>Mavjuda3235v</t>
  </si>
  <si>
    <t>Mavlonbek7979v</t>
  </si>
  <si>
    <t>Maxliyoxon4010v</t>
  </si>
  <si>
    <t>Mirkamol8516v</t>
  </si>
  <si>
    <t>Mirzoxid7797v</t>
  </si>
  <si>
    <t>Mirzoxidjon0000v</t>
  </si>
  <si>
    <t>Murodjon7871v</t>
  </si>
  <si>
    <t>Muslimjon9091v</t>
  </si>
  <si>
    <t>Muxammadyunus2142v</t>
  </si>
  <si>
    <t>Muxarram4512v</t>
  </si>
  <si>
    <t>Muxriddin8788v</t>
  </si>
  <si>
    <t>08.10.2022</t>
  </si>
  <si>
    <t>Muxsinjon3105v</t>
  </si>
  <si>
    <t>NAQD0000v</t>
  </si>
  <si>
    <t>Nafisa6709v</t>
  </si>
  <si>
    <t>13.09.2022</t>
  </si>
  <si>
    <t>Nazirjon0040v</t>
  </si>
  <si>
    <t>Nematjon5848v</t>
  </si>
  <si>
    <t>Nizomjon8686v</t>
  </si>
  <si>
    <t>Nozimjon5007v</t>
  </si>
  <si>
    <t>Odilxon4321v</t>
  </si>
  <si>
    <t>Otabek1010v</t>
  </si>
  <si>
    <t>Oxunjon2595v</t>
  </si>
  <si>
    <t>Oydinxon4499v</t>
  </si>
  <si>
    <t>Po'latjon7474v</t>
  </si>
  <si>
    <t>11.09.2022</t>
  </si>
  <si>
    <t>Qosimjon9411v</t>
  </si>
  <si>
    <t>Ravshanbek2929v</t>
  </si>
  <si>
    <t>25.10.2022</t>
  </si>
  <si>
    <t>Rustamjon3335v</t>
  </si>
  <si>
    <t>Rustamjon4648v</t>
  </si>
  <si>
    <t>Saidjon6869v</t>
  </si>
  <si>
    <t>Sanatjon3680v</t>
  </si>
  <si>
    <t>Sarvarjon0003v</t>
  </si>
  <si>
    <t>Saydulloxon3439v</t>
  </si>
  <si>
    <t>Shaxbozbek5101v</t>
  </si>
  <si>
    <t>Shaxnoza0000v</t>
  </si>
  <si>
    <t>Shohida2075v</t>
  </si>
  <si>
    <t>Shoxizamon0451v</t>
  </si>
  <si>
    <t>Shoxruhbek2543v</t>
  </si>
  <si>
    <t>Shoxsanam8383v</t>
  </si>
  <si>
    <t>Shuxratjon1082v</t>
  </si>
  <si>
    <t>Solixon8849v</t>
  </si>
  <si>
    <t>Soyibjon4434v</t>
  </si>
  <si>
    <t>Temur5555v</t>
  </si>
  <si>
    <t>Tohirjon9797v</t>
  </si>
  <si>
    <t>Ulug'bek0807v</t>
  </si>
  <si>
    <t>06.09.2022</t>
  </si>
  <si>
    <t>Ulug'bek3006v</t>
  </si>
  <si>
    <t>05.10.2022</t>
  </si>
  <si>
    <t>Umidjon1727v</t>
  </si>
  <si>
    <t>Umidjon2826v</t>
  </si>
  <si>
    <t>Vohidjon8822v</t>
  </si>
  <si>
    <t>Xadicha0000v</t>
  </si>
  <si>
    <t>Xamidullo6362v</t>
  </si>
  <si>
    <t>Xasanboy9086v</t>
  </si>
  <si>
    <t>Xayotjon6467v</t>
  </si>
  <si>
    <t>Xoji ona8997v</t>
  </si>
  <si>
    <t>Xumoyun0202v</t>
  </si>
  <si>
    <t>Xurshudbek8763v</t>
  </si>
  <si>
    <t>Xushnudbek4914v</t>
  </si>
  <si>
    <t>Zarifaxon0005v</t>
  </si>
  <si>
    <t>Zarnigor1115v</t>
  </si>
  <si>
    <t>Ziyo3550v</t>
  </si>
  <si>
    <t>Zokirjon8490v</t>
  </si>
  <si>
    <t>Zuxraxon2095v</t>
  </si>
  <si>
    <t>daza8282v</t>
  </si>
  <si>
    <t>24.08.2022</t>
  </si>
  <si>
    <t>Итог</t>
  </si>
  <si>
    <t/>
  </si>
  <si>
    <t>335959097</t>
  </si>
  <si>
    <t>911142146</t>
  </si>
  <si>
    <t>911518188</t>
  </si>
  <si>
    <t>чомоч</t>
  </si>
  <si>
    <t>975076100</t>
  </si>
  <si>
    <t>911188385</t>
  </si>
  <si>
    <t>Aбдурахмонов Ахроржон Собиржон угли</t>
  </si>
  <si>
    <t xml:space="preserve">5 терак </t>
  </si>
  <si>
    <t xml:space="preserve">Торгай </t>
  </si>
  <si>
    <t xml:space="preserve"> </t>
  </si>
  <si>
    <t xml:space="preserve">Кондиционер </t>
  </si>
  <si>
    <t xml:space="preserve">Рахмонов Хакимжон  Тошбоевич </t>
  </si>
  <si>
    <t>28,09,2022</t>
  </si>
  <si>
    <t>НАЗ01</t>
  </si>
  <si>
    <t>2Х</t>
  </si>
  <si>
    <t xml:space="preserve">Халилова Орзухон Носирова </t>
  </si>
  <si>
    <t>30,09,2022</t>
  </si>
  <si>
    <t>ОКИ01</t>
  </si>
  <si>
    <t>Уринов Шерзод</t>
  </si>
  <si>
    <t xml:space="preserve">suxrob javob beradi </t>
  </si>
  <si>
    <t>Komilov Behzodbek  Xayrullaevich</t>
  </si>
  <si>
    <t xml:space="preserve">Санжарбеков Окилбек </t>
  </si>
  <si>
    <t xml:space="preserve">Сотволдиев Саиджон </t>
  </si>
  <si>
    <t xml:space="preserve">Саидов Элербек </t>
  </si>
  <si>
    <t xml:space="preserve">Абдурахмонов Санжарбек </t>
  </si>
  <si>
    <t xml:space="preserve">Каххарова Манзура Хурасанова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</si>
</sst>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\ _₽_-;\-* #,##0.00\ _₽_-;_-* &quot;-&quot;??\ _₽_-;_-@_-"/>
    <numFmt numFmtId="165" formatCode="_-* #,##0.0\ _₽_-;\-* #,##0.0\ _₽_-;_-* &quot;-&quot;??\ _₽_-;_-@_-"/>
    <numFmt numFmtId="166" formatCode="_-* #,##0\ _₽_-;\-* #,##0\ _₽_-;_-* &quot;-&quot;??\ _₽_-;_-@_-"/>
    <numFmt numFmtId="167" formatCode="_-* #,##0_-;\-* #,##0_-;_-* &quot;-&quot;??_-;_-@_-"/>
    <numFmt numFmtId="168" formatCode="m/d/yyyy;@"/>
    <numFmt numFmtId="169" formatCode="&quot;$&quot;#,##0.00"/>
  </numFmts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5"/>
      <color rgb="FFFFFFFF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8"/>
      <color rgb="FF0C0C0C"/>
      <name val="sans-serif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5D5D5"/>
      </patternFill>
    </fill>
    <fill>
      <patternFill patternType="solid">
        <fgColor rgb="FFEAEAEA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2" fontId="0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6" fontId="0" fillId="0" borderId="1" xfId="1" applyNumberFormat="1" applyFont="1" applyBorder="1" applyAlignment="1">
      <alignment horizontal="center" vertical="center"/>
    </xf>
    <xf numFmtId="12" fontId="0" fillId="0" borderId="1" xfId="1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2" fontId="0" fillId="0" borderId="1" xfId="1" applyNumberFormat="1" applyFont="1" applyBorder="1" applyAlignment="1">
      <alignment horizontal="center" vertical="center" wrapText="1"/>
    </xf>
    <xf numFmtId="12" fontId="0" fillId="0" borderId="3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66" fontId="0" fillId="0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 wrapText="1"/>
    </xf>
    <xf numFmtId="0" fontId="0" fillId="4" borderId="0" xfId="0" applyFill="1"/>
    <xf numFmtId="14" fontId="0" fillId="3" borderId="1" xfId="0" applyNumberForma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165" fontId="3" fillId="0" borderId="1" xfId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166" fontId="3" fillId="0" borderId="1" xfId="1" applyNumberFormat="1" applyFont="1" applyBorder="1" applyAlignment="1">
      <alignment horizontal="center" vertical="center"/>
    </xf>
    <xf numFmtId="166" fontId="3" fillId="0" borderId="1" xfId="1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top" wrapText="1"/>
    </xf>
    <xf numFmtId="14" fontId="6" fillId="7" borderId="1" xfId="0" applyNumberFormat="1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 wrapText="1"/>
    </xf>
    <xf numFmtId="3" fontId="4" fillId="8" borderId="1" xfId="0" applyNumberFormat="1" applyFont="1" applyFill="1" applyBorder="1" applyAlignment="1">
      <alignment horizontal="center" vertical="center"/>
    </xf>
    <xf numFmtId="4" fontId="4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top" wrapText="1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/>
    </xf>
    <xf numFmtId="0" fontId="6" fillId="0" borderId="1" xfId="0" applyFont="1" applyBorder="1"/>
    <xf numFmtId="167" fontId="3" fillId="0" borderId="1" xfId="1" applyNumberFormat="1" applyFont="1" applyBorder="1" applyAlignment="1">
      <alignment vertical="center"/>
    </xf>
    <xf numFmtId="4" fontId="6" fillId="7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0" fillId="0" borderId="0" xfId="0" applyAlignment="1">
      <alignment wrapText="1"/>
    </xf>
    <xf numFmtId="14" fontId="0" fillId="0" borderId="0" xfId="0" applyNumberFormat="1"/>
    <xf numFmtId="0" fontId="7" fillId="10" borderId="4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3" fontId="7" fillId="11" borderId="4" xfId="0" applyNumberFormat="1" applyFont="1" applyFill="1" applyBorder="1" applyAlignment="1">
      <alignment horizontal="right" vertical="center" wrapText="1"/>
    </xf>
    <xf numFmtId="0" fontId="3" fillId="4" borderId="1" xfId="1" applyNumberFormat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2" fontId="0" fillId="0" borderId="0" xfId="0" applyNumberFormat="1"/>
    <xf numFmtId="43" fontId="0" fillId="0" borderId="0" xfId="0" applyNumberFormat="1"/>
    <xf numFmtId="169" fontId="0" fillId="0" borderId="0" xfId="0" applyNumberFormat="1"/>
    <xf numFmtId="0" fontId="0" fillId="0" borderId="0" xfId="0" applyAlignment="1"/>
  </cellXfs>
  <cellStyles count="2">
    <cellStyle name="Comma" xfId="1" builtinId="3"/>
    <cellStyle name="Normal" xfId="0" builtinId="0"/>
  </cellStyles>
  <dxfs count="4">
    <dxf>
      <font>
        <b/>
        <i/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</font>
    </dxf>
  </dxfs>
  <tableStyles count="0" defaultTableStyle="TableStyleMedium2" defaultPivotStyle="PivotStyleLight16"/>
  <colors>
    <mruColors>
      <color rgb="FFEFEA06"/>
      <color rgb="FFDC1E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1"/>
  <sheetViews>
    <sheetView workbookViewId="0">
      <selection activeCell="D10" sqref="D10"/>
    </sheetView>
  </sheetViews>
  <sheetFormatPr defaultRowHeight="15"/>
  <cols>
    <col min="1" max="1" bestFit="true" customWidth="true" width="4.28515625" collapsed="true"/>
    <col min="2" max="2" bestFit="true" customWidth="true" width="11.85546875" collapsed="true"/>
    <col min="3" max="3" customWidth="true" width="21.85546875" collapsed="true"/>
    <col min="4" max="4" bestFit="true" customWidth="true" width="10.140625" collapsed="true"/>
    <col min="5" max="5" bestFit="true" customWidth="true" width="12.42578125" collapsed="true"/>
    <col min="6" max="6" bestFit="true" customWidth="true" width="15.7109375" collapsed="true"/>
    <col min="7" max="7" bestFit="true" customWidth="true" width="11.85546875" collapsed="true"/>
    <col min="8" max="8" bestFit="true" customWidth="true" width="11.42578125" collapsed="true"/>
    <col min="9" max="9" bestFit="true" customWidth="true" width="12.85546875" collapsed="true"/>
    <col min="10" max="10" bestFit="true" customWidth="true" width="10.140625" collapsed="true"/>
    <col min="11" max="12" bestFit="true" customWidth="true" width="2.7109375" collapsed="true"/>
    <col min="13" max="13" bestFit="true" customWidth="true" style="83" width="11.140625" collapsed="true"/>
    <col min="14" max="14" bestFit="true" customWidth="true" style="83" width="19.5703125" collapsed="true"/>
    <col min="15" max="15" bestFit="true" customWidth="true" width="10.0" collapsed="true"/>
  </cols>
  <sheetData>
    <row r="1" spans="1:15" ht="55.5">
      <c r="A1" s="42" t="s">
        <v>0</v>
      </c>
      <c r="B1" s="42" t="s">
        <v>1</v>
      </c>
      <c r="C1" s="43" t="s">
        <v>2</v>
      </c>
      <c r="D1" s="44" t="s">
        <v>3</v>
      </c>
      <c r="E1" s="43" t="s">
        <v>4</v>
      </c>
      <c r="F1" s="42" t="s">
        <v>5</v>
      </c>
      <c r="G1" s="42">
        <v>1</v>
      </c>
      <c r="H1" s="42">
        <v>2</v>
      </c>
      <c r="I1" s="42">
        <v>3</v>
      </c>
      <c r="J1" s="42">
        <v>4</v>
      </c>
      <c r="K1" s="42">
        <v>5</v>
      </c>
      <c r="L1" s="42">
        <v>6</v>
      </c>
      <c r="M1" s="45" t="s">
        <v>6</v>
      </c>
      <c r="N1" s="45" t="s">
        <v>7</v>
      </c>
    </row>
    <row r="2" spans="1:15" ht="27.75">
      <c r="A2" s="46">
        <v>1</v>
      </c>
      <c r="B2" s="46" t="s">
        <v>8</v>
      </c>
      <c r="C2" s="47" t="s">
        <v>9</v>
      </c>
      <c r="D2" s="48">
        <v>44792</v>
      </c>
      <c r="E2" s="49" t="s">
        <v>10</v>
      </c>
      <c r="F2" s="46" t="s">
        <v>11</v>
      </c>
      <c r="G2" s="50">
        <v>1450000</v>
      </c>
      <c r="H2" s="50">
        <v>1500000</v>
      </c>
      <c r="I2" s="50">
        <v>1500000</v>
      </c>
      <c r="J2" s="46" t="str">
        <f ca="1">IF(($D2+90)&lt;=TODAY(),"Тўлов муддати келган",0)</f>
        <v>Тўлов муддати келган</v>
      </c>
      <c r="K2" s="46"/>
      <c r="L2" s="46"/>
      <c r="M2" s="51">
        <v>5950000</v>
      </c>
      <c r="N2" s="52">
        <v>998999921727</v>
      </c>
      <c r="O2" t="s">
        <v>12</v>
      </c>
    </row>
    <row r="3" spans="1:15" ht="27.75">
      <c r="A3" s="46">
        <v>2</v>
      </c>
      <c r="B3" s="46" t="s">
        <v>8</v>
      </c>
      <c r="C3" s="47" t="s">
        <v>13</v>
      </c>
      <c r="D3" s="48">
        <v>44792</v>
      </c>
      <c r="E3" s="49" t="s">
        <v>10</v>
      </c>
      <c r="F3" s="46" t="s">
        <v>14</v>
      </c>
      <c r="G3" s="50">
        <v>1450000</v>
      </c>
      <c r="H3" s="53">
        <v>1000000</v>
      </c>
      <c r="I3" s="53">
        <v>800000</v>
      </c>
      <c r="J3" s="46" t="str">
        <f ca="1">IF(($D3+90)&lt;=TODAY(),"Тўлов муддати келган",0)</f>
        <v>Тўлов муддати келган</v>
      </c>
      <c r="K3" s="46"/>
      <c r="L3" s="46"/>
      <c r="M3" s="51">
        <v>6450000</v>
      </c>
      <c r="N3" s="52">
        <v>998911486565</v>
      </c>
      <c r="O3" t="s">
        <v>15</v>
      </c>
    </row>
    <row r="4" spans="1:15" ht="27.75">
      <c r="A4" s="46">
        <v>3</v>
      </c>
      <c r="B4" s="46" t="s">
        <v>8</v>
      </c>
      <c r="C4" s="47" t="s">
        <v>16</v>
      </c>
      <c r="D4" s="48">
        <v>44792</v>
      </c>
      <c r="E4" s="49" t="s">
        <v>10</v>
      </c>
      <c r="F4" s="46" t="s">
        <v>17</v>
      </c>
      <c r="G4" s="50">
        <v>1450000</v>
      </c>
      <c r="H4" s="53">
        <v>1200000</v>
      </c>
      <c r="I4" s="53">
        <v>1200000</v>
      </c>
      <c r="J4" s="46" t="str">
        <f ca="1">IF(($D4+90)&lt;=TODAY(),"Тўлов муддати келган",0)</f>
        <v>Тўлов муддати келган</v>
      </c>
      <c r="K4" s="46"/>
      <c r="L4" s="46"/>
      <c r="M4" s="51">
        <v>6250000</v>
      </c>
      <c r="N4" s="52">
        <v>998911462108</v>
      </c>
      <c r="O4" t="s">
        <v>18</v>
      </c>
    </row>
    <row r="5" spans="1:15">
      <c r="A5" s="3">
        <v>1</v>
      </c>
      <c r="B5" s="3" t="s">
        <v>8</v>
      </c>
      <c r="C5" s="54" t="s">
        <v>19</v>
      </c>
      <c r="D5" s="4">
        <v>44792</v>
      </c>
      <c r="E5" s="3" t="s">
        <v>20</v>
      </c>
      <c r="F5" s="3" t="s">
        <v>21</v>
      </c>
      <c r="G5" s="55">
        <v>5150000</v>
      </c>
      <c r="H5" s="31" t="s">
        <v>22</v>
      </c>
      <c r="I5" s="31" t="s">
        <v>22</v>
      </c>
      <c r="J5" s="31" t="s">
        <v>22</v>
      </c>
      <c r="K5" s="31" t="s">
        <v>22</v>
      </c>
      <c r="L5" s="31" t="s">
        <v>22</v>
      </c>
      <c r="M5" s="56">
        <v>5150000</v>
      </c>
      <c r="N5" s="2"/>
    </row>
    <row r="6" spans="1:15" ht="27.75">
      <c r="A6" s="46">
        <v>4</v>
      </c>
      <c r="B6" s="46" t="s">
        <v>8</v>
      </c>
      <c r="C6" s="47" t="s">
        <v>23</v>
      </c>
      <c r="D6" s="48">
        <v>44793</v>
      </c>
      <c r="E6" s="46" t="s">
        <v>10</v>
      </c>
      <c r="F6" s="46" t="s">
        <v>14</v>
      </c>
      <c r="G6" s="50">
        <v>1450000</v>
      </c>
      <c r="H6" s="53">
        <v>1000000</v>
      </c>
      <c r="I6" s="57">
        <v>1000000</v>
      </c>
      <c r="J6" s="46" t="str">
        <f ca="1">IF(($D6+90)&lt;=TODAY(),"Тўлов муддати келган",0)</f>
        <v>Тўлов муддати келган</v>
      </c>
      <c r="K6" s="46"/>
      <c r="L6" s="46"/>
      <c r="M6" s="51">
        <v>6450000</v>
      </c>
      <c r="N6" s="52">
        <v>998950967310</v>
      </c>
      <c r="O6" t="s">
        <v>24</v>
      </c>
    </row>
    <row r="7" spans="1:15" ht="27.75">
      <c r="A7" s="46">
        <v>5</v>
      </c>
      <c r="B7" s="46" t="s">
        <v>8</v>
      </c>
      <c r="C7" s="47" t="s">
        <v>25</v>
      </c>
      <c r="D7" s="48">
        <v>44793</v>
      </c>
      <c r="E7" s="46" t="s">
        <v>26</v>
      </c>
      <c r="F7" s="46" t="s">
        <v>14</v>
      </c>
      <c r="G7" s="50">
        <v>1450000</v>
      </c>
      <c r="H7" s="53">
        <v>1000000</v>
      </c>
      <c r="I7" s="53">
        <v>1000000</v>
      </c>
      <c r="J7" s="46" t="str">
        <f ca="1">IF(($D7+90)&lt;=TODAY(),"Тўлов муддати келган",0)</f>
        <v>Тўлов муддати келган</v>
      </c>
      <c r="K7" s="46"/>
      <c r="L7" s="46"/>
      <c r="M7" s="51">
        <v>6450000</v>
      </c>
      <c r="N7" s="52">
        <v>998979417979</v>
      </c>
      <c r="O7" t="s">
        <v>27</v>
      </c>
    </row>
    <row r="8" spans="1:15" ht="27.75">
      <c r="A8" s="46">
        <v>6</v>
      </c>
      <c r="B8" s="46" t="s">
        <v>8</v>
      </c>
      <c r="C8" s="47" t="s">
        <v>25</v>
      </c>
      <c r="D8" s="48">
        <v>44793</v>
      </c>
      <c r="E8" s="46" t="s">
        <v>26</v>
      </c>
      <c r="F8" s="46" t="s">
        <v>14</v>
      </c>
      <c r="G8" s="50">
        <v>1450000</v>
      </c>
      <c r="H8" s="53">
        <v>1000000</v>
      </c>
      <c r="I8" s="53">
        <v>1000000</v>
      </c>
      <c r="J8" s="46" t="str">
        <f ca="1">IF(($D8+90)&lt;=TODAY(),"Тўлов муддати келган",0)</f>
        <v>Тўлов муддати келган</v>
      </c>
      <c r="K8" s="46"/>
      <c r="L8" s="46"/>
      <c r="M8" s="51">
        <v>6450000</v>
      </c>
      <c r="N8" s="52">
        <v>998979417979</v>
      </c>
      <c r="O8" t="s">
        <v>27</v>
      </c>
    </row>
    <row r="9" spans="1:15" ht="27.75">
      <c r="A9" s="46">
        <v>7</v>
      </c>
      <c r="B9" s="49" t="s">
        <v>8</v>
      </c>
      <c r="C9" s="58" t="s">
        <v>28</v>
      </c>
      <c r="D9" s="59">
        <v>44793</v>
      </c>
      <c r="E9" s="49" t="s">
        <v>26</v>
      </c>
      <c r="F9" s="49" t="s">
        <v>14</v>
      </c>
      <c r="G9" s="53">
        <v>1450000</v>
      </c>
      <c r="H9" s="53">
        <v>1000000</v>
      </c>
      <c r="I9" s="53">
        <v>1000000</v>
      </c>
      <c r="J9" s="46" t="str">
        <f ca="1">IF(($D9+90)&lt;=TODAY(),"Тўлов муддати келган",0)</f>
        <v>Тўлов муддати келган</v>
      </c>
      <c r="K9" s="49"/>
      <c r="L9" s="49"/>
      <c r="M9" s="57">
        <v>6450000</v>
      </c>
      <c r="N9" s="60">
        <v>998996096525</v>
      </c>
      <c r="O9" t="s">
        <v>29</v>
      </c>
    </row>
    <row r="10" spans="1:15" ht="27.75">
      <c r="A10" s="46">
        <v>8</v>
      </c>
      <c r="B10" s="46" t="s">
        <v>8</v>
      </c>
      <c r="C10" s="47" t="s">
        <v>30</v>
      </c>
      <c r="D10" s="48">
        <v>44793</v>
      </c>
      <c r="E10" s="46" t="s">
        <v>26</v>
      </c>
      <c r="F10" s="46" t="s">
        <v>14</v>
      </c>
      <c r="G10" s="50">
        <v>1450000</v>
      </c>
      <c r="H10" s="49">
        <v>1000000</v>
      </c>
      <c r="I10" s="53">
        <v>1000000</v>
      </c>
      <c r="J10" s="46" t="str">
        <f ca="1">IF(($D10+90)&lt;=TODAY(),"Тўлов муддати келган",0)</f>
        <v>Тўлов муддати келган</v>
      </c>
      <c r="K10" s="46"/>
      <c r="L10" s="46"/>
      <c r="M10" s="51">
        <v>6450000</v>
      </c>
      <c r="N10" s="52">
        <v>998337450005</v>
      </c>
      <c r="O10" t="s">
        <v>31</v>
      </c>
    </row>
    <row r="11" spans="1:15">
      <c r="A11" s="3">
        <v>10</v>
      </c>
      <c r="B11" s="3" t="s">
        <v>8</v>
      </c>
      <c r="C11" s="54" t="s">
        <v>32</v>
      </c>
      <c r="D11" s="4">
        <v>44793</v>
      </c>
      <c r="E11" s="3" t="s">
        <v>26</v>
      </c>
      <c r="F11" s="3" t="s">
        <v>21</v>
      </c>
      <c r="G11" s="55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56">
        <v>5150000</v>
      </c>
      <c r="N11" s="11">
        <v>998335959097</v>
      </c>
    </row>
    <row r="12" spans="1:15">
      <c r="A12" s="3">
        <v>11</v>
      </c>
      <c r="B12" s="3" t="s">
        <v>8</v>
      </c>
      <c r="C12" s="54" t="s">
        <v>32</v>
      </c>
      <c r="D12" s="4">
        <v>44793</v>
      </c>
      <c r="E12" s="3" t="s">
        <v>26</v>
      </c>
      <c r="F12" s="3" t="s">
        <v>21</v>
      </c>
      <c r="G12" s="55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56">
        <v>5150000</v>
      </c>
      <c r="N12" s="11">
        <v>998335959097</v>
      </c>
    </row>
    <row r="13" spans="1:15" ht="27.75">
      <c r="A13" s="46">
        <v>9</v>
      </c>
      <c r="B13" s="46" t="s">
        <v>8</v>
      </c>
      <c r="C13" s="47" t="s">
        <v>33</v>
      </c>
      <c r="D13" s="48">
        <v>44794</v>
      </c>
      <c r="E13" s="46" t="s">
        <v>20</v>
      </c>
      <c r="F13" s="46" t="s">
        <v>11</v>
      </c>
      <c r="G13" s="50">
        <v>1450000</v>
      </c>
      <c r="H13" s="50">
        <v>1000000</v>
      </c>
      <c r="I13" s="53">
        <v>1000000</v>
      </c>
      <c r="J13" s="46" t="str">
        <f t="shared" ref="J13:J58" ca="1" si="0">IF(($D13+90)&lt;=TODAY(),"Тўлов муддати келган",0)</f>
        <v>Тўлов муддати келган</v>
      </c>
      <c r="K13" s="46"/>
      <c r="L13" s="46"/>
      <c r="M13" s="51">
        <v>5950000</v>
      </c>
      <c r="N13" s="52">
        <v>998930458686</v>
      </c>
      <c r="O13" t="s">
        <v>34</v>
      </c>
    </row>
    <row r="14" spans="1:15" ht="27.75">
      <c r="A14" s="46">
        <v>10</v>
      </c>
      <c r="B14" s="46" t="s">
        <v>8</v>
      </c>
      <c r="C14" s="47" t="s">
        <v>35</v>
      </c>
      <c r="D14" s="48">
        <v>44794</v>
      </c>
      <c r="E14" s="46" t="s">
        <v>20</v>
      </c>
      <c r="F14" s="46" t="s">
        <v>14</v>
      </c>
      <c r="G14" s="50">
        <v>1450000</v>
      </c>
      <c r="H14" s="53">
        <v>1000000</v>
      </c>
      <c r="I14" s="53">
        <v>1000000</v>
      </c>
      <c r="J14" s="46" t="str">
        <f t="shared" ca="1" si="0"/>
        <v>Тўлов муддати келган</v>
      </c>
      <c r="K14" s="46"/>
      <c r="L14" s="46"/>
      <c r="M14" s="51">
        <v>6450000</v>
      </c>
      <c r="N14" s="52">
        <v>998999905723</v>
      </c>
      <c r="O14" t="s">
        <v>36</v>
      </c>
    </row>
    <row r="15" spans="1:15" ht="27.75">
      <c r="A15" s="46">
        <v>11</v>
      </c>
      <c r="B15" s="46" t="s">
        <v>8</v>
      </c>
      <c r="C15" s="47" t="s">
        <v>35</v>
      </c>
      <c r="D15" s="48">
        <v>44794</v>
      </c>
      <c r="E15" s="46" t="s">
        <v>20</v>
      </c>
      <c r="F15" s="46" t="s">
        <v>14</v>
      </c>
      <c r="G15" s="50">
        <v>1450000</v>
      </c>
      <c r="H15" s="53">
        <v>1000000</v>
      </c>
      <c r="I15" s="53">
        <v>1000000</v>
      </c>
      <c r="J15" s="46" t="str">
        <f t="shared" ca="1" si="0"/>
        <v>Тўлов муддати келган</v>
      </c>
      <c r="K15" s="46"/>
      <c r="L15" s="46"/>
      <c r="M15" s="51">
        <v>6450000</v>
      </c>
      <c r="N15" s="52">
        <v>998999905723</v>
      </c>
      <c r="O15" t="s">
        <v>36</v>
      </c>
    </row>
    <row r="16" spans="1:15" ht="27.75">
      <c r="A16" s="46">
        <v>12</v>
      </c>
      <c r="B16" s="46" t="s">
        <v>8</v>
      </c>
      <c r="C16" s="47" t="s">
        <v>37</v>
      </c>
      <c r="D16" s="48">
        <v>44794</v>
      </c>
      <c r="E16" s="46" t="s">
        <v>20</v>
      </c>
      <c r="F16" s="46" t="s">
        <v>14</v>
      </c>
      <c r="G16" s="50">
        <v>1450000</v>
      </c>
      <c r="H16" s="53">
        <v>1000000</v>
      </c>
      <c r="I16" s="53">
        <v>1000000</v>
      </c>
      <c r="J16" s="46" t="str">
        <f t="shared" ca="1" si="0"/>
        <v>Тўлов муддати келган</v>
      </c>
      <c r="K16" s="46"/>
      <c r="L16" s="46"/>
      <c r="M16" s="51">
        <v>6450000</v>
      </c>
      <c r="N16" s="52">
        <v>998998879700</v>
      </c>
      <c r="O16" t="s">
        <v>38</v>
      </c>
    </row>
    <row r="17" spans="1:15" ht="27.75">
      <c r="A17" s="46">
        <v>13</v>
      </c>
      <c r="B17" s="46" t="s">
        <v>8</v>
      </c>
      <c r="C17" s="47" t="s">
        <v>39</v>
      </c>
      <c r="D17" s="48">
        <v>44794</v>
      </c>
      <c r="E17" s="46" t="s">
        <v>20</v>
      </c>
      <c r="F17" s="46" t="s">
        <v>14</v>
      </c>
      <c r="G17" s="50">
        <v>1450000</v>
      </c>
      <c r="H17" s="53">
        <v>1000000</v>
      </c>
      <c r="I17" s="53">
        <v>1000000</v>
      </c>
      <c r="J17" s="46" t="str">
        <f t="shared" ca="1" si="0"/>
        <v>Тўлов муддати келган</v>
      </c>
      <c r="K17" s="46"/>
      <c r="L17" s="46"/>
      <c r="M17" s="51">
        <v>6450000</v>
      </c>
      <c r="N17" s="52">
        <v>998979440102</v>
      </c>
      <c r="O17" t="s">
        <v>40</v>
      </c>
    </row>
    <row r="18" spans="1:15" ht="27.75">
      <c r="A18" s="46">
        <v>14</v>
      </c>
      <c r="B18" s="46" t="s">
        <v>8</v>
      </c>
      <c r="C18" s="47" t="s">
        <v>41</v>
      </c>
      <c r="D18" s="48">
        <v>44794</v>
      </c>
      <c r="E18" s="46" t="s">
        <v>20</v>
      </c>
      <c r="F18" s="46" t="s">
        <v>11</v>
      </c>
      <c r="G18" s="50">
        <v>1450000</v>
      </c>
      <c r="H18" s="53">
        <v>1500000</v>
      </c>
      <c r="I18" s="53">
        <v>1500000</v>
      </c>
      <c r="J18" s="46" t="str">
        <f t="shared" ca="1" si="0"/>
        <v>Тўлов муддати келган</v>
      </c>
      <c r="K18" s="46"/>
      <c r="L18" s="46"/>
      <c r="M18" s="51">
        <v>5950000</v>
      </c>
      <c r="N18" s="52">
        <v>998900553235</v>
      </c>
      <c r="O18" t="s">
        <v>42</v>
      </c>
    </row>
    <row r="19" spans="1:15" ht="27.75">
      <c r="A19" s="46">
        <v>15</v>
      </c>
      <c r="B19" s="46" t="s">
        <v>8</v>
      </c>
      <c r="C19" s="47" t="s">
        <v>43</v>
      </c>
      <c r="D19" s="48">
        <v>44794</v>
      </c>
      <c r="E19" s="46" t="s">
        <v>10</v>
      </c>
      <c r="F19" s="46" t="s">
        <v>14</v>
      </c>
      <c r="G19" s="50">
        <v>1450000</v>
      </c>
      <c r="H19" s="50">
        <v>1000000</v>
      </c>
      <c r="I19" s="53">
        <v>1000000</v>
      </c>
      <c r="J19" s="46" t="str">
        <f t="shared" ca="1" si="0"/>
        <v>Тўлов муддати келган</v>
      </c>
      <c r="K19" s="46"/>
      <c r="L19" s="46"/>
      <c r="M19" s="51">
        <v>6450000</v>
      </c>
      <c r="N19" s="52">
        <v>998914528400</v>
      </c>
      <c r="O19" t="s">
        <v>44</v>
      </c>
    </row>
    <row r="20" spans="1:15" ht="27.75">
      <c r="A20" s="46">
        <v>16</v>
      </c>
      <c r="B20" s="46" t="s">
        <v>8</v>
      </c>
      <c r="C20" s="47" t="s">
        <v>45</v>
      </c>
      <c r="D20" s="48">
        <v>44794</v>
      </c>
      <c r="E20" s="46" t="s">
        <v>10</v>
      </c>
      <c r="F20" s="46" t="s">
        <v>14</v>
      </c>
      <c r="G20" s="50">
        <v>1450000</v>
      </c>
      <c r="H20" s="50">
        <v>1000000</v>
      </c>
      <c r="I20" s="53">
        <v>1000000</v>
      </c>
      <c r="J20" s="46" t="str">
        <f t="shared" ca="1" si="0"/>
        <v>Тўлов муддати келган</v>
      </c>
      <c r="K20" s="46"/>
      <c r="L20" s="46"/>
      <c r="M20" s="51">
        <v>6450000</v>
      </c>
      <c r="N20" s="52">
        <v>998910592121</v>
      </c>
      <c r="O20" t="s">
        <v>46</v>
      </c>
    </row>
    <row r="21" spans="1:15" ht="27.75">
      <c r="A21" s="46">
        <v>17</v>
      </c>
      <c r="B21" s="46" t="s">
        <v>8</v>
      </c>
      <c r="C21" s="47" t="s">
        <v>47</v>
      </c>
      <c r="D21" s="48">
        <v>44794</v>
      </c>
      <c r="E21" s="49" t="s">
        <v>10</v>
      </c>
      <c r="F21" s="46" t="s">
        <v>14</v>
      </c>
      <c r="G21" s="50">
        <v>1450000</v>
      </c>
      <c r="H21" s="50">
        <v>1000000</v>
      </c>
      <c r="I21" s="57">
        <v>1000000</v>
      </c>
      <c r="J21" s="46" t="str">
        <f t="shared" ca="1" si="0"/>
        <v>Тўлов муддати келган</v>
      </c>
      <c r="K21" s="46"/>
      <c r="L21" s="46"/>
      <c r="M21" s="51">
        <v>6450000</v>
      </c>
      <c r="N21" s="52">
        <v>998900559309</v>
      </c>
      <c r="O21" t="s">
        <v>48</v>
      </c>
    </row>
    <row r="22" spans="1:15" ht="41.25">
      <c r="A22" s="46">
        <v>18</v>
      </c>
      <c r="B22" s="46" t="s">
        <v>8</v>
      </c>
      <c r="C22" s="47" t="s">
        <v>49</v>
      </c>
      <c r="D22" s="48">
        <v>44794</v>
      </c>
      <c r="E22" s="46" t="s">
        <v>20</v>
      </c>
      <c r="F22" s="46" t="s">
        <v>14</v>
      </c>
      <c r="G22" s="50">
        <v>1450000</v>
      </c>
      <c r="H22" s="53">
        <v>1000000</v>
      </c>
      <c r="I22" s="53">
        <v>1000000</v>
      </c>
      <c r="J22" s="46" t="str">
        <f t="shared" ca="1" si="0"/>
        <v>Тўлов муддати келган</v>
      </c>
      <c r="K22" s="46"/>
      <c r="L22" s="46"/>
      <c r="M22" s="51">
        <v>6450000</v>
      </c>
      <c r="N22" s="52">
        <v>998979657871</v>
      </c>
      <c r="O22" t="s">
        <v>50</v>
      </c>
    </row>
    <row r="23" spans="1:15" ht="27.75">
      <c r="A23" s="46">
        <v>19</v>
      </c>
      <c r="B23" s="46" t="s">
        <v>8</v>
      </c>
      <c r="C23" s="61" t="s">
        <v>51</v>
      </c>
      <c r="D23" s="62">
        <v>44794</v>
      </c>
      <c r="E23" s="31" t="s">
        <v>52</v>
      </c>
      <c r="F23" s="46" t="s">
        <v>14</v>
      </c>
      <c r="G23" s="50">
        <v>1450000</v>
      </c>
      <c r="H23" s="50">
        <v>1000000</v>
      </c>
      <c r="I23" s="63" t="str">
        <f ca="1">IF(($D23+60)&lt;=TODAY(),"Delayed",0)</f>
        <v>Delayed</v>
      </c>
      <c r="J23" s="46" t="str">
        <f t="shared" ca="1" si="0"/>
        <v>Тўлов муддати келган</v>
      </c>
      <c r="K23" s="46"/>
      <c r="L23" s="46"/>
      <c r="M23" s="51">
        <v>6450000</v>
      </c>
      <c r="N23" s="52">
        <v>998909039091</v>
      </c>
      <c r="O23" t="s">
        <v>53</v>
      </c>
    </row>
    <row r="24" spans="1:15" ht="27.75">
      <c r="A24" s="46">
        <v>20</v>
      </c>
      <c r="B24" s="46" t="s">
        <v>8</v>
      </c>
      <c r="C24" s="47" t="s">
        <v>54</v>
      </c>
      <c r="D24" s="48">
        <v>44795</v>
      </c>
      <c r="E24" s="46" t="s">
        <v>20</v>
      </c>
      <c r="F24" s="46" t="s">
        <v>14</v>
      </c>
      <c r="G24" s="50">
        <v>1450000</v>
      </c>
      <c r="H24" s="53">
        <v>1000000</v>
      </c>
      <c r="I24" s="53">
        <v>1000000</v>
      </c>
      <c r="J24" s="46" t="str">
        <f t="shared" ca="1" si="0"/>
        <v>Тўлов муддати келган</v>
      </c>
      <c r="K24" s="46"/>
      <c r="L24" s="46"/>
      <c r="M24" s="51">
        <v>6450000</v>
      </c>
      <c r="N24" s="52">
        <v>998905647168</v>
      </c>
      <c r="O24" t="s">
        <v>55</v>
      </c>
    </row>
    <row r="25" spans="1:15" ht="27.75">
      <c r="A25" s="46">
        <v>21</v>
      </c>
      <c r="B25" s="46" t="s">
        <v>8</v>
      </c>
      <c r="C25" s="47" t="s">
        <v>56</v>
      </c>
      <c r="D25" s="48">
        <v>44795</v>
      </c>
      <c r="E25" s="46" t="s">
        <v>57</v>
      </c>
      <c r="F25" s="46" t="s">
        <v>14</v>
      </c>
      <c r="G25" s="50">
        <v>1450000</v>
      </c>
      <c r="H25" s="53">
        <v>1000000</v>
      </c>
      <c r="I25" s="53">
        <v>1000000</v>
      </c>
      <c r="J25" s="46" t="str">
        <f t="shared" ca="1" si="0"/>
        <v>Тўлов муддати келган</v>
      </c>
      <c r="K25" s="46"/>
      <c r="L25" s="46"/>
      <c r="M25" s="51">
        <v>6450000</v>
      </c>
      <c r="N25" s="52">
        <v>998903022687</v>
      </c>
      <c r="O25" t="s">
        <v>58</v>
      </c>
    </row>
    <row r="26" spans="1:15" ht="27.75">
      <c r="A26" s="46">
        <v>22</v>
      </c>
      <c r="B26" s="46" t="s">
        <v>8</v>
      </c>
      <c r="C26" s="47" t="s">
        <v>59</v>
      </c>
      <c r="D26" s="48">
        <v>44795</v>
      </c>
      <c r="E26" s="46" t="s">
        <v>60</v>
      </c>
      <c r="F26" s="46" t="s">
        <v>14</v>
      </c>
      <c r="G26" s="50">
        <v>1450000</v>
      </c>
      <c r="H26" s="50">
        <v>1000000</v>
      </c>
      <c r="I26" s="63" t="str">
        <f ca="1">IF(($D26+60)&lt;=TODAY(),"Delayed",0)</f>
        <v>Delayed</v>
      </c>
      <c r="J26" s="46" t="str">
        <f t="shared" ca="1" si="0"/>
        <v>Тўлов муддати келган</v>
      </c>
      <c r="K26" s="46"/>
      <c r="L26" s="46"/>
      <c r="M26" s="51">
        <v>6450000</v>
      </c>
      <c r="N26" s="52">
        <v>998905564914</v>
      </c>
      <c r="O26" t="s">
        <v>61</v>
      </c>
    </row>
    <row r="27" spans="1:15" ht="27.75">
      <c r="A27" s="46">
        <v>23</v>
      </c>
      <c r="B27" s="46" t="s">
        <v>8</v>
      </c>
      <c r="C27" s="47" t="s">
        <v>62</v>
      </c>
      <c r="D27" s="48">
        <v>44795</v>
      </c>
      <c r="E27" s="46" t="s">
        <v>63</v>
      </c>
      <c r="F27" s="46" t="s">
        <v>14</v>
      </c>
      <c r="G27" s="50">
        <v>1450000</v>
      </c>
      <c r="H27" s="53">
        <v>1000000</v>
      </c>
      <c r="I27" s="53">
        <v>1000000</v>
      </c>
      <c r="J27" s="46" t="str">
        <f t="shared" ca="1" si="0"/>
        <v>Тўлов муддати келган</v>
      </c>
      <c r="K27" s="46"/>
      <c r="L27" s="46"/>
      <c r="M27" s="51">
        <v>6450000</v>
      </c>
      <c r="N27" s="52">
        <v>998941323335</v>
      </c>
      <c r="O27" t="s">
        <v>64</v>
      </c>
    </row>
    <row r="28" spans="1:15" ht="27.75">
      <c r="A28" s="46">
        <v>24</v>
      </c>
      <c r="B28" s="46" t="s">
        <v>8</v>
      </c>
      <c r="C28" s="47" t="s">
        <v>65</v>
      </c>
      <c r="D28" s="64">
        <v>44795</v>
      </c>
      <c r="E28" s="65" t="s">
        <v>63</v>
      </c>
      <c r="F28" s="65" t="s">
        <v>14</v>
      </c>
      <c r="G28" s="50">
        <v>1450000</v>
      </c>
      <c r="H28" s="57">
        <v>1000000</v>
      </c>
      <c r="I28" s="53">
        <v>1000000</v>
      </c>
      <c r="J28" s="46" t="str">
        <f t="shared" ca="1" si="0"/>
        <v>Тўлов муддати келган</v>
      </c>
      <c r="K28" s="65"/>
      <c r="L28" s="65"/>
      <c r="M28" s="51">
        <v>6450000</v>
      </c>
      <c r="N28" s="52">
        <v>998901667249</v>
      </c>
      <c r="O28" t="s">
        <v>66</v>
      </c>
    </row>
    <row r="29" spans="1:15" ht="41.25">
      <c r="A29" s="46">
        <v>25</v>
      </c>
      <c r="B29" s="46" t="s">
        <v>8</v>
      </c>
      <c r="C29" s="47" t="s">
        <v>67</v>
      </c>
      <c r="D29" s="64">
        <v>44795</v>
      </c>
      <c r="E29" s="65" t="s">
        <v>63</v>
      </c>
      <c r="F29" s="65" t="s">
        <v>14</v>
      </c>
      <c r="G29" s="50">
        <v>1450000</v>
      </c>
      <c r="H29" s="57">
        <v>1000000</v>
      </c>
      <c r="I29" s="53">
        <v>1000000</v>
      </c>
      <c r="J29" s="46" t="str">
        <f t="shared" ca="1" si="0"/>
        <v>Тўлов муддати келган</v>
      </c>
      <c r="K29" s="65"/>
      <c r="L29" s="65"/>
      <c r="M29" s="51">
        <v>6450000</v>
      </c>
      <c r="N29" s="52">
        <v>998910400502</v>
      </c>
      <c r="O29" t="s">
        <v>68</v>
      </c>
    </row>
    <row r="30" spans="1:15" ht="27.75">
      <c r="A30" s="46">
        <v>26</v>
      </c>
      <c r="B30" s="46" t="s">
        <v>8</v>
      </c>
      <c r="C30" s="47" t="s">
        <v>69</v>
      </c>
      <c r="D30" s="64">
        <v>44796</v>
      </c>
      <c r="E30" s="46" t="s">
        <v>57</v>
      </c>
      <c r="F30" s="65" t="s">
        <v>14</v>
      </c>
      <c r="G30" s="46">
        <v>1450000</v>
      </c>
      <c r="H30" s="51">
        <v>1000000</v>
      </c>
      <c r="I30" s="63" t="str">
        <f ca="1">IF(($D30+60)&lt;=TODAY(),"Delayed",0)</f>
        <v>Delayed</v>
      </c>
      <c r="J30" s="46" t="str">
        <f t="shared" ca="1" si="0"/>
        <v>Тўлов муддати келган</v>
      </c>
      <c r="K30" s="65"/>
      <c r="L30" s="65"/>
      <c r="M30" s="51">
        <v>6450000</v>
      </c>
      <c r="N30" s="52">
        <v>998916524321</v>
      </c>
      <c r="O30" t="s">
        <v>70</v>
      </c>
    </row>
    <row r="31" spans="1:15" ht="27.75">
      <c r="A31" s="46">
        <v>27</v>
      </c>
      <c r="B31" s="46" t="s">
        <v>8</v>
      </c>
      <c r="C31" s="47" t="s">
        <v>71</v>
      </c>
      <c r="D31" s="64">
        <v>44796</v>
      </c>
      <c r="E31" s="46" t="s">
        <v>57</v>
      </c>
      <c r="F31" s="65" t="s">
        <v>14</v>
      </c>
      <c r="G31" s="50">
        <v>1450000</v>
      </c>
      <c r="H31" s="51">
        <v>1000000</v>
      </c>
      <c r="I31" s="63" t="str">
        <f ca="1">IF(($D31+60)&lt;=TODAY(),"Delayed",0)</f>
        <v>Delayed</v>
      </c>
      <c r="J31" s="46" t="str">
        <f t="shared" ca="1" si="0"/>
        <v>Тўлов муддати келган</v>
      </c>
      <c r="K31" s="65"/>
      <c r="L31" s="65"/>
      <c r="M31" s="51">
        <v>6450000</v>
      </c>
      <c r="N31" s="52">
        <v>998996019411</v>
      </c>
      <c r="O31" t="s">
        <v>72</v>
      </c>
    </row>
    <row r="32" spans="1:15" ht="27.75">
      <c r="A32" s="46">
        <v>28</v>
      </c>
      <c r="B32" s="46" t="s">
        <v>8</v>
      </c>
      <c r="C32" s="47" t="s">
        <v>73</v>
      </c>
      <c r="D32" s="64">
        <v>44796</v>
      </c>
      <c r="E32" s="46" t="s">
        <v>57</v>
      </c>
      <c r="F32" s="65" t="s">
        <v>14</v>
      </c>
      <c r="G32" s="53">
        <v>1450000</v>
      </c>
      <c r="H32" s="57">
        <v>1000000</v>
      </c>
      <c r="I32" s="57">
        <v>1000000</v>
      </c>
      <c r="J32" s="46" t="str">
        <f t="shared" ca="1" si="0"/>
        <v>Тўлов муддати келган</v>
      </c>
      <c r="K32" s="65"/>
      <c r="L32" s="65"/>
      <c r="M32" s="51">
        <v>6450000</v>
      </c>
      <c r="N32" s="52">
        <v>998911591021</v>
      </c>
      <c r="O32" t="s">
        <v>74</v>
      </c>
    </row>
    <row r="33" spans="1:15" ht="27.75">
      <c r="A33" s="46">
        <v>29</v>
      </c>
      <c r="B33" s="46" t="s">
        <v>8</v>
      </c>
      <c r="C33" s="47" t="s">
        <v>75</v>
      </c>
      <c r="D33" s="64">
        <v>44796</v>
      </c>
      <c r="E33" s="46" t="s">
        <v>57</v>
      </c>
      <c r="F33" s="65" t="s">
        <v>14</v>
      </c>
      <c r="G33" s="53">
        <v>1450000</v>
      </c>
      <c r="H33" s="57">
        <v>500000</v>
      </c>
      <c r="I33" s="57">
        <v>500000</v>
      </c>
      <c r="J33" s="46" t="str">
        <f t="shared" ca="1" si="0"/>
        <v>Тўлов муддати келган</v>
      </c>
      <c r="K33" s="65"/>
      <c r="L33" s="65"/>
      <c r="M33" s="51">
        <v>6450000</v>
      </c>
      <c r="N33" s="52">
        <v>998905845432</v>
      </c>
      <c r="O33" t="s">
        <v>76</v>
      </c>
    </row>
    <row r="34" spans="1:15" ht="41.25">
      <c r="A34" s="46">
        <v>30</v>
      </c>
      <c r="B34" s="46" t="s">
        <v>8</v>
      </c>
      <c r="C34" s="47" t="s">
        <v>77</v>
      </c>
      <c r="D34" s="64">
        <v>44796</v>
      </c>
      <c r="E34" s="46" t="s">
        <v>57</v>
      </c>
      <c r="F34" s="65" t="s">
        <v>14</v>
      </c>
      <c r="G34" s="50">
        <v>1450000</v>
      </c>
      <c r="H34" s="51">
        <v>1000000</v>
      </c>
      <c r="I34" s="63" t="str">
        <f ca="1">IF(($D34+60)&lt;=TODAY(),"Delayed",0)</f>
        <v>Delayed</v>
      </c>
      <c r="J34" s="46" t="str">
        <f t="shared" ca="1" si="0"/>
        <v>Тўлов муддати келган</v>
      </c>
      <c r="K34" s="65"/>
      <c r="L34" s="65"/>
      <c r="M34" s="51">
        <v>6450000</v>
      </c>
      <c r="N34" s="52">
        <v>998985758383</v>
      </c>
      <c r="O34" t="s">
        <v>78</v>
      </c>
    </row>
    <row r="35" spans="1:15" ht="27.75">
      <c r="A35" s="46">
        <v>31</v>
      </c>
      <c r="B35" s="46" t="s">
        <v>8</v>
      </c>
      <c r="C35" s="47" t="s">
        <v>79</v>
      </c>
      <c r="D35" s="64">
        <v>44796</v>
      </c>
      <c r="E35" s="46" t="s">
        <v>57</v>
      </c>
      <c r="F35" s="65" t="s">
        <v>14</v>
      </c>
      <c r="G35" s="53">
        <v>1450000</v>
      </c>
      <c r="H35" s="51">
        <v>1000000</v>
      </c>
      <c r="I35" s="57">
        <v>1000000</v>
      </c>
      <c r="J35" s="46" t="str">
        <f t="shared" ca="1" si="0"/>
        <v>Тўлов муддати келган</v>
      </c>
      <c r="K35" s="65"/>
      <c r="L35" s="65"/>
      <c r="M35" s="51">
        <v>6450000</v>
      </c>
      <c r="N35" s="52">
        <v>998905613439</v>
      </c>
      <c r="O35" t="s">
        <v>80</v>
      </c>
    </row>
    <row r="36" spans="1:15" ht="27.75">
      <c r="A36" s="46">
        <v>32</v>
      </c>
      <c r="B36" s="46" t="s">
        <v>8</v>
      </c>
      <c r="C36" s="47" t="s">
        <v>81</v>
      </c>
      <c r="D36" s="64">
        <v>44796</v>
      </c>
      <c r="E36" s="65" t="s">
        <v>60</v>
      </c>
      <c r="F36" s="65" t="s">
        <v>14</v>
      </c>
      <c r="G36" s="50">
        <v>1450000</v>
      </c>
      <c r="H36" s="57">
        <v>1000000</v>
      </c>
      <c r="I36" s="57">
        <v>1000000</v>
      </c>
      <c r="J36" s="46" t="str">
        <f t="shared" ca="1" si="0"/>
        <v>Тўлов муддати келган</v>
      </c>
      <c r="K36" s="65"/>
      <c r="L36" s="65"/>
      <c r="M36" s="51">
        <v>6450000</v>
      </c>
      <c r="N36" s="52" t="s">
        <v>82</v>
      </c>
      <c r="O36" t="s">
        <v>82</v>
      </c>
    </row>
    <row r="37" spans="1:15" ht="27.75">
      <c r="A37" s="46">
        <v>33</v>
      </c>
      <c r="B37" s="46" t="s">
        <v>8</v>
      </c>
      <c r="C37" s="47" t="s">
        <v>83</v>
      </c>
      <c r="D37" s="64">
        <v>44796</v>
      </c>
      <c r="E37" s="65" t="s">
        <v>60</v>
      </c>
      <c r="F37" s="65" t="s">
        <v>14</v>
      </c>
      <c r="G37" s="50">
        <v>1450000</v>
      </c>
      <c r="H37" s="51">
        <v>1000000</v>
      </c>
      <c r="I37" s="63" t="str">
        <f ca="1">IF(($D37+60)&lt;=TODAY(),"Delayed",0)</f>
        <v>Delayed</v>
      </c>
      <c r="J37" s="46" t="str">
        <f t="shared" ca="1" si="0"/>
        <v>Тўлов муддати келган</v>
      </c>
      <c r="K37" s="65"/>
      <c r="L37" s="65"/>
      <c r="M37" s="51">
        <v>6450000</v>
      </c>
      <c r="N37" s="52">
        <v>998904088849</v>
      </c>
      <c r="O37" t="s">
        <v>84</v>
      </c>
    </row>
    <row r="38" spans="1:15" ht="27.75">
      <c r="A38" s="46">
        <v>34</v>
      </c>
      <c r="B38" s="46" t="s">
        <v>8</v>
      </c>
      <c r="C38" s="58" t="s">
        <v>35</v>
      </c>
      <c r="D38" s="64">
        <v>44796</v>
      </c>
      <c r="E38" s="65" t="s">
        <v>20</v>
      </c>
      <c r="F38" s="65" t="s">
        <v>14</v>
      </c>
      <c r="G38" s="50">
        <v>1450000</v>
      </c>
      <c r="H38" s="53">
        <v>1000000</v>
      </c>
      <c r="I38" s="53">
        <v>1000000</v>
      </c>
      <c r="J38" s="46" t="str">
        <f t="shared" ca="1" si="0"/>
        <v>Тўлов муддати келган</v>
      </c>
      <c r="K38" s="65"/>
      <c r="L38" s="65"/>
      <c r="M38" s="51">
        <v>6450000</v>
      </c>
      <c r="N38" s="52">
        <v>998974154440</v>
      </c>
      <c r="O38" t="s">
        <v>85</v>
      </c>
    </row>
    <row r="39" spans="1:15" ht="27.75">
      <c r="A39" s="46">
        <v>35</v>
      </c>
      <c r="B39" s="46" t="s">
        <v>8</v>
      </c>
      <c r="C39" s="58" t="s">
        <v>35</v>
      </c>
      <c r="D39" s="64">
        <v>44796</v>
      </c>
      <c r="E39" s="65" t="s">
        <v>20</v>
      </c>
      <c r="F39" s="65" t="s">
        <v>14</v>
      </c>
      <c r="G39" s="50">
        <v>1450000</v>
      </c>
      <c r="H39" s="53">
        <v>1000000</v>
      </c>
      <c r="I39" s="53">
        <v>1000000</v>
      </c>
      <c r="J39" s="46" t="str">
        <f t="shared" ca="1" si="0"/>
        <v>Тўлов муддати келган</v>
      </c>
      <c r="K39" s="65"/>
      <c r="L39" s="65"/>
      <c r="M39" s="51">
        <v>6450000</v>
      </c>
      <c r="N39" s="52">
        <v>998974154440</v>
      </c>
      <c r="O39" t="s">
        <v>85</v>
      </c>
    </row>
    <row r="40" spans="1:15" ht="54.75">
      <c r="A40" s="46">
        <v>36</v>
      </c>
      <c r="B40" s="46" t="s">
        <v>8</v>
      </c>
      <c r="C40" s="47" t="s">
        <v>86</v>
      </c>
      <c r="D40" s="64">
        <v>44796</v>
      </c>
      <c r="E40" s="65" t="s">
        <v>10</v>
      </c>
      <c r="F40" s="65" t="s">
        <v>14</v>
      </c>
      <c r="G40" s="50">
        <v>1450000</v>
      </c>
      <c r="H40" s="66">
        <v>1000000</v>
      </c>
      <c r="I40" s="57">
        <v>500000</v>
      </c>
      <c r="J40" s="46" t="str">
        <f t="shared" ca="1" si="0"/>
        <v>Тўлов муддати келган</v>
      </c>
      <c r="K40" s="65"/>
      <c r="L40" s="65"/>
      <c r="M40" s="51">
        <v>6450000</v>
      </c>
      <c r="N40" s="52">
        <v>998903433838</v>
      </c>
      <c r="O40" t="s">
        <v>87</v>
      </c>
    </row>
    <row r="41" spans="1:15" ht="27.75">
      <c r="A41" s="46">
        <v>37</v>
      </c>
      <c r="B41" s="46" t="s">
        <v>8</v>
      </c>
      <c r="C41" s="58" t="s">
        <v>65</v>
      </c>
      <c r="D41" s="64">
        <v>44796</v>
      </c>
      <c r="E41" s="65" t="s">
        <v>63</v>
      </c>
      <c r="F41" s="65" t="s">
        <v>14</v>
      </c>
      <c r="G41" s="50">
        <v>1450000</v>
      </c>
      <c r="H41" s="57">
        <v>1000000</v>
      </c>
      <c r="I41" s="53">
        <v>1000000</v>
      </c>
      <c r="J41" s="46" t="str">
        <f t="shared" ca="1" si="0"/>
        <v>Тўлов муддати келган</v>
      </c>
      <c r="K41" s="65"/>
      <c r="L41" s="65"/>
      <c r="M41" s="51">
        <v>6450000</v>
      </c>
      <c r="N41" s="52">
        <v>998901667249</v>
      </c>
      <c r="O41" t="s">
        <v>66</v>
      </c>
    </row>
    <row r="42" spans="1:15" ht="27.75">
      <c r="A42" s="46">
        <v>38</v>
      </c>
      <c r="B42" s="46" t="s">
        <v>8</v>
      </c>
      <c r="C42" s="47" t="s">
        <v>88</v>
      </c>
      <c r="D42" s="64">
        <v>44796</v>
      </c>
      <c r="E42" s="65" t="s">
        <v>63</v>
      </c>
      <c r="F42" s="65" t="s">
        <v>14</v>
      </c>
      <c r="G42" s="50">
        <v>1450000</v>
      </c>
      <c r="H42" s="57">
        <v>1000000</v>
      </c>
      <c r="I42" s="53">
        <v>1000000</v>
      </c>
      <c r="J42" s="46" t="str">
        <f t="shared" ca="1" si="0"/>
        <v>Тўлов муддати келган</v>
      </c>
      <c r="K42" s="65"/>
      <c r="L42" s="65"/>
      <c r="M42" s="51">
        <v>6450000</v>
      </c>
      <c r="N42" s="52">
        <v>998972155685</v>
      </c>
      <c r="O42" t="s">
        <v>89</v>
      </c>
    </row>
    <row r="43" spans="1:15" ht="27.75">
      <c r="A43" s="46">
        <v>39</v>
      </c>
      <c r="B43" s="46" t="s">
        <v>8</v>
      </c>
      <c r="C43" s="47" t="s">
        <v>90</v>
      </c>
      <c r="D43" s="64">
        <v>44796</v>
      </c>
      <c r="E43" s="65" t="s">
        <v>63</v>
      </c>
      <c r="F43" s="65" t="s">
        <v>14</v>
      </c>
      <c r="G43" s="50">
        <v>1450000</v>
      </c>
      <c r="H43" s="57">
        <v>1000000</v>
      </c>
      <c r="I43" s="53">
        <v>1000000</v>
      </c>
      <c r="J43" s="46" t="str">
        <f t="shared" ca="1" si="0"/>
        <v>Тўлов муддати келган</v>
      </c>
      <c r="K43" s="65"/>
      <c r="L43" s="65"/>
      <c r="M43" s="51">
        <v>6450000</v>
      </c>
      <c r="N43" s="52">
        <v>998979556510</v>
      </c>
      <c r="O43" t="s">
        <v>91</v>
      </c>
    </row>
    <row r="44" spans="1:15" ht="27.75">
      <c r="A44" s="46">
        <v>40</v>
      </c>
      <c r="B44" s="46" t="s">
        <v>8</v>
      </c>
      <c r="C44" s="47" t="s">
        <v>90</v>
      </c>
      <c r="D44" s="64">
        <v>44796</v>
      </c>
      <c r="E44" s="65" t="s">
        <v>63</v>
      </c>
      <c r="F44" s="65" t="s">
        <v>14</v>
      </c>
      <c r="G44" s="50">
        <v>1450000</v>
      </c>
      <c r="H44" s="57">
        <v>1000000</v>
      </c>
      <c r="I44" s="53">
        <v>1000000</v>
      </c>
      <c r="J44" s="46" t="str">
        <f t="shared" ca="1" si="0"/>
        <v>Тўлов муддати келган</v>
      </c>
      <c r="K44" s="65"/>
      <c r="L44" s="65"/>
      <c r="M44" s="51">
        <v>6450000</v>
      </c>
      <c r="N44" s="52">
        <v>998979556510</v>
      </c>
      <c r="O44" t="s">
        <v>91</v>
      </c>
    </row>
    <row r="45" spans="1:15" ht="41.25">
      <c r="A45" s="46">
        <v>41</v>
      </c>
      <c r="B45" s="46" t="s">
        <v>8</v>
      </c>
      <c r="C45" s="47" t="s">
        <v>92</v>
      </c>
      <c r="D45" s="64">
        <v>44796</v>
      </c>
      <c r="E45" s="65" t="s">
        <v>63</v>
      </c>
      <c r="F45" s="65" t="s">
        <v>14</v>
      </c>
      <c r="G45" s="53">
        <v>1450000</v>
      </c>
      <c r="H45" s="57">
        <v>1000000</v>
      </c>
      <c r="I45" s="53">
        <v>1000000</v>
      </c>
      <c r="J45" s="46" t="str">
        <f t="shared" ca="1" si="0"/>
        <v>Тўлов муддати келган</v>
      </c>
      <c r="K45" s="65"/>
      <c r="L45" s="65"/>
      <c r="M45" s="51">
        <v>6450000</v>
      </c>
      <c r="N45" s="52">
        <v>998916982342</v>
      </c>
      <c r="O45" t="s">
        <v>93</v>
      </c>
    </row>
    <row r="46" spans="1:15" ht="27.75">
      <c r="A46" s="46">
        <v>42</v>
      </c>
      <c r="B46" s="46" t="s">
        <v>8</v>
      </c>
      <c r="C46" s="47" t="s">
        <v>94</v>
      </c>
      <c r="D46" s="64">
        <v>44796</v>
      </c>
      <c r="E46" s="65" t="s">
        <v>63</v>
      </c>
      <c r="F46" s="65" t="s">
        <v>14</v>
      </c>
      <c r="G46" s="53">
        <v>1450000</v>
      </c>
      <c r="H46" s="57">
        <v>1000000</v>
      </c>
      <c r="I46" s="53">
        <v>1000000</v>
      </c>
      <c r="J46" s="46" t="str">
        <f t="shared" ca="1" si="0"/>
        <v>Тўлов муддати келган</v>
      </c>
      <c r="K46" s="65"/>
      <c r="L46" s="65"/>
      <c r="M46" s="51">
        <v>6450000</v>
      </c>
      <c r="N46" s="52">
        <v>998991778000</v>
      </c>
      <c r="O46" t="s">
        <v>95</v>
      </c>
    </row>
    <row r="47" spans="1:15" ht="41.25">
      <c r="A47" s="46">
        <v>43</v>
      </c>
      <c r="B47" s="46" t="s">
        <v>8</v>
      </c>
      <c r="C47" s="47" t="s">
        <v>96</v>
      </c>
      <c r="D47" s="64">
        <v>44796</v>
      </c>
      <c r="E47" s="65" t="s">
        <v>63</v>
      </c>
      <c r="F47" s="65" t="s">
        <v>14</v>
      </c>
      <c r="G47" s="67">
        <v>1450000</v>
      </c>
      <c r="H47" s="68">
        <v>1000000</v>
      </c>
      <c r="I47" s="68">
        <v>1000000</v>
      </c>
      <c r="J47" s="46" t="str">
        <f t="shared" ca="1" si="0"/>
        <v>Тўлов муддати келган</v>
      </c>
      <c r="K47" s="65"/>
      <c r="L47" s="65"/>
      <c r="M47" s="51">
        <v>6450000</v>
      </c>
      <c r="N47" s="52">
        <v>998950596222</v>
      </c>
      <c r="O47" t="s">
        <v>97</v>
      </c>
    </row>
    <row r="48" spans="1:15" ht="41.25">
      <c r="A48" s="46">
        <v>44</v>
      </c>
      <c r="B48" s="46" t="s">
        <v>8</v>
      </c>
      <c r="C48" s="47" t="s">
        <v>98</v>
      </c>
      <c r="D48" s="64">
        <v>44796</v>
      </c>
      <c r="E48" s="65" t="s">
        <v>63</v>
      </c>
      <c r="F48" s="65" t="s">
        <v>14</v>
      </c>
      <c r="G48" s="53">
        <v>1450000</v>
      </c>
      <c r="H48" s="57">
        <v>1000000</v>
      </c>
      <c r="I48" s="53">
        <v>1000000</v>
      </c>
      <c r="J48" s="46" t="str">
        <f t="shared" ca="1" si="0"/>
        <v>Тўлов муддати келган</v>
      </c>
      <c r="K48" s="65"/>
      <c r="L48" s="65"/>
      <c r="M48" s="51">
        <v>6450000</v>
      </c>
      <c r="N48" s="52">
        <v>998911448551</v>
      </c>
      <c r="O48" t="s">
        <v>99</v>
      </c>
    </row>
    <row r="49" spans="1:15" ht="27.75">
      <c r="A49" s="46">
        <v>45</v>
      </c>
      <c r="B49" s="46" t="s">
        <v>8</v>
      </c>
      <c r="C49" s="47" t="s">
        <v>100</v>
      </c>
      <c r="D49" s="64">
        <v>44796</v>
      </c>
      <c r="E49" s="65" t="s">
        <v>63</v>
      </c>
      <c r="F49" s="65" t="s">
        <v>14</v>
      </c>
      <c r="G49" s="53">
        <v>1450000</v>
      </c>
      <c r="H49" s="57">
        <v>1000000</v>
      </c>
      <c r="I49" s="53">
        <v>1000000</v>
      </c>
      <c r="J49" s="46" t="str">
        <f t="shared" ca="1" si="0"/>
        <v>Тўлов муддати келган</v>
      </c>
      <c r="K49" s="65"/>
      <c r="L49" s="65"/>
      <c r="M49" s="51">
        <v>6450000</v>
      </c>
      <c r="N49" s="52">
        <v>998900591235</v>
      </c>
      <c r="O49" t="s">
        <v>101</v>
      </c>
    </row>
    <row r="50" spans="1:15" ht="27.75">
      <c r="A50" s="46">
        <v>46</v>
      </c>
      <c r="B50" s="46" t="s">
        <v>8</v>
      </c>
      <c r="C50" s="47" t="s">
        <v>102</v>
      </c>
      <c r="D50" s="64">
        <v>44796</v>
      </c>
      <c r="E50" s="65" t="s">
        <v>63</v>
      </c>
      <c r="F50" s="65" t="s">
        <v>14</v>
      </c>
      <c r="G50" s="53">
        <v>1450000</v>
      </c>
      <c r="H50" s="57">
        <v>1000000</v>
      </c>
      <c r="I50" s="53">
        <v>1000000</v>
      </c>
      <c r="J50" s="46" t="str">
        <f t="shared" ca="1" si="0"/>
        <v>Тўлов муддати келган</v>
      </c>
      <c r="K50" s="65"/>
      <c r="L50" s="65"/>
      <c r="M50" s="51">
        <v>6450000</v>
      </c>
      <c r="N50" s="52">
        <v>998908566787</v>
      </c>
      <c r="O50" t="s">
        <v>103</v>
      </c>
    </row>
    <row r="51" spans="1:15" ht="41.25">
      <c r="A51" s="46">
        <v>47</v>
      </c>
      <c r="B51" s="46" t="s">
        <v>8</v>
      </c>
      <c r="C51" s="47" t="s">
        <v>104</v>
      </c>
      <c r="D51" s="64">
        <v>44796</v>
      </c>
      <c r="E51" s="65" t="s">
        <v>63</v>
      </c>
      <c r="F51" s="65" t="s">
        <v>14</v>
      </c>
      <c r="G51" s="53">
        <v>1450000</v>
      </c>
      <c r="H51" s="57">
        <v>1000000</v>
      </c>
      <c r="I51" s="53">
        <v>1000000</v>
      </c>
      <c r="J51" s="46" t="str">
        <f t="shared" ca="1" si="0"/>
        <v>Тўлов муддати келган</v>
      </c>
      <c r="K51" s="65"/>
      <c r="L51" s="65"/>
      <c r="M51" s="51">
        <v>6450000</v>
      </c>
      <c r="N51" s="52">
        <v>998912015101</v>
      </c>
      <c r="O51" t="s">
        <v>105</v>
      </c>
    </row>
    <row r="52" spans="1:15" ht="27.75">
      <c r="A52" s="46">
        <v>48</v>
      </c>
      <c r="B52" s="46" t="s">
        <v>8</v>
      </c>
      <c r="C52" s="47" t="s">
        <v>106</v>
      </c>
      <c r="D52" s="64">
        <v>44796</v>
      </c>
      <c r="E52" s="65" t="s">
        <v>63</v>
      </c>
      <c r="F52" s="65" t="s">
        <v>14</v>
      </c>
      <c r="G52" s="53">
        <v>1450000</v>
      </c>
      <c r="H52" s="57">
        <v>1000000</v>
      </c>
      <c r="I52" s="53">
        <v>1000000</v>
      </c>
      <c r="J52" s="46" t="str">
        <f t="shared" ca="1" si="0"/>
        <v>Тўлов муддати келган</v>
      </c>
      <c r="K52" s="65"/>
      <c r="L52" s="65"/>
      <c r="M52" s="51">
        <v>6450000</v>
      </c>
      <c r="N52" s="52">
        <v>998901630202</v>
      </c>
      <c r="O52" t="s">
        <v>107</v>
      </c>
    </row>
    <row r="53" spans="1:15" ht="27.75">
      <c r="A53" s="46">
        <v>49</v>
      </c>
      <c r="B53" s="46" t="s">
        <v>8</v>
      </c>
      <c r="C53" s="47" t="s">
        <v>108</v>
      </c>
      <c r="D53" s="64">
        <v>44796</v>
      </c>
      <c r="E53" s="65" t="s">
        <v>63</v>
      </c>
      <c r="F53" s="65" t="s">
        <v>14</v>
      </c>
      <c r="G53" s="53">
        <v>1450000</v>
      </c>
      <c r="H53" s="57">
        <v>1000000</v>
      </c>
      <c r="I53" s="53">
        <v>1000000</v>
      </c>
      <c r="J53" s="46" t="str">
        <f t="shared" ca="1" si="0"/>
        <v>Тўлов муддати келган</v>
      </c>
      <c r="K53" s="65"/>
      <c r="L53" s="65"/>
      <c r="M53" s="51">
        <v>6450000</v>
      </c>
      <c r="N53" s="52">
        <v>998978125007</v>
      </c>
      <c r="O53" t="s">
        <v>109</v>
      </c>
    </row>
    <row r="54" spans="1:15" ht="41.25">
      <c r="A54" s="46">
        <v>50</v>
      </c>
      <c r="B54" s="46" t="s">
        <v>8</v>
      </c>
      <c r="C54" s="47" t="s">
        <v>110</v>
      </c>
      <c r="D54" s="64">
        <v>44796</v>
      </c>
      <c r="E54" s="65" t="s">
        <v>63</v>
      </c>
      <c r="F54" s="65" t="s">
        <v>14</v>
      </c>
      <c r="G54" s="53">
        <v>1450000</v>
      </c>
      <c r="H54" s="57">
        <v>1000000</v>
      </c>
      <c r="I54" s="53">
        <v>1000000</v>
      </c>
      <c r="J54" s="46" t="str">
        <f t="shared" ca="1" si="0"/>
        <v>Тўлов муддати келган</v>
      </c>
      <c r="K54" s="65"/>
      <c r="L54" s="65"/>
      <c r="M54" s="51">
        <v>6450000</v>
      </c>
      <c r="N54" s="52">
        <v>998911557797</v>
      </c>
      <c r="O54" t="s">
        <v>111</v>
      </c>
    </row>
    <row r="55" spans="1:15" ht="27.75">
      <c r="A55" s="46">
        <v>51</v>
      </c>
      <c r="B55" s="46" t="s">
        <v>8</v>
      </c>
      <c r="C55" s="47" t="s">
        <v>112</v>
      </c>
      <c r="D55" s="64">
        <v>44796</v>
      </c>
      <c r="E55" s="65" t="s">
        <v>63</v>
      </c>
      <c r="F55" s="65" t="s">
        <v>14</v>
      </c>
      <c r="G55" s="53">
        <v>1450000</v>
      </c>
      <c r="H55" s="57">
        <v>1000000</v>
      </c>
      <c r="I55" s="53">
        <v>1000000</v>
      </c>
      <c r="J55" s="46" t="str">
        <f t="shared" ca="1" si="0"/>
        <v>Тўлов муддати келган</v>
      </c>
      <c r="K55" s="65"/>
      <c r="L55" s="65"/>
      <c r="M55" s="51">
        <v>6450000</v>
      </c>
      <c r="N55" s="52">
        <v>998905879610</v>
      </c>
      <c r="O55" t="s">
        <v>113</v>
      </c>
    </row>
    <row r="56" spans="1:15" ht="27.75">
      <c r="A56" s="46">
        <v>52</v>
      </c>
      <c r="B56" s="46" t="s">
        <v>8</v>
      </c>
      <c r="C56" s="47" t="s">
        <v>114</v>
      </c>
      <c r="D56" s="64">
        <v>44796</v>
      </c>
      <c r="E56" s="46" t="s">
        <v>115</v>
      </c>
      <c r="F56" s="65" t="s">
        <v>14</v>
      </c>
      <c r="G56" s="50">
        <v>600000</v>
      </c>
      <c r="H56" s="51">
        <v>650000</v>
      </c>
      <c r="I56" s="63" t="str">
        <f ca="1">IF(($D56+60)&lt;=TODAY(),"Delayed",0)</f>
        <v>Delayed</v>
      </c>
      <c r="J56" s="46" t="str">
        <f t="shared" ca="1" si="0"/>
        <v>Тўлов муддати келган</v>
      </c>
      <c r="K56" s="65"/>
      <c r="L56" s="65"/>
      <c r="M56" s="51">
        <v>6450000</v>
      </c>
      <c r="N56" s="52">
        <v>950210886</v>
      </c>
      <c r="O56" t="s">
        <v>116</v>
      </c>
    </row>
    <row r="57" spans="1:15" ht="41.25">
      <c r="A57" s="46">
        <v>53</v>
      </c>
      <c r="B57" s="46" t="s">
        <v>8</v>
      </c>
      <c r="C57" s="47" t="s">
        <v>117</v>
      </c>
      <c r="D57" s="64">
        <v>44796</v>
      </c>
      <c r="E57" s="65" t="s">
        <v>63</v>
      </c>
      <c r="F57" s="65" t="s">
        <v>14</v>
      </c>
      <c r="G57" s="53">
        <v>1450000</v>
      </c>
      <c r="H57" s="57">
        <v>1000000</v>
      </c>
      <c r="I57" s="53">
        <v>1000000</v>
      </c>
      <c r="J57" s="46" t="str">
        <f t="shared" ca="1" si="0"/>
        <v>Тўлов муддати келган</v>
      </c>
      <c r="K57" s="65"/>
      <c r="L57" s="65"/>
      <c r="M57" s="51">
        <v>6450000</v>
      </c>
      <c r="N57" s="52">
        <v>998903060556</v>
      </c>
      <c r="O57" t="s">
        <v>118</v>
      </c>
    </row>
    <row r="58" spans="1:15">
      <c r="A58" s="46">
        <v>54</v>
      </c>
      <c r="B58" s="46" t="s">
        <v>8</v>
      </c>
      <c r="C58" s="47" t="s">
        <v>119</v>
      </c>
      <c r="D58" s="64">
        <v>44796</v>
      </c>
      <c r="E58" s="65" t="s">
        <v>120</v>
      </c>
      <c r="F58" s="65" t="s">
        <v>14</v>
      </c>
      <c r="G58" s="50">
        <v>1450000</v>
      </c>
      <c r="H58" s="51">
        <v>1000000</v>
      </c>
      <c r="I58" s="63" t="str">
        <f ca="1">IF(($D58+60)&lt;=TODAY(),"Delayed",0)</f>
        <v>Delayed</v>
      </c>
      <c r="J58" s="46" t="str">
        <f t="shared" ca="1" si="0"/>
        <v>Тўлов муддати келган</v>
      </c>
      <c r="K58" s="65"/>
      <c r="L58" s="65"/>
      <c r="M58" s="51">
        <v>6450000</v>
      </c>
      <c r="N58" s="52">
        <v>998905080058</v>
      </c>
      <c r="O58" t="s">
        <v>121</v>
      </c>
    </row>
    <row r="59" spans="1:15" ht="27.75">
      <c r="A59" s="3">
        <v>41</v>
      </c>
      <c r="B59" s="3" t="s">
        <v>8</v>
      </c>
      <c r="C59" s="54" t="s">
        <v>122</v>
      </c>
      <c r="D59" s="10">
        <v>44796</v>
      </c>
      <c r="E59" s="2" t="s">
        <v>63</v>
      </c>
      <c r="F59" s="3" t="s">
        <v>21</v>
      </c>
      <c r="G59" s="55">
        <v>5150000</v>
      </c>
      <c r="H59" s="56" t="s">
        <v>22</v>
      </c>
      <c r="I59" s="38" t="s">
        <v>22</v>
      </c>
      <c r="J59" s="38" t="s">
        <v>22</v>
      </c>
      <c r="K59" s="38" t="s">
        <v>22</v>
      </c>
      <c r="L59" s="38" t="s">
        <v>22</v>
      </c>
      <c r="M59" s="56">
        <v>5150000</v>
      </c>
      <c r="N59" s="11">
        <v>998911142146</v>
      </c>
    </row>
    <row r="60" spans="1:15" ht="27.75">
      <c r="A60" s="3">
        <v>47</v>
      </c>
      <c r="B60" s="3" t="s">
        <v>8</v>
      </c>
      <c r="C60" s="54" t="s">
        <v>123</v>
      </c>
      <c r="D60" s="10">
        <v>44796</v>
      </c>
      <c r="E60" s="2" t="s">
        <v>63</v>
      </c>
      <c r="F60" s="3" t="s">
        <v>21</v>
      </c>
      <c r="G60" s="55">
        <v>5150000</v>
      </c>
      <c r="H60" s="56" t="s">
        <v>22</v>
      </c>
      <c r="I60" s="38" t="s">
        <v>22</v>
      </c>
      <c r="J60" s="38" t="s">
        <v>22</v>
      </c>
      <c r="K60" s="38" t="s">
        <v>22</v>
      </c>
      <c r="L60" s="38" t="s">
        <v>22</v>
      </c>
      <c r="M60" s="56">
        <v>5150000</v>
      </c>
      <c r="N60" s="11">
        <v>998911518188</v>
      </c>
    </row>
    <row r="61" spans="1:15" ht="27.75">
      <c r="A61" s="3">
        <v>51</v>
      </c>
      <c r="B61" s="3" t="s">
        <v>8</v>
      </c>
      <c r="C61" s="54" t="s">
        <v>102</v>
      </c>
      <c r="D61" s="10">
        <v>44796</v>
      </c>
      <c r="E61" s="2" t="s">
        <v>63</v>
      </c>
      <c r="F61" s="3" t="s">
        <v>21</v>
      </c>
      <c r="G61" s="55">
        <v>5150000</v>
      </c>
      <c r="H61" s="56" t="s">
        <v>22</v>
      </c>
      <c r="I61" s="38" t="s">
        <v>22</v>
      </c>
      <c r="J61" s="38" t="s">
        <v>22</v>
      </c>
      <c r="K61" s="38" t="s">
        <v>22</v>
      </c>
      <c r="L61" s="38" t="s">
        <v>22</v>
      </c>
      <c r="M61" s="56">
        <v>5150000</v>
      </c>
      <c r="N61" s="11">
        <v>998908566787</v>
      </c>
    </row>
    <row r="62" spans="1:15" ht="27.75">
      <c r="A62" s="46">
        <v>55</v>
      </c>
      <c r="B62" s="46" t="s">
        <v>8</v>
      </c>
      <c r="C62" s="47" t="s">
        <v>124</v>
      </c>
      <c r="D62" s="64">
        <v>44798</v>
      </c>
      <c r="E62" s="69" t="s">
        <v>10</v>
      </c>
      <c r="F62" s="65" t="s">
        <v>14</v>
      </c>
      <c r="G62" s="50">
        <v>1450000</v>
      </c>
      <c r="H62" s="57">
        <v>1000000</v>
      </c>
      <c r="I62" s="57">
        <v>1000000</v>
      </c>
      <c r="J62" s="46" t="str">
        <f t="shared" ref="J62:J78" ca="1" si="1">IF(($D62+90)&lt;=TODAY(),"Тўлов муддати келган",0)</f>
        <v>Тўлов муддати келган</v>
      </c>
      <c r="K62" s="65"/>
      <c r="L62" s="65"/>
      <c r="M62" s="51">
        <v>6450000</v>
      </c>
      <c r="N62" s="52">
        <v>998911417775</v>
      </c>
      <c r="O62" t="s">
        <v>125</v>
      </c>
    </row>
    <row r="63" spans="1:15" ht="27.75">
      <c r="A63" s="46">
        <v>56</v>
      </c>
      <c r="B63" s="46" t="s">
        <v>8</v>
      </c>
      <c r="C63" s="47" t="s">
        <v>126</v>
      </c>
      <c r="D63" s="64">
        <v>44798</v>
      </c>
      <c r="E63" s="65" t="s">
        <v>20</v>
      </c>
      <c r="F63" s="65" t="s">
        <v>14</v>
      </c>
      <c r="G63" s="50">
        <v>1450000</v>
      </c>
      <c r="H63" s="57">
        <v>1000000</v>
      </c>
      <c r="I63" s="70">
        <v>1000000</v>
      </c>
      <c r="J63" s="46" t="str">
        <f t="shared" ca="1" si="1"/>
        <v>Тўлов муддати келган</v>
      </c>
      <c r="K63" s="65"/>
      <c r="L63" s="65"/>
      <c r="M63" s="51">
        <v>6450000</v>
      </c>
      <c r="N63" s="52">
        <v>998944403307</v>
      </c>
      <c r="O63" t="s">
        <v>127</v>
      </c>
    </row>
    <row r="64" spans="1:15" ht="27.75">
      <c r="A64" s="46">
        <v>57</v>
      </c>
      <c r="B64" s="46" t="s">
        <v>8</v>
      </c>
      <c r="C64" s="47" t="s">
        <v>128</v>
      </c>
      <c r="D64" s="64">
        <v>44798</v>
      </c>
      <c r="E64" s="65" t="s">
        <v>26</v>
      </c>
      <c r="F64" s="65" t="s">
        <v>14</v>
      </c>
      <c r="G64" s="50">
        <v>1450000</v>
      </c>
      <c r="H64" s="57">
        <v>1000000</v>
      </c>
      <c r="I64" s="57">
        <v>1000000</v>
      </c>
      <c r="J64" s="46" t="str">
        <f t="shared" ca="1" si="1"/>
        <v>Тўлов муддати келган</v>
      </c>
      <c r="K64" s="65"/>
      <c r="L64" s="65"/>
      <c r="M64" s="51">
        <v>6450000</v>
      </c>
      <c r="N64" s="52">
        <v>998996376089</v>
      </c>
      <c r="O64" t="s">
        <v>129</v>
      </c>
    </row>
    <row r="65" spans="1:15" ht="27.75">
      <c r="A65" s="46">
        <v>58</v>
      </c>
      <c r="B65" s="46" t="s">
        <v>8</v>
      </c>
      <c r="C65" s="47" t="s">
        <v>130</v>
      </c>
      <c r="D65" s="64">
        <v>44799</v>
      </c>
      <c r="E65" s="65" t="s">
        <v>131</v>
      </c>
      <c r="F65" s="65" t="s">
        <v>14</v>
      </c>
      <c r="G65" s="46">
        <v>1450000</v>
      </c>
      <c r="H65" s="51">
        <v>1000000</v>
      </c>
      <c r="I65" s="63" t="str">
        <f ca="1">IF(($D65+60)&lt;=TODAY(),"Delayed",0)</f>
        <v>Delayed</v>
      </c>
      <c r="J65" s="46" t="str">
        <f t="shared" ca="1" si="1"/>
        <v>Тўлов муддати келган</v>
      </c>
      <c r="K65" s="65"/>
      <c r="L65" s="65"/>
      <c r="M65" s="51">
        <v>6450000</v>
      </c>
      <c r="N65" s="52">
        <v>998904078855</v>
      </c>
      <c r="O65" t="s">
        <v>132</v>
      </c>
    </row>
    <row r="66" spans="1:15" ht="27.75">
      <c r="A66" s="46">
        <v>59</v>
      </c>
      <c r="B66" s="46" t="s">
        <v>8</v>
      </c>
      <c r="C66" s="47" t="s">
        <v>130</v>
      </c>
      <c r="D66" s="64">
        <v>44799</v>
      </c>
      <c r="E66" s="65" t="s">
        <v>131</v>
      </c>
      <c r="F66" s="65" t="s">
        <v>14</v>
      </c>
      <c r="G66" s="46">
        <v>1450000</v>
      </c>
      <c r="H66" s="51">
        <v>1000000</v>
      </c>
      <c r="I66" s="63" t="str">
        <f ca="1">IF(($D66+60)&lt;=TODAY(),"Delayed",0)</f>
        <v>Delayed</v>
      </c>
      <c r="J66" s="46" t="str">
        <f t="shared" ca="1" si="1"/>
        <v>Тўлов муддати келган</v>
      </c>
      <c r="K66" s="65"/>
      <c r="L66" s="65"/>
      <c r="M66" s="51">
        <v>6450000</v>
      </c>
      <c r="N66" s="52">
        <v>998904078855</v>
      </c>
      <c r="O66" t="s">
        <v>132</v>
      </c>
    </row>
    <row r="67" spans="1:15" ht="27.75">
      <c r="A67" s="46">
        <v>60</v>
      </c>
      <c r="B67" s="46" t="s">
        <v>8</v>
      </c>
      <c r="C67" s="47" t="s">
        <v>133</v>
      </c>
      <c r="D67" s="64">
        <v>44799</v>
      </c>
      <c r="E67" s="65" t="s">
        <v>131</v>
      </c>
      <c r="F67" s="65" t="s">
        <v>14</v>
      </c>
      <c r="G67" s="46">
        <v>1450000</v>
      </c>
      <c r="H67" s="57">
        <v>1000000</v>
      </c>
      <c r="I67" s="57">
        <v>1000000</v>
      </c>
      <c r="J67" s="46" t="str">
        <f t="shared" ca="1" si="1"/>
        <v>Тўлов муддати келган</v>
      </c>
      <c r="K67" s="65"/>
      <c r="L67" s="65"/>
      <c r="M67" s="51">
        <v>6450000</v>
      </c>
      <c r="N67" s="52">
        <v>998907822910</v>
      </c>
      <c r="O67" t="s">
        <v>134</v>
      </c>
    </row>
    <row r="68" spans="1:15" ht="27.75">
      <c r="A68" s="46">
        <v>61</v>
      </c>
      <c r="B68" s="46" t="s">
        <v>8</v>
      </c>
      <c r="C68" s="71" t="s">
        <v>135</v>
      </c>
      <c r="D68" s="72">
        <v>44799</v>
      </c>
      <c r="E68" s="73" t="s">
        <v>26</v>
      </c>
      <c r="F68" s="73" t="s">
        <v>11</v>
      </c>
      <c r="G68" s="74">
        <v>1450000</v>
      </c>
      <c r="H68" s="57">
        <v>1500000</v>
      </c>
      <c r="I68" s="53">
        <v>1500000</v>
      </c>
      <c r="J68" s="46" t="str">
        <f t="shared" ca="1" si="1"/>
        <v>Тўлов муддати келган</v>
      </c>
      <c r="K68" s="73"/>
      <c r="L68" s="73"/>
      <c r="M68" s="75">
        <v>5950000</v>
      </c>
      <c r="N68" s="52">
        <v>998972098030</v>
      </c>
      <c r="O68" t="s">
        <v>136</v>
      </c>
    </row>
    <row r="69" spans="1:15" ht="41.25">
      <c r="A69" s="46">
        <v>62</v>
      </c>
      <c r="B69" s="46" t="s">
        <v>8</v>
      </c>
      <c r="C69" s="47" t="s">
        <v>137</v>
      </c>
      <c r="D69" s="72">
        <v>44799</v>
      </c>
      <c r="E69" s="65" t="s">
        <v>131</v>
      </c>
      <c r="F69" s="65" t="s">
        <v>14</v>
      </c>
      <c r="G69" s="46">
        <v>1450000</v>
      </c>
      <c r="H69" s="63" t="str">
        <f ca="1">IF(($D69+30)&lt;=TODAY(),"Delayed",0)</f>
        <v>Delayed</v>
      </c>
      <c r="I69" s="63" t="str">
        <f t="shared" ref="I69:I74" ca="1" si="2">IF(($D69+60)&lt;=TODAY(),"Delayed",0)</f>
        <v>Delayed</v>
      </c>
      <c r="J69" s="46" t="str">
        <f t="shared" ca="1" si="1"/>
        <v>Тўлов муддати келган</v>
      </c>
      <c r="K69" s="65"/>
      <c r="L69" s="65"/>
      <c r="M69" s="51">
        <v>6450000</v>
      </c>
      <c r="N69" s="76">
        <v>998932915747</v>
      </c>
      <c r="O69" t="s">
        <v>138</v>
      </c>
    </row>
    <row r="70" spans="1:15" ht="27.75">
      <c r="A70" s="46">
        <v>63</v>
      </c>
      <c r="B70" s="46" t="s">
        <v>8</v>
      </c>
      <c r="C70" s="47" t="s">
        <v>139</v>
      </c>
      <c r="D70" s="72">
        <v>44799</v>
      </c>
      <c r="E70" s="65" t="s">
        <v>131</v>
      </c>
      <c r="F70" s="65" t="s">
        <v>14</v>
      </c>
      <c r="G70" s="46">
        <v>1450000</v>
      </c>
      <c r="H70" s="51">
        <v>1000000</v>
      </c>
      <c r="I70" s="63" t="str">
        <f t="shared" ca="1" si="2"/>
        <v>Delayed</v>
      </c>
      <c r="J70" s="46" t="str">
        <f t="shared" ca="1" si="1"/>
        <v>Тўлов муддати келган</v>
      </c>
      <c r="K70" s="65"/>
      <c r="L70" s="65"/>
      <c r="M70" s="51">
        <v>6450000</v>
      </c>
      <c r="N70" s="52">
        <v>998930410587</v>
      </c>
      <c r="O70" t="s">
        <v>140</v>
      </c>
    </row>
    <row r="71" spans="1:15" ht="27.75">
      <c r="A71" s="46">
        <v>64</v>
      </c>
      <c r="B71" s="46" t="s">
        <v>8</v>
      </c>
      <c r="C71" s="47" t="s">
        <v>141</v>
      </c>
      <c r="D71" s="72">
        <v>44799</v>
      </c>
      <c r="E71" s="65" t="s">
        <v>131</v>
      </c>
      <c r="F71" s="65" t="s">
        <v>14</v>
      </c>
      <c r="G71" s="46">
        <v>1450000</v>
      </c>
      <c r="H71" s="51">
        <v>1000000</v>
      </c>
      <c r="I71" s="63" t="str">
        <f t="shared" ca="1" si="2"/>
        <v>Delayed</v>
      </c>
      <c r="J71" s="46" t="str">
        <f t="shared" ca="1" si="1"/>
        <v>Тўлов муддати келган</v>
      </c>
      <c r="K71" s="65"/>
      <c r="L71" s="65"/>
      <c r="M71" s="51">
        <v>6450000</v>
      </c>
      <c r="N71" s="52">
        <v>998996008022</v>
      </c>
      <c r="O71" t="s">
        <v>142</v>
      </c>
    </row>
    <row r="72" spans="1:15" ht="27.75">
      <c r="A72" s="46">
        <v>65</v>
      </c>
      <c r="B72" s="46" t="s">
        <v>8</v>
      </c>
      <c r="C72" s="47" t="s">
        <v>143</v>
      </c>
      <c r="D72" s="77">
        <v>44799</v>
      </c>
      <c r="E72" s="65" t="s">
        <v>131</v>
      </c>
      <c r="F72" s="65" t="s">
        <v>14</v>
      </c>
      <c r="G72" s="46">
        <v>1450000</v>
      </c>
      <c r="H72" s="51">
        <v>1000000</v>
      </c>
      <c r="I72" s="63" t="str">
        <f t="shared" ca="1" si="2"/>
        <v>Delayed</v>
      </c>
      <c r="J72" s="46" t="str">
        <f t="shared" ca="1" si="1"/>
        <v>Тўлов муддати келган</v>
      </c>
      <c r="K72" s="78"/>
      <c r="L72" s="78"/>
      <c r="M72" s="51">
        <v>6450000</v>
      </c>
      <c r="N72" s="52">
        <v>998939400040</v>
      </c>
      <c r="O72" t="s">
        <v>144</v>
      </c>
    </row>
    <row r="73" spans="1:15" ht="27.75">
      <c r="A73" s="46">
        <v>66</v>
      </c>
      <c r="B73" s="46" t="s">
        <v>8</v>
      </c>
      <c r="C73" s="47" t="s">
        <v>145</v>
      </c>
      <c r="D73" s="48">
        <v>44799</v>
      </c>
      <c r="E73" s="65" t="s">
        <v>131</v>
      </c>
      <c r="F73" s="65" t="s">
        <v>14</v>
      </c>
      <c r="G73" s="46">
        <v>1450000</v>
      </c>
      <c r="H73" s="51">
        <v>1000000</v>
      </c>
      <c r="I73" s="63" t="str">
        <f t="shared" ca="1" si="2"/>
        <v>Delayed</v>
      </c>
      <c r="J73" s="46" t="str">
        <f t="shared" ca="1" si="1"/>
        <v>Тўлов муддати келган</v>
      </c>
      <c r="K73" s="78"/>
      <c r="L73" s="78"/>
      <c r="M73" s="51">
        <v>6450000</v>
      </c>
      <c r="N73" s="52">
        <v>998904073550</v>
      </c>
      <c r="O73" t="s">
        <v>146</v>
      </c>
    </row>
    <row r="74" spans="1:15" ht="27.75">
      <c r="A74" s="46">
        <v>67</v>
      </c>
      <c r="B74" s="46" t="s">
        <v>8</v>
      </c>
      <c r="C74" s="47" t="s">
        <v>145</v>
      </c>
      <c r="D74" s="48">
        <v>44799</v>
      </c>
      <c r="E74" s="65" t="s">
        <v>131</v>
      </c>
      <c r="F74" s="65" t="s">
        <v>14</v>
      </c>
      <c r="G74" s="46">
        <v>1450000</v>
      </c>
      <c r="H74" s="51">
        <v>1000000</v>
      </c>
      <c r="I74" s="63" t="str">
        <f t="shared" ca="1" si="2"/>
        <v>Delayed</v>
      </c>
      <c r="J74" s="46" t="str">
        <f t="shared" ca="1" si="1"/>
        <v>Тўлов муддати келган</v>
      </c>
      <c r="K74" s="78"/>
      <c r="L74" s="78"/>
      <c r="M74" s="51">
        <v>6450000</v>
      </c>
      <c r="N74" s="52">
        <v>998904073550</v>
      </c>
      <c r="O74" t="s">
        <v>146</v>
      </c>
    </row>
    <row r="75" spans="1:15" ht="27.75">
      <c r="A75" s="46">
        <v>68</v>
      </c>
      <c r="B75" s="46" t="s">
        <v>8</v>
      </c>
      <c r="C75" s="47" t="s">
        <v>147</v>
      </c>
      <c r="D75" s="48">
        <v>44800</v>
      </c>
      <c r="E75" s="46" t="s">
        <v>26</v>
      </c>
      <c r="F75" s="46" t="s">
        <v>14</v>
      </c>
      <c r="G75" s="53">
        <v>1450000</v>
      </c>
      <c r="H75" s="53">
        <v>1000000</v>
      </c>
      <c r="I75" s="53">
        <v>1000000</v>
      </c>
      <c r="J75" s="46" t="str">
        <f t="shared" ca="1" si="1"/>
        <v>Тўлов муддати келган</v>
      </c>
      <c r="K75" s="46"/>
      <c r="L75" s="46"/>
      <c r="M75" s="51">
        <v>6450000</v>
      </c>
      <c r="N75" s="52">
        <v>998999929073</v>
      </c>
      <c r="O75" t="s">
        <v>148</v>
      </c>
    </row>
    <row r="76" spans="1:15" ht="27.75">
      <c r="A76" s="46">
        <v>69</v>
      </c>
      <c r="B76" s="46" t="s">
        <v>8</v>
      </c>
      <c r="C76" s="47" t="s">
        <v>149</v>
      </c>
      <c r="D76" s="48">
        <v>44800</v>
      </c>
      <c r="E76" s="46" t="s">
        <v>26</v>
      </c>
      <c r="F76" s="46" t="s">
        <v>150</v>
      </c>
      <c r="G76" s="50">
        <v>1450000</v>
      </c>
      <c r="H76" s="50">
        <v>1000000</v>
      </c>
      <c r="I76" s="79">
        <v>500000</v>
      </c>
      <c r="J76" s="46" t="str">
        <f t="shared" ca="1" si="1"/>
        <v>Тўлов муддати келган</v>
      </c>
      <c r="K76" s="46"/>
      <c r="L76" s="46"/>
      <c r="M76" s="51">
        <v>6450000</v>
      </c>
      <c r="N76" s="52">
        <v>998905658581</v>
      </c>
      <c r="O76" t="s">
        <v>151</v>
      </c>
    </row>
    <row r="77" spans="1:15" ht="27.75">
      <c r="A77" s="46">
        <v>70</v>
      </c>
      <c r="B77" s="46" t="s">
        <v>8</v>
      </c>
      <c r="C77" s="47" t="s">
        <v>152</v>
      </c>
      <c r="D77" s="48">
        <v>44800</v>
      </c>
      <c r="E77" s="46" t="s">
        <v>20</v>
      </c>
      <c r="F77" s="46" t="s">
        <v>14</v>
      </c>
      <c r="G77" s="50">
        <v>1450000</v>
      </c>
      <c r="H77" s="50">
        <v>1000000</v>
      </c>
      <c r="I77" s="31">
        <v>1000000</v>
      </c>
      <c r="J77" s="46" t="str">
        <f t="shared" ca="1" si="1"/>
        <v>Тўлов муддати келган</v>
      </c>
      <c r="K77" s="46"/>
      <c r="L77" s="46"/>
      <c r="M77" s="51">
        <v>6450000</v>
      </c>
      <c r="N77" s="52">
        <v>998905082191</v>
      </c>
      <c r="O77" t="s">
        <v>153</v>
      </c>
    </row>
    <row r="78" spans="1:15" ht="27.75">
      <c r="A78" s="46">
        <v>71</v>
      </c>
      <c r="B78" s="46" t="s">
        <v>8</v>
      </c>
      <c r="C78" s="47" t="s">
        <v>154</v>
      </c>
      <c r="D78" s="48">
        <v>44800</v>
      </c>
      <c r="E78" s="46" t="s">
        <v>26</v>
      </c>
      <c r="F78" s="46" t="s">
        <v>14</v>
      </c>
      <c r="G78" s="50">
        <v>1450000</v>
      </c>
      <c r="H78" s="51">
        <v>1000000</v>
      </c>
      <c r="I78" s="79">
        <v>1000000</v>
      </c>
      <c r="J78" s="46" t="str">
        <f t="shared" ca="1" si="1"/>
        <v>Тўлов муддати келган</v>
      </c>
      <c r="K78" s="46"/>
      <c r="L78" s="46"/>
      <c r="M78" s="51">
        <v>6450000</v>
      </c>
      <c r="N78" s="52">
        <v>998977354494</v>
      </c>
      <c r="O78" t="s">
        <v>155</v>
      </c>
    </row>
    <row r="79" spans="1:15" ht="41.25">
      <c r="A79" s="3">
        <v>78</v>
      </c>
      <c r="B79" s="3" t="s">
        <v>8</v>
      </c>
      <c r="C79" s="54" t="s">
        <v>156</v>
      </c>
      <c r="D79" s="4">
        <v>44800</v>
      </c>
      <c r="E79" s="8" t="s">
        <v>26</v>
      </c>
      <c r="F79" s="8" t="s">
        <v>21</v>
      </c>
      <c r="G79" s="55">
        <v>5150000</v>
      </c>
      <c r="H79" s="55" t="s">
        <v>22</v>
      </c>
      <c r="I79" s="55" t="s">
        <v>22</v>
      </c>
      <c r="J79" s="55" t="s">
        <v>22</v>
      </c>
      <c r="K79" s="55" t="s">
        <v>22</v>
      </c>
      <c r="L79" s="55" t="s">
        <v>22</v>
      </c>
      <c r="M79" s="56">
        <v>5150000</v>
      </c>
      <c r="N79" s="11">
        <v>998975076100</v>
      </c>
    </row>
    <row r="80" spans="1:15" ht="27.75">
      <c r="A80" s="46">
        <v>72</v>
      </c>
      <c r="B80" s="46" t="s">
        <v>8</v>
      </c>
      <c r="C80" s="47" t="s">
        <v>157</v>
      </c>
      <c r="D80" s="48">
        <v>44801</v>
      </c>
      <c r="E80" s="46" t="s">
        <v>131</v>
      </c>
      <c r="F80" s="46" t="s">
        <v>14</v>
      </c>
      <c r="G80" s="50">
        <v>1450000</v>
      </c>
      <c r="H80" s="50">
        <v>1000000</v>
      </c>
      <c r="I80" s="63" t="str">
        <f ca="1">IF(($D80+60)&lt;=TODAY(),"Delayed",0)</f>
        <v>Delayed</v>
      </c>
      <c r="J80" s="46" t="str">
        <f t="shared" ref="J80:J86" ca="1" si="3">IF(($D80+90)&lt;=TODAY(),"Тўлов муддати келган",0)</f>
        <v>Тўлов муддати келган</v>
      </c>
      <c r="K80" s="46"/>
      <c r="L80" s="46"/>
      <c r="M80" s="51">
        <v>6450000</v>
      </c>
      <c r="N80" s="52">
        <v>998993268997</v>
      </c>
      <c r="O80" t="s">
        <v>158</v>
      </c>
    </row>
    <row r="81" spans="1:15" ht="27.75">
      <c r="A81" s="46">
        <v>73</v>
      </c>
      <c r="B81" s="46" t="s">
        <v>8</v>
      </c>
      <c r="C81" s="47" t="s">
        <v>159</v>
      </c>
      <c r="D81" s="48">
        <v>44801</v>
      </c>
      <c r="E81" s="46" t="s">
        <v>131</v>
      </c>
      <c r="F81" s="46" t="s">
        <v>14</v>
      </c>
      <c r="G81" s="50">
        <v>1450000</v>
      </c>
      <c r="H81" s="50">
        <v>1000000</v>
      </c>
      <c r="I81" s="63" t="str">
        <f ca="1">IF(($D81+60)&lt;=TODAY(),"Delayed",0)</f>
        <v>Delayed</v>
      </c>
      <c r="J81" s="46" t="str">
        <f t="shared" ca="1" si="3"/>
        <v>Тўлов муддати келган</v>
      </c>
      <c r="K81" s="46"/>
      <c r="L81" s="46"/>
      <c r="M81" s="51">
        <v>6450000</v>
      </c>
      <c r="N81" s="52">
        <v>998937058500</v>
      </c>
      <c r="O81" t="s">
        <v>160</v>
      </c>
    </row>
    <row r="82" spans="1:15" ht="27.75">
      <c r="A82" s="46">
        <v>74</v>
      </c>
      <c r="B82" s="49" t="s">
        <v>8</v>
      </c>
      <c r="C82" s="58" t="s">
        <v>161</v>
      </c>
      <c r="D82" s="59">
        <v>44801</v>
      </c>
      <c r="E82" s="49" t="s">
        <v>20</v>
      </c>
      <c r="F82" s="49" t="s">
        <v>14</v>
      </c>
      <c r="G82" s="53">
        <v>1450000</v>
      </c>
      <c r="H82" s="53">
        <v>1000000</v>
      </c>
      <c r="I82" s="70">
        <v>1000000</v>
      </c>
      <c r="J82" s="46" t="str">
        <f t="shared" ca="1" si="3"/>
        <v>Тўлов муддати келган</v>
      </c>
      <c r="K82" s="49"/>
      <c r="L82" s="49"/>
      <c r="M82" s="57">
        <v>6450000</v>
      </c>
      <c r="N82" s="60">
        <v>998997863105</v>
      </c>
      <c r="O82" t="s">
        <v>162</v>
      </c>
    </row>
    <row r="83" spans="1:15" ht="27.75">
      <c r="A83" s="46">
        <v>75</v>
      </c>
      <c r="B83" s="46" t="s">
        <v>8</v>
      </c>
      <c r="C83" s="47" t="s">
        <v>163</v>
      </c>
      <c r="D83" s="48">
        <v>44801</v>
      </c>
      <c r="E83" s="46" t="s">
        <v>131</v>
      </c>
      <c r="F83" s="46" t="s">
        <v>14</v>
      </c>
      <c r="G83" s="50">
        <v>1450000</v>
      </c>
      <c r="H83" s="50">
        <v>1000000</v>
      </c>
      <c r="I83" s="63" t="str">
        <f ca="1">IF(($D83+60)&lt;=TODAY(),"Delayed",0)</f>
        <v>Delayed</v>
      </c>
      <c r="J83" s="46" t="str">
        <f t="shared" ca="1" si="3"/>
        <v>Тўлов муддати келган</v>
      </c>
      <c r="K83" s="46"/>
      <c r="L83" s="46"/>
      <c r="M83" s="51">
        <v>6450000</v>
      </c>
      <c r="N83" s="52">
        <v>998990403934</v>
      </c>
      <c r="O83" t="s">
        <v>164</v>
      </c>
    </row>
    <row r="84" spans="1:15" ht="27.75">
      <c r="A84" s="46">
        <v>76</v>
      </c>
      <c r="B84" s="46" t="s">
        <v>8</v>
      </c>
      <c r="C84" s="47" t="s">
        <v>165</v>
      </c>
      <c r="D84" s="48">
        <v>44803</v>
      </c>
      <c r="E84" s="46" t="s">
        <v>166</v>
      </c>
      <c r="F84" s="46" t="s">
        <v>14</v>
      </c>
      <c r="G84" s="50">
        <v>1450000</v>
      </c>
      <c r="H84" s="50">
        <v>1000000</v>
      </c>
      <c r="I84" s="63" t="str">
        <f ca="1">IF(($D84+60)&lt;=TODAY(),"Delayed",0)</f>
        <v>Delayed</v>
      </c>
      <c r="J84" s="46" t="str">
        <f t="shared" ca="1" si="3"/>
        <v>Тўлов муддати келган</v>
      </c>
      <c r="K84" s="46"/>
      <c r="L84" s="46"/>
      <c r="M84" s="51">
        <v>6450000</v>
      </c>
      <c r="N84" s="52">
        <v>998911470003</v>
      </c>
      <c r="O84" t="s">
        <v>167</v>
      </c>
    </row>
    <row r="85" spans="1:15" ht="27.75">
      <c r="A85" s="46">
        <v>77</v>
      </c>
      <c r="B85" s="46" t="s">
        <v>8</v>
      </c>
      <c r="C85" s="47" t="s">
        <v>168</v>
      </c>
      <c r="D85" s="48">
        <v>44803</v>
      </c>
      <c r="E85" s="49" t="s">
        <v>10</v>
      </c>
      <c r="F85" s="46" t="s">
        <v>14</v>
      </c>
      <c r="G85" s="50">
        <v>1450000</v>
      </c>
      <c r="H85" s="57">
        <v>1000000</v>
      </c>
      <c r="I85" s="57">
        <v>1000000</v>
      </c>
      <c r="J85" s="46" t="str">
        <f t="shared" ca="1" si="3"/>
        <v>Тўлов муддати келган</v>
      </c>
      <c r="K85" s="46"/>
      <c r="L85" s="46"/>
      <c r="M85" s="51">
        <v>6450000</v>
      </c>
      <c r="N85" s="52">
        <v>998903449316</v>
      </c>
      <c r="O85" t="s">
        <v>169</v>
      </c>
    </row>
    <row r="86" spans="1:15" ht="27.75">
      <c r="A86" s="46">
        <v>78</v>
      </c>
      <c r="B86" s="46" t="s">
        <v>8</v>
      </c>
      <c r="C86" s="58" t="s">
        <v>170</v>
      </c>
      <c r="D86" s="59">
        <v>44803</v>
      </c>
      <c r="E86" s="49" t="s">
        <v>171</v>
      </c>
      <c r="F86" s="49" t="s">
        <v>14</v>
      </c>
      <c r="G86" s="53">
        <v>1450000</v>
      </c>
      <c r="H86" s="80">
        <v>2200000</v>
      </c>
      <c r="I86" s="63" t="str">
        <f ca="1">IF(($D86+60)&lt;=TODAY(),"Delayed",0)</f>
        <v>Delayed</v>
      </c>
      <c r="J86" s="46" t="str">
        <f t="shared" ca="1" si="3"/>
        <v>Тўлов муддати келган</v>
      </c>
      <c r="K86" s="49"/>
      <c r="L86" s="49"/>
      <c r="M86" s="57">
        <v>6450000</v>
      </c>
      <c r="N86" s="60">
        <v>912023300</v>
      </c>
      <c r="O86" t="s">
        <v>172</v>
      </c>
    </row>
    <row r="87" spans="1:15" ht="41.25">
      <c r="A87" s="46">
        <v>79</v>
      </c>
      <c r="B87" s="46" t="s">
        <v>8</v>
      </c>
      <c r="C87" s="47" t="s">
        <v>173</v>
      </c>
      <c r="D87" s="48">
        <v>44804</v>
      </c>
      <c r="E87" s="46" t="s">
        <v>20</v>
      </c>
      <c r="F87" s="46" t="s">
        <v>14</v>
      </c>
      <c r="G87" s="50">
        <v>5150000</v>
      </c>
      <c r="H87" s="49" t="s">
        <v>22</v>
      </c>
      <c r="I87" s="46" t="s">
        <v>22</v>
      </c>
      <c r="J87" s="46" t="s">
        <v>22</v>
      </c>
      <c r="K87" s="46" t="s">
        <v>22</v>
      </c>
      <c r="L87" s="46" t="s">
        <v>22</v>
      </c>
      <c r="M87" s="51">
        <v>6450000</v>
      </c>
      <c r="N87" s="52">
        <v>998905064010</v>
      </c>
      <c r="O87" t="s">
        <v>174</v>
      </c>
    </row>
    <row r="88" spans="1:15" ht="27.75">
      <c r="A88" s="46">
        <v>80</v>
      </c>
      <c r="B88" s="46" t="s">
        <v>8</v>
      </c>
      <c r="C88" s="81" t="s">
        <v>175</v>
      </c>
      <c r="D88" s="48">
        <v>44804</v>
      </c>
      <c r="E88" s="46" t="s">
        <v>10</v>
      </c>
      <c r="F88" s="46" t="s">
        <v>14</v>
      </c>
      <c r="G88" s="50">
        <v>1450000</v>
      </c>
      <c r="H88" s="63" t="str">
        <f ca="1">IF(($D88+30)&lt;=TODAY(),"Delayed",0)</f>
        <v>Delayed</v>
      </c>
      <c r="I88" s="63" t="str">
        <f t="shared" ref="I88:I105" ca="1" si="4">IF(($D88+60)&lt;=TODAY(),"Delayed",0)</f>
        <v>Delayed</v>
      </c>
      <c r="J88" s="46" t="str">
        <f t="shared" ref="J88:J105" ca="1" si="5">IF(($D88+90)&lt;=TODAY(),"Тўлов муддати келган",0)</f>
        <v>Тўлов муддати келган</v>
      </c>
      <c r="K88" s="46"/>
      <c r="L88" s="46"/>
      <c r="M88" s="51">
        <v>6450000</v>
      </c>
      <c r="N88" s="52">
        <v>998994671967</v>
      </c>
      <c r="O88" t="s">
        <v>176</v>
      </c>
    </row>
    <row r="89" spans="1:15" ht="27.75">
      <c r="A89" s="46">
        <v>81</v>
      </c>
      <c r="B89" s="46" t="s">
        <v>8</v>
      </c>
      <c r="C89" s="81" t="s">
        <v>175</v>
      </c>
      <c r="D89" s="48">
        <v>44804</v>
      </c>
      <c r="E89" s="46" t="s">
        <v>10</v>
      </c>
      <c r="F89" s="46" t="s">
        <v>14</v>
      </c>
      <c r="G89" s="50">
        <v>1450000</v>
      </c>
      <c r="H89" s="63" t="str">
        <f ca="1">IF(($D89+30)&lt;=TODAY(),"Delayed",0)</f>
        <v>Delayed</v>
      </c>
      <c r="I89" s="63" t="str">
        <f t="shared" ca="1" si="4"/>
        <v>Delayed</v>
      </c>
      <c r="J89" s="46" t="str">
        <f t="shared" ca="1" si="5"/>
        <v>Тўлов муддати келган</v>
      </c>
      <c r="K89" s="46"/>
      <c r="L89" s="46"/>
      <c r="M89" s="51">
        <v>6450000</v>
      </c>
      <c r="N89" s="52">
        <v>998994671967</v>
      </c>
      <c r="O89" t="s">
        <v>176</v>
      </c>
    </row>
    <row r="90" spans="1:15" ht="27.75">
      <c r="A90" s="46">
        <v>82</v>
      </c>
      <c r="B90" s="46" t="s">
        <v>8</v>
      </c>
      <c r="C90" s="81" t="s">
        <v>177</v>
      </c>
      <c r="D90" s="48">
        <v>44804</v>
      </c>
      <c r="E90" s="46" t="s">
        <v>10</v>
      </c>
      <c r="F90" s="46" t="s">
        <v>14</v>
      </c>
      <c r="G90" s="50">
        <v>1450000</v>
      </c>
      <c r="H90" s="63" t="str">
        <f ca="1">IF(($D90+30)&lt;=TODAY(),"Delayed",0)</f>
        <v>Delayed</v>
      </c>
      <c r="I90" s="63" t="str">
        <f t="shared" ca="1" si="4"/>
        <v>Delayed</v>
      </c>
      <c r="J90" s="46" t="str">
        <f t="shared" ca="1" si="5"/>
        <v>Тўлов муддати келган</v>
      </c>
      <c r="K90" s="46"/>
      <c r="L90" s="46"/>
      <c r="M90" s="51">
        <v>6450000</v>
      </c>
      <c r="N90" s="52">
        <v>998910551115</v>
      </c>
      <c r="O90" t="s">
        <v>178</v>
      </c>
    </row>
    <row r="91" spans="1:15" ht="27.75">
      <c r="A91" s="46">
        <v>83</v>
      </c>
      <c r="B91" s="46" t="s">
        <v>8</v>
      </c>
      <c r="C91" s="47" t="s">
        <v>179</v>
      </c>
      <c r="D91" s="48">
        <v>44804</v>
      </c>
      <c r="E91" s="46" t="s">
        <v>171</v>
      </c>
      <c r="F91" s="46" t="s">
        <v>14</v>
      </c>
      <c r="G91" s="50">
        <v>1450000</v>
      </c>
      <c r="H91" s="53">
        <v>1000000</v>
      </c>
      <c r="I91" s="63" t="str">
        <f t="shared" ca="1" si="4"/>
        <v>Delayed</v>
      </c>
      <c r="J91" s="46" t="str">
        <f t="shared" ca="1" si="5"/>
        <v>Тўлов муддати келган</v>
      </c>
      <c r="K91" s="46"/>
      <c r="L91" s="46"/>
      <c r="M91" s="51">
        <v>6450000</v>
      </c>
      <c r="N91" s="52">
        <v>998939825645</v>
      </c>
      <c r="O91" t="s">
        <v>180</v>
      </c>
    </row>
    <row r="92" spans="1:15" ht="27.75">
      <c r="A92" s="46">
        <v>84</v>
      </c>
      <c r="B92" s="46" t="s">
        <v>8</v>
      </c>
      <c r="C92" s="47" t="s">
        <v>181</v>
      </c>
      <c r="D92" s="48">
        <v>44804</v>
      </c>
      <c r="E92" s="46" t="s">
        <v>57</v>
      </c>
      <c r="F92" s="46" t="s">
        <v>14</v>
      </c>
      <c r="G92" s="50">
        <v>1450000</v>
      </c>
      <c r="H92" s="50">
        <v>1000000</v>
      </c>
      <c r="I92" s="63" t="str">
        <f t="shared" ca="1" si="4"/>
        <v>Delayed</v>
      </c>
      <c r="J92" s="46" t="str">
        <f t="shared" ca="1" si="5"/>
        <v>Тўлов муддати келган</v>
      </c>
      <c r="K92" s="46"/>
      <c r="L92" s="46"/>
      <c r="M92" s="51">
        <v>6450000</v>
      </c>
      <c r="N92" s="52">
        <v>998972100451</v>
      </c>
      <c r="O92" t="s">
        <v>182</v>
      </c>
    </row>
    <row r="93" spans="1:15" ht="27.75">
      <c r="A93" s="46">
        <v>85</v>
      </c>
      <c r="B93" s="49" t="s">
        <v>8</v>
      </c>
      <c r="C93" s="58" t="s">
        <v>183</v>
      </c>
      <c r="D93" s="59">
        <v>44804</v>
      </c>
      <c r="E93" s="49" t="s">
        <v>10</v>
      </c>
      <c r="F93" s="49" t="s">
        <v>14</v>
      </c>
      <c r="G93" s="53">
        <v>1450000</v>
      </c>
      <c r="H93" s="53">
        <v>1000000</v>
      </c>
      <c r="I93" s="63" t="str">
        <f t="shared" ca="1" si="4"/>
        <v>Delayed</v>
      </c>
      <c r="J93" s="46" t="str">
        <f t="shared" ca="1" si="5"/>
        <v>Тўлов муддати келган</v>
      </c>
      <c r="K93" s="49"/>
      <c r="L93" s="49"/>
      <c r="M93" s="57">
        <v>6450000</v>
      </c>
      <c r="N93" s="60">
        <v>998916962664</v>
      </c>
      <c r="O93" t="s">
        <v>184</v>
      </c>
    </row>
    <row r="94" spans="1:15" ht="27.75">
      <c r="A94" s="46">
        <v>86</v>
      </c>
      <c r="B94" s="46" t="s">
        <v>8</v>
      </c>
      <c r="C94" s="58" t="s">
        <v>185</v>
      </c>
      <c r="D94" s="59">
        <v>44806</v>
      </c>
      <c r="E94" s="49" t="s">
        <v>10</v>
      </c>
      <c r="F94" s="49" t="s">
        <v>14</v>
      </c>
      <c r="G94" s="53">
        <v>1450000</v>
      </c>
      <c r="H94" s="53">
        <v>1000000</v>
      </c>
      <c r="I94" s="46" t="str">
        <f t="shared" ca="1" si="4"/>
        <v>Delayed</v>
      </c>
      <c r="J94" s="46" t="str">
        <f t="shared" ca="1" si="5"/>
        <v>Тўлов муддати келган</v>
      </c>
      <c r="K94" s="49"/>
      <c r="L94" s="49"/>
      <c r="M94" s="57">
        <v>6450000</v>
      </c>
      <c r="N94" s="60">
        <v>998993082896</v>
      </c>
      <c r="O94" t="s">
        <v>186</v>
      </c>
    </row>
    <row r="95" spans="1:15" ht="27.75">
      <c r="A95" s="46">
        <v>87</v>
      </c>
      <c r="B95" s="46" t="s">
        <v>8</v>
      </c>
      <c r="C95" s="58" t="s">
        <v>187</v>
      </c>
      <c r="D95" s="48">
        <v>44806</v>
      </c>
      <c r="E95" s="46" t="s">
        <v>57</v>
      </c>
      <c r="F95" s="46" t="s">
        <v>14</v>
      </c>
      <c r="G95" s="50">
        <v>1450000</v>
      </c>
      <c r="H95" s="50">
        <v>1000000</v>
      </c>
      <c r="I95" s="46" t="str">
        <f t="shared" ca="1" si="4"/>
        <v>Delayed</v>
      </c>
      <c r="J95" s="46" t="str">
        <f t="shared" ca="1" si="5"/>
        <v>Тўлов муддати келган</v>
      </c>
      <c r="K95" s="46"/>
      <c r="L95" s="46"/>
      <c r="M95" s="51">
        <v>6450000</v>
      </c>
      <c r="N95" s="52" t="s">
        <v>82</v>
      </c>
      <c r="O95" t="s">
        <v>82</v>
      </c>
    </row>
    <row r="96" spans="1:15" ht="27.75">
      <c r="A96" s="46">
        <v>88</v>
      </c>
      <c r="B96" s="49" t="s">
        <v>8</v>
      </c>
      <c r="C96" s="58" t="s">
        <v>188</v>
      </c>
      <c r="D96" s="59">
        <v>44806</v>
      </c>
      <c r="E96" s="49" t="s">
        <v>63</v>
      </c>
      <c r="F96" s="49" t="s">
        <v>14</v>
      </c>
      <c r="G96" s="53">
        <v>1450000</v>
      </c>
      <c r="H96" s="53">
        <v>1000000</v>
      </c>
      <c r="I96" s="46" t="str">
        <f t="shared" ca="1" si="4"/>
        <v>Delayed</v>
      </c>
      <c r="J96" s="46" t="str">
        <f t="shared" ca="1" si="5"/>
        <v>Тўлов муддати келган</v>
      </c>
      <c r="K96" s="49"/>
      <c r="L96" s="49"/>
      <c r="M96" s="57">
        <v>6450000</v>
      </c>
      <c r="N96" s="60">
        <v>998903446166</v>
      </c>
      <c r="O96" t="s">
        <v>189</v>
      </c>
    </row>
    <row r="97" spans="1:15" ht="27.75">
      <c r="A97" s="46">
        <v>89</v>
      </c>
      <c r="B97" s="49" t="s">
        <v>8</v>
      </c>
      <c r="C97" s="58" t="s">
        <v>190</v>
      </c>
      <c r="D97" s="59">
        <v>44806</v>
      </c>
      <c r="E97" s="49" t="s">
        <v>191</v>
      </c>
      <c r="F97" s="49" t="s">
        <v>14</v>
      </c>
      <c r="G97" s="53">
        <v>1450000</v>
      </c>
      <c r="H97" s="53">
        <v>1000000</v>
      </c>
      <c r="I97" s="46" t="str">
        <f t="shared" ca="1" si="4"/>
        <v>Delayed</v>
      </c>
      <c r="J97" s="46" t="str">
        <f t="shared" ca="1" si="5"/>
        <v>Тўлов муддати келган</v>
      </c>
      <c r="K97" s="49"/>
      <c r="L97" s="49"/>
      <c r="M97" s="57">
        <v>6450000</v>
      </c>
      <c r="N97" s="60">
        <v>99803083680</v>
      </c>
      <c r="O97" t="s">
        <v>192</v>
      </c>
    </row>
    <row r="98" spans="1:15" ht="27.75">
      <c r="A98" s="46">
        <v>90</v>
      </c>
      <c r="B98" s="46" t="s">
        <v>8</v>
      </c>
      <c r="C98" s="58" t="s">
        <v>193</v>
      </c>
      <c r="D98" s="48">
        <v>44806</v>
      </c>
      <c r="E98" s="46" t="s">
        <v>10</v>
      </c>
      <c r="F98" s="46" t="s">
        <v>14</v>
      </c>
      <c r="G98" s="50">
        <v>1450000</v>
      </c>
      <c r="H98" s="50">
        <v>1000000</v>
      </c>
      <c r="I98" s="46" t="str">
        <f t="shared" ca="1" si="4"/>
        <v>Delayed</v>
      </c>
      <c r="J98" s="46" t="str">
        <f t="shared" ca="1" si="5"/>
        <v>Тўлов муддати келган</v>
      </c>
      <c r="K98" s="46"/>
      <c r="L98" s="46"/>
      <c r="M98" s="51">
        <v>6450000</v>
      </c>
      <c r="N98" s="52">
        <v>998909142095</v>
      </c>
      <c r="O98" t="s">
        <v>194</v>
      </c>
    </row>
    <row r="99" spans="1:15" ht="27.75">
      <c r="A99" s="46">
        <v>91</v>
      </c>
      <c r="B99" s="46" t="s">
        <v>8</v>
      </c>
      <c r="C99" s="58" t="s">
        <v>195</v>
      </c>
      <c r="D99" s="59">
        <v>44806</v>
      </c>
      <c r="E99" s="49" t="s">
        <v>10</v>
      </c>
      <c r="F99" s="49" t="s">
        <v>14</v>
      </c>
      <c r="G99" s="53">
        <v>1450000</v>
      </c>
      <c r="H99" s="53">
        <v>1000000</v>
      </c>
      <c r="I99" s="46" t="str">
        <f t="shared" ca="1" si="4"/>
        <v>Delayed</v>
      </c>
      <c r="J99" s="46" t="str">
        <f t="shared" ca="1" si="5"/>
        <v>Тўлов муддати келган</v>
      </c>
      <c r="K99" s="49"/>
      <c r="L99" s="49"/>
      <c r="M99" s="57">
        <v>6450000</v>
      </c>
      <c r="N99" s="60">
        <v>998916916362</v>
      </c>
      <c r="O99" t="s">
        <v>196</v>
      </c>
    </row>
    <row r="100" spans="1:15" ht="27.75">
      <c r="A100" s="46">
        <v>92</v>
      </c>
      <c r="B100" s="46" t="s">
        <v>8</v>
      </c>
      <c r="C100" s="58" t="s">
        <v>197</v>
      </c>
      <c r="D100" s="48">
        <v>44806</v>
      </c>
      <c r="E100" s="46" t="s">
        <v>10</v>
      </c>
      <c r="F100" s="46" t="s">
        <v>14</v>
      </c>
      <c r="G100" s="50">
        <v>1450000</v>
      </c>
      <c r="H100" s="50">
        <v>1000000</v>
      </c>
      <c r="I100" s="46" t="str">
        <f t="shared" ca="1" si="4"/>
        <v>Delayed</v>
      </c>
      <c r="J100" s="46" t="str">
        <f t="shared" ca="1" si="5"/>
        <v>Тўлов муддати келган</v>
      </c>
      <c r="K100" s="46"/>
      <c r="L100" s="46"/>
      <c r="M100" s="51">
        <v>6450000</v>
      </c>
      <c r="N100" s="52">
        <v>998912039124</v>
      </c>
      <c r="O100" t="s">
        <v>198</v>
      </c>
    </row>
    <row r="101" spans="1:15" ht="27.75">
      <c r="A101" s="46">
        <v>93</v>
      </c>
      <c r="B101" s="49" t="s">
        <v>8</v>
      </c>
      <c r="C101" s="58" t="s">
        <v>199</v>
      </c>
      <c r="D101" s="59">
        <v>44806</v>
      </c>
      <c r="E101" s="49" t="s">
        <v>20</v>
      </c>
      <c r="F101" s="49" t="s">
        <v>14</v>
      </c>
      <c r="G101" s="53">
        <v>1450000</v>
      </c>
      <c r="H101" s="50">
        <v>1000000</v>
      </c>
      <c r="I101" s="46" t="str">
        <f t="shared" ca="1" si="4"/>
        <v>Delayed</v>
      </c>
      <c r="J101" s="46" t="str">
        <f t="shared" ca="1" si="5"/>
        <v>Тўлов муддати келган</v>
      </c>
      <c r="K101" s="49"/>
      <c r="L101" s="49"/>
      <c r="M101" s="57">
        <v>6450000</v>
      </c>
      <c r="N101" s="60">
        <v>998990445848</v>
      </c>
      <c r="O101" t="s">
        <v>200</v>
      </c>
    </row>
    <row r="102" spans="1:15" ht="27.75">
      <c r="A102" s="46">
        <v>94</v>
      </c>
      <c r="B102" s="46" t="s">
        <v>8</v>
      </c>
      <c r="C102" s="58" t="s">
        <v>201</v>
      </c>
      <c r="D102" s="48">
        <v>44806</v>
      </c>
      <c r="E102" s="46" t="s">
        <v>26</v>
      </c>
      <c r="F102" s="46" t="s">
        <v>14</v>
      </c>
      <c r="G102" s="50">
        <v>1450000</v>
      </c>
      <c r="H102" s="50">
        <v>1000000</v>
      </c>
      <c r="I102" s="46" t="str">
        <f t="shared" ca="1" si="4"/>
        <v>Delayed</v>
      </c>
      <c r="J102" s="46" t="str">
        <f t="shared" ca="1" si="5"/>
        <v>Тўлов муддати келган</v>
      </c>
      <c r="K102" s="46"/>
      <c r="L102" s="46"/>
      <c r="M102" s="51">
        <v>6450000</v>
      </c>
      <c r="N102" s="52">
        <v>998916526869</v>
      </c>
      <c r="O102" t="s">
        <v>202</v>
      </c>
    </row>
    <row r="103" spans="1:15" ht="27.75">
      <c r="A103" s="46">
        <v>95</v>
      </c>
      <c r="B103" s="49" t="s">
        <v>8</v>
      </c>
      <c r="C103" s="58" t="s">
        <v>201</v>
      </c>
      <c r="D103" s="59">
        <v>44806</v>
      </c>
      <c r="E103" s="49" t="s">
        <v>26</v>
      </c>
      <c r="F103" s="49" t="s">
        <v>14</v>
      </c>
      <c r="G103" s="53">
        <v>1450000</v>
      </c>
      <c r="H103" s="53">
        <v>1000000</v>
      </c>
      <c r="I103" s="46" t="str">
        <f t="shared" ca="1" si="4"/>
        <v>Delayed</v>
      </c>
      <c r="J103" s="46" t="str">
        <f t="shared" ca="1" si="5"/>
        <v>Тўлов муддати келган</v>
      </c>
      <c r="K103" s="49"/>
      <c r="L103" s="49"/>
      <c r="M103" s="57">
        <v>6450000</v>
      </c>
      <c r="N103" s="60">
        <v>998916526869</v>
      </c>
      <c r="O103" t="s">
        <v>202</v>
      </c>
    </row>
    <row r="104" spans="1:15" ht="27.75">
      <c r="A104" s="46">
        <v>96</v>
      </c>
      <c r="B104" s="49" t="s">
        <v>8</v>
      </c>
      <c r="C104" s="58" t="s">
        <v>69</v>
      </c>
      <c r="D104" s="59">
        <v>44806</v>
      </c>
      <c r="E104" s="49" t="s">
        <v>57</v>
      </c>
      <c r="F104" s="49" t="s">
        <v>14</v>
      </c>
      <c r="G104" s="53">
        <v>1450000</v>
      </c>
      <c r="H104" s="53">
        <v>1000000</v>
      </c>
      <c r="I104" s="46" t="str">
        <f t="shared" ca="1" si="4"/>
        <v>Delayed</v>
      </c>
      <c r="J104" s="46" t="str">
        <f t="shared" ca="1" si="5"/>
        <v>Тўлов муддати келган</v>
      </c>
      <c r="K104" s="49"/>
      <c r="L104" s="49"/>
      <c r="M104" s="57">
        <v>6450000</v>
      </c>
      <c r="N104" s="60">
        <v>998916524321</v>
      </c>
      <c r="O104" t="s">
        <v>70</v>
      </c>
    </row>
    <row r="105" spans="1:15" ht="41.25">
      <c r="A105" s="46">
        <v>97</v>
      </c>
      <c r="B105" s="46" t="s">
        <v>8</v>
      </c>
      <c r="C105" s="58" t="s">
        <v>203</v>
      </c>
      <c r="D105" s="48">
        <v>44806</v>
      </c>
      <c r="E105" s="46" t="s">
        <v>20</v>
      </c>
      <c r="F105" s="46" t="s">
        <v>14</v>
      </c>
      <c r="G105" s="50">
        <v>1450000</v>
      </c>
      <c r="H105" s="49">
        <v>1000000</v>
      </c>
      <c r="I105" s="46" t="str">
        <f t="shared" ca="1" si="4"/>
        <v>Delayed</v>
      </c>
      <c r="J105" s="46" t="str">
        <f t="shared" ca="1" si="5"/>
        <v>Тўлов муддати келган</v>
      </c>
      <c r="K105" s="46"/>
      <c r="L105" s="46"/>
      <c r="M105" s="51">
        <v>6450000</v>
      </c>
      <c r="N105" s="52">
        <v>998994072142</v>
      </c>
      <c r="O105" t="s">
        <v>204</v>
      </c>
    </row>
    <row r="106" spans="1:15" ht="27.75">
      <c r="A106" s="3">
        <v>94</v>
      </c>
      <c r="B106" s="3" t="s">
        <v>8</v>
      </c>
      <c r="C106" s="82" t="s">
        <v>205</v>
      </c>
      <c r="D106" s="4">
        <v>44806</v>
      </c>
      <c r="E106" s="3" t="s">
        <v>26</v>
      </c>
      <c r="F106" s="8" t="s">
        <v>21</v>
      </c>
      <c r="G106" s="55">
        <v>5150000</v>
      </c>
      <c r="H106" s="31" t="s">
        <v>22</v>
      </c>
      <c r="I106" s="31">
        <v>0</v>
      </c>
      <c r="J106" s="31" t="s">
        <v>22</v>
      </c>
      <c r="K106" s="31" t="s">
        <v>22</v>
      </c>
      <c r="L106" s="31" t="s">
        <v>22</v>
      </c>
      <c r="M106" s="56">
        <v>5150000</v>
      </c>
      <c r="N106" s="11">
        <v>998911188385</v>
      </c>
    </row>
    <row r="107" spans="1:15">
      <c r="A107" s="3">
        <v>106</v>
      </c>
      <c r="B107" s="3" t="s">
        <v>8</v>
      </c>
      <c r="C107" s="82" t="s">
        <v>206</v>
      </c>
      <c r="D107" s="4">
        <v>44806</v>
      </c>
      <c r="E107" s="3" t="s">
        <v>207</v>
      </c>
      <c r="F107" s="3" t="s">
        <v>21</v>
      </c>
      <c r="G107" s="55">
        <v>5150000</v>
      </c>
      <c r="H107" s="31" t="s">
        <v>22</v>
      </c>
      <c r="I107" s="31">
        <v>0</v>
      </c>
      <c r="J107" s="31" t="s">
        <v>22</v>
      </c>
      <c r="K107" s="31" t="s">
        <v>22</v>
      </c>
      <c r="L107" s="31" t="s">
        <v>22</v>
      </c>
      <c r="M107" s="56">
        <v>5150000</v>
      </c>
      <c r="N107" s="11"/>
    </row>
    <row r="108" spans="1:15" ht="27.75">
      <c r="A108" s="46">
        <v>98</v>
      </c>
      <c r="B108" s="49" t="s">
        <v>8</v>
      </c>
      <c r="C108" s="58" t="s">
        <v>208</v>
      </c>
      <c r="D108" s="59">
        <v>44808</v>
      </c>
      <c r="E108" s="49" t="s">
        <v>10</v>
      </c>
      <c r="F108" s="49" t="s">
        <v>14</v>
      </c>
      <c r="G108" s="53">
        <v>1450000</v>
      </c>
      <c r="H108" s="53">
        <v>1000000</v>
      </c>
      <c r="I108" s="46" t="str">
        <f t="shared" ref="I108:I151" ca="1" si="6">IF(($D108+60)&lt;=TODAY(),"Delayed",0)</f>
        <v>Delayed</v>
      </c>
      <c r="J108" s="46" t="str">
        <f t="shared" ref="J108:J151" ca="1" si="7">IF(($D108+90)&lt;=TODAY(),"Тўлов муддати келган",0)</f>
        <v>Тўлов муддати келган</v>
      </c>
      <c r="K108" s="49"/>
      <c r="L108" s="49"/>
      <c r="M108" s="57">
        <v>6450000</v>
      </c>
      <c r="N108" s="60">
        <v>998916912121</v>
      </c>
      <c r="O108" t="s">
        <v>209</v>
      </c>
    </row>
    <row r="109" spans="1:15" ht="27.75">
      <c r="A109" s="46">
        <v>99</v>
      </c>
      <c r="B109" s="46" t="s">
        <v>8</v>
      </c>
      <c r="C109" s="58" t="s">
        <v>210</v>
      </c>
      <c r="D109" s="59">
        <v>44808</v>
      </c>
      <c r="E109" s="49" t="s">
        <v>10</v>
      </c>
      <c r="F109" s="49" t="s">
        <v>14</v>
      </c>
      <c r="G109" s="53">
        <v>1450000</v>
      </c>
      <c r="H109" s="49">
        <v>1000000</v>
      </c>
      <c r="I109" s="46" t="str">
        <f t="shared" ca="1" si="6"/>
        <v>Delayed</v>
      </c>
      <c r="J109" s="46" t="str">
        <f t="shared" ca="1" si="7"/>
        <v>Тўлов муддати келган</v>
      </c>
      <c r="K109" s="49"/>
      <c r="L109" s="49"/>
      <c r="M109" s="57">
        <v>6450000</v>
      </c>
      <c r="N109" s="60">
        <v>998902928822</v>
      </c>
      <c r="O109" t="s">
        <v>211</v>
      </c>
    </row>
    <row r="110" spans="1:15" ht="27.75">
      <c r="A110" s="46">
        <v>100</v>
      </c>
      <c r="B110" s="46" t="s">
        <v>8</v>
      </c>
      <c r="C110" s="58" t="s">
        <v>212</v>
      </c>
      <c r="D110" s="59">
        <v>44810</v>
      </c>
      <c r="E110" s="49" t="s">
        <v>10</v>
      </c>
      <c r="F110" s="49" t="s">
        <v>14</v>
      </c>
      <c r="G110" s="53">
        <v>1450000</v>
      </c>
      <c r="H110" s="49">
        <v>1000000</v>
      </c>
      <c r="I110" s="46" t="str">
        <f t="shared" ca="1" si="6"/>
        <v>Delayed</v>
      </c>
      <c r="J110" s="46" t="str">
        <f t="shared" ca="1" si="7"/>
        <v>Тўлов муддати келган</v>
      </c>
      <c r="K110" s="49"/>
      <c r="L110" s="49"/>
      <c r="M110" s="57">
        <v>6450000</v>
      </c>
      <c r="N110" s="60">
        <v>998990090807</v>
      </c>
      <c r="O110" t="s">
        <v>213</v>
      </c>
    </row>
    <row r="111" spans="1:15" ht="27.75">
      <c r="A111" s="46">
        <v>101</v>
      </c>
      <c r="B111" s="46" t="s">
        <v>8</v>
      </c>
      <c r="C111" s="58" t="s">
        <v>212</v>
      </c>
      <c r="D111" s="59">
        <v>44810</v>
      </c>
      <c r="E111" s="49" t="s">
        <v>10</v>
      </c>
      <c r="F111" s="49" t="s">
        <v>14</v>
      </c>
      <c r="G111" s="53">
        <v>1450000</v>
      </c>
      <c r="H111" s="49">
        <v>1000000</v>
      </c>
      <c r="I111" s="46" t="str">
        <f t="shared" ca="1" si="6"/>
        <v>Delayed</v>
      </c>
      <c r="J111" s="46" t="str">
        <f t="shared" ca="1" si="7"/>
        <v>Тўлов муддати келган</v>
      </c>
      <c r="K111" s="49"/>
      <c r="L111" s="49"/>
      <c r="M111" s="57">
        <v>6450000</v>
      </c>
      <c r="N111" s="60">
        <v>998990090807</v>
      </c>
      <c r="O111" t="s">
        <v>213</v>
      </c>
    </row>
    <row r="112" spans="1:15" ht="27.75">
      <c r="A112" s="46">
        <v>102</v>
      </c>
      <c r="B112" s="49" t="s">
        <v>8</v>
      </c>
      <c r="C112" s="58" t="s">
        <v>47</v>
      </c>
      <c r="D112" s="59">
        <v>44813</v>
      </c>
      <c r="E112" s="49" t="s">
        <v>10</v>
      </c>
      <c r="F112" s="49" t="s">
        <v>14</v>
      </c>
      <c r="G112" s="53">
        <v>1450000</v>
      </c>
      <c r="H112" s="53">
        <v>1000000</v>
      </c>
      <c r="I112" s="46" t="str">
        <f t="shared" ca="1" si="6"/>
        <v>Delayed</v>
      </c>
      <c r="J112" s="46" t="str">
        <f t="shared" ca="1" si="7"/>
        <v>Тўлов муддати келган</v>
      </c>
      <c r="K112" s="49"/>
      <c r="L112" s="49"/>
      <c r="M112" s="57">
        <v>6450000</v>
      </c>
      <c r="N112" s="60">
        <v>998900588900</v>
      </c>
      <c r="O112" t="s">
        <v>214</v>
      </c>
    </row>
    <row r="113" spans="1:15" ht="41.25">
      <c r="A113" s="46">
        <v>103</v>
      </c>
      <c r="B113" s="49" t="s">
        <v>8</v>
      </c>
      <c r="C113" s="58" t="s">
        <v>215</v>
      </c>
      <c r="D113" s="59">
        <v>44814</v>
      </c>
      <c r="E113" s="49" t="s">
        <v>20</v>
      </c>
      <c r="F113" s="49" t="s">
        <v>14</v>
      </c>
      <c r="G113" s="53">
        <v>1450000</v>
      </c>
      <c r="H113" s="53">
        <v>1000000</v>
      </c>
      <c r="I113" s="46" t="str">
        <f t="shared" ca="1" si="6"/>
        <v>Delayed</v>
      </c>
      <c r="J113" s="46" t="str">
        <f t="shared" ca="1" si="7"/>
        <v>Тўлов муддати келган</v>
      </c>
      <c r="K113" s="49"/>
      <c r="L113" s="49"/>
      <c r="M113" s="57">
        <v>6450000</v>
      </c>
      <c r="N113" s="60">
        <v>998975042125</v>
      </c>
      <c r="O113" t="s">
        <v>216</v>
      </c>
    </row>
    <row r="114" spans="1:15" ht="27.75">
      <c r="A114" s="46">
        <v>104</v>
      </c>
      <c r="B114" s="49" t="s">
        <v>8</v>
      </c>
      <c r="C114" s="58" t="s">
        <v>217</v>
      </c>
      <c r="D114" s="59">
        <v>44814</v>
      </c>
      <c r="E114" s="49" t="s">
        <v>20</v>
      </c>
      <c r="F114" s="49" t="s">
        <v>14</v>
      </c>
      <c r="G114" s="53">
        <v>1450000</v>
      </c>
      <c r="H114" s="53">
        <v>1000000</v>
      </c>
      <c r="I114" s="46" t="str">
        <f t="shared" ca="1" si="6"/>
        <v>Delayed</v>
      </c>
      <c r="J114" s="46" t="str">
        <f t="shared" ca="1" si="7"/>
        <v>Тўлов муддати келган</v>
      </c>
      <c r="K114" s="49"/>
      <c r="L114" s="49"/>
      <c r="M114" s="57">
        <v>6450000</v>
      </c>
      <c r="N114" s="60">
        <v>998916865594</v>
      </c>
      <c r="O114" t="s">
        <v>218</v>
      </c>
    </row>
    <row r="115" spans="1:15" ht="27.75">
      <c r="A115" s="46">
        <v>105</v>
      </c>
      <c r="B115" s="49" t="s">
        <v>8</v>
      </c>
      <c r="C115" s="58" t="s">
        <v>217</v>
      </c>
      <c r="D115" s="59">
        <v>44814</v>
      </c>
      <c r="E115" s="49" t="s">
        <v>20</v>
      </c>
      <c r="F115" s="49" t="s">
        <v>14</v>
      </c>
      <c r="G115" s="53">
        <v>1450000</v>
      </c>
      <c r="H115" s="53">
        <v>1000000</v>
      </c>
      <c r="I115" s="46" t="str">
        <f t="shared" ca="1" si="6"/>
        <v>Delayed</v>
      </c>
      <c r="J115" s="46" t="str">
        <f t="shared" ca="1" si="7"/>
        <v>Тўлов муддати келган</v>
      </c>
      <c r="K115" s="49"/>
      <c r="L115" s="49"/>
      <c r="M115" s="57">
        <v>6450000</v>
      </c>
      <c r="N115" s="60">
        <v>998916865594</v>
      </c>
      <c r="O115" t="s">
        <v>218</v>
      </c>
    </row>
    <row r="116" spans="1:15" ht="27.75">
      <c r="A116" s="46">
        <v>106</v>
      </c>
      <c r="B116" s="49" t="s">
        <v>8</v>
      </c>
      <c r="C116" s="58" t="s">
        <v>219</v>
      </c>
      <c r="D116" s="59">
        <v>44814</v>
      </c>
      <c r="E116" s="49" t="s">
        <v>26</v>
      </c>
      <c r="F116" s="49" t="s">
        <v>14</v>
      </c>
      <c r="G116" s="53">
        <v>1450000</v>
      </c>
      <c r="H116" s="53">
        <v>1000000</v>
      </c>
      <c r="I116" s="46" t="str">
        <f t="shared" ca="1" si="6"/>
        <v>Delayed</v>
      </c>
      <c r="J116" s="46" t="str">
        <f t="shared" ca="1" si="7"/>
        <v>Тўлов муддати келган</v>
      </c>
      <c r="K116" s="49"/>
      <c r="L116" s="49"/>
      <c r="M116" s="57">
        <v>6450000</v>
      </c>
      <c r="N116" s="60">
        <v>998901854512</v>
      </c>
      <c r="O116" t="s">
        <v>220</v>
      </c>
    </row>
    <row r="117" spans="1:15" ht="27.75">
      <c r="A117" s="46">
        <v>107</v>
      </c>
      <c r="B117" s="46" t="s">
        <v>8</v>
      </c>
      <c r="C117" s="47" t="s">
        <v>221</v>
      </c>
      <c r="D117" s="48">
        <v>44815</v>
      </c>
      <c r="E117" s="46" t="s">
        <v>131</v>
      </c>
      <c r="F117" s="46" t="s">
        <v>14</v>
      </c>
      <c r="G117" s="50">
        <v>1450000</v>
      </c>
      <c r="H117" s="57">
        <v>1000000</v>
      </c>
      <c r="I117" s="46" t="str">
        <f t="shared" ca="1" si="6"/>
        <v>Delayed</v>
      </c>
      <c r="J117" s="46" t="str">
        <f t="shared" ca="1" si="7"/>
        <v>Тўлов муддати келган</v>
      </c>
      <c r="K117" s="46"/>
      <c r="L117" s="46"/>
      <c r="M117" s="51">
        <v>6450000</v>
      </c>
      <c r="N117" s="52">
        <v>998918577474</v>
      </c>
      <c r="O117" t="s">
        <v>222</v>
      </c>
    </row>
    <row r="118" spans="1:15" ht="27.75">
      <c r="A118" s="46">
        <v>108</v>
      </c>
      <c r="B118" s="46" t="s">
        <v>8</v>
      </c>
      <c r="C118" s="47" t="s">
        <v>221</v>
      </c>
      <c r="D118" s="48">
        <v>44815</v>
      </c>
      <c r="E118" s="46" t="s">
        <v>131</v>
      </c>
      <c r="F118" s="46" t="s">
        <v>14</v>
      </c>
      <c r="G118" s="50">
        <v>1450000</v>
      </c>
      <c r="H118" s="57">
        <v>1000000</v>
      </c>
      <c r="I118" s="46" t="str">
        <f t="shared" ca="1" si="6"/>
        <v>Delayed</v>
      </c>
      <c r="J118" s="46" t="str">
        <f t="shared" ca="1" si="7"/>
        <v>Тўлов муддати келган</v>
      </c>
      <c r="K118" s="46"/>
      <c r="L118" s="46"/>
      <c r="M118" s="51">
        <v>6450000</v>
      </c>
      <c r="N118" s="52">
        <v>998918577474</v>
      </c>
      <c r="O118" t="s">
        <v>222</v>
      </c>
    </row>
    <row r="119" spans="1:15" ht="27.75">
      <c r="A119" s="46">
        <v>109</v>
      </c>
      <c r="B119" s="49" t="s">
        <v>8</v>
      </c>
      <c r="C119" s="58" t="s">
        <v>223</v>
      </c>
      <c r="D119" s="59">
        <v>44815</v>
      </c>
      <c r="E119" s="49" t="s">
        <v>131</v>
      </c>
      <c r="F119" s="49" t="s">
        <v>14</v>
      </c>
      <c r="G119" s="53">
        <v>1450000</v>
      </c>
      <c r="H119" s="53">
        <v>1000000</v>
      </c>
      <c r="I119" s="46" t="str">
        <f t="shared" ca="1" si="6"/>
        <v>Delayed</v>
      </c>
      <c r="J119" s="46" t="str">
        <f t="shared" ca="1" si="7"/>
        <v>Тўлов муддати келган</v>
      </c>
      <c r="K119" s="49"/>
      <c r="L119" s="49"/>
      <c r="M119" s="57">
        <v>6450000</v>
      </c>
      <c r="N119" s="60">
        <v>998933738763</v>
      </c>
      <c r="O119" t="s">
        <v>224</v>
      </c>
    </row>
    <row r="120" spans="1:15" ht="27.75">
      <c r="A120" s="46">
        <v>110</v>
      </c>
      <c r="B120" s="49" t="s">
        <v>8</v>
      </c>
      <c r="C120" s="58" t="s">
        <v>223</v>
      </c>
      <c r="D120" s="59">
        <v>44815</v>
      </c>
      <c r="E120" s="49" t="s">
        <v>131</v>
      </c>
      <c r="F120" s="49" t="s">
        <v>14</v>
      </c>
      <c r="G120" s="53">
        <v>1450000</v>
      </c>
      <c r="H120" s="53">
        <v>1000000</v>
      </c>
      <c r="I120" s="46" t="str">
        <f t="shared" ca="1" si="6"/>
        <v>Delayed</v>
      </c>
      <c r="J120" s="46" t="str">
        <f t="shared" ca="1" si="7"/>
        <v>Тўлов муддати келган</v>
      </c>
      <c r="K120" s="49"/>
      <c r="L120" s="49"/>
      <c r="M120" s="57">
        <v>6450000</v>
      </c>
      <c r="N120" s="60">
        <v>998933738763</v>
      </c>
      <c r="O120" t="s">
        <v>224</v>
      </c>
    </row>
    <row r="121" spans="1:15" ht="27.75">
      <c r="A121" s="46">
        <v>111</v>
      </c>
      <c r="B121" s="46" t="s">
        <v>8</v>
      </c>
      <c r="C121" s="47" t="s">
        <v>225</v>
      </c>
      <c r="D121" s="48">
        <v>44817</v>
      </c>
      <c r="E121" s="46" t="s">
        <v>63</v>
      </c>
      <c r="F121" s="46" t="s">
        <v>14</v>
      </c>
      <c r="G121" s="50">
        <v>1450000</v>
      </c>
      <c r="H121" s="53">
        <v>1000000</v>
      </c>
      <c r="I121" s="46" t="str">
        <f t="shared" ca="1" si="6"/>
        <v>Delayed</v>
      </c>
      <c r="J121" s="46" t="str">
        <f t="shared" ca="1" si="7"/>
        <v>Тўлов муддати келган</v>
      </c>
      <c r="K121" s="46"/>
      <c r="L121" s="46"/>
      <c r="M121" s="51">
        <v>6450000</v>
      </c>
      <c r="N121" s="52">
        <v>998911506709</v>
      </c>
      <c r="O121" t="s">
        <v>226</v>
      </c>
    </row>
    <row r="122" spans="1:15" ht="27.75">
      <c r="A122" s="46">
        <v>112</v>
      </c>
      <c r="B122" s="46" t="s">
        <v>8</v>
      </c>
      <c r="C122" s="47" t="s">
        <v>227</v>
      </c>
      <c r="D122" s="48">
        <v>44819</v>
      </c>
      <c r="E122" s="31" t="s">
        <v>52</v>
      </c>
      <c r="F122" s="46" t="s">
        <v>14</v>
      </c>
      <c r="G122" s="50">
        <v>1450000</v>
      </c>
      <c r="H122" s="50">
        <v>1000000</v>
      </c>
      <c r="I122" s="46" t="str">
        <f t="shared" ca="1" si="6"/>
        <v>Delayed</v>
      </c>
      <c r="J122" s="46" t="str">
        <f t="shared" ca="1" si="7"/>
        <v>Тўлов муддати келган</v>
      </c>
      <c r="K122" s="46"/>
      <c r="L122" s="46"/>
      <c r="M122" s="51">
        <v>6450000</v>
      </c>
      <c r="N122" s="52">
        <v>998907503716</v>
      </c>
      <c r="O122" t="s">
        <v>228</v>
      </c>
    </row>
    <row r="123" spans="1:15" ht="27.75">
      <c r="A123" s="46">
        <v>113</v>
      </c>
      <c r="B123" s="46" t="s">
        <v>8</v>
      </c>
      <c r="C123" s="47" t="s">
        <v>229</v>
      </c>
      <c r="D123" s="48">
        <v>44819</v>
      </c>
      <c r="E123" s="31" t="s">
        <v>52</v>
      </c>
      <c r="F123" s="46" t="s">
        <v>14</v>
      </c>
      <c r="G123" s="50">
        <v>1450000</v>
      </c>
      <c r="H123" s="53">
        <v>1000000</v>
      </c>
      <c r="I123" s="46" t="str">
        <f t="shared" ca="1" si="6"/>
        <v>Delayed</v>
      </c>
      <c r="J123" s="46" t="str">
        <f t="shared" ca="1" si="7"/>
        <v>Тўлов муддати келган</v>
      </c>
      <c r="K123" s="46"/>
      <c r="L123" s="46"/>
      <c r="M123" s="51">
        <v>6450000</v>
      </c>
      <c r="N123" s="52">
        <v>998940032075</v>
      </c>
      <c r="O123" t="s">
        <v>230</v>
      </c>
    </row>
    <row r="124" spans="1:15" ht="27.75">
      <c r="A124" s="46">
        <v>114</v>
      </c>
      <c r="B124" s="46" t="s">
        <v>8</v>
      </c>
      <c r="C124" s="47" t="s">
        <v>231</v>
      </c>
      <c r="D124" s="48">
        <v>44820</v>
      </c>
      <c r="E124" s="46" t="s">
        <v>131</v>
      </c>
      <c r="F124" s="46" t="s">
        <v>14</v>
      </c>
      <c r="G124" s="50">
        <v>1450000</v>
      </c>
      <c r="H124" s="63" t="str">
        <f ca="1">IF(($D124+30)&lt;=TODAY(),"Delayed",0)</f>
        <v>Delayed</v>
      </c>
      <c r="I124" s="46" t="str">
        <f t="shared" ca="1" si="6"/>
        <v>Delayed</v>
      </c>
      <c r="J124" s="46" t="str">
        <f t="shared" ca="1" si="7"/>
        <v>Тўлов муддати келган</v>
      </c>
      <c r="K124" s="46"/>
      <c r="L124" s="46"/>
      <c r="M124" s="51">
        <v>6450000</v>
      </c>
      <c r="N124" s="52">
        <v>998903635555</v>
      </c>
      <c r="O124" t="s">
        <v>232</v>
      </c>
    </row>
    <row r="125" spans="1:15" ht="27.75">
      <c r="A125" s="46">
        <v>115</v>
      </c>
      <c r="B125" s="46" t="s">
        <v>8</v>
      </c>
      <c r="C125" s="47" t="s">
        <v>233</v>
      </c>
      <c r="D125" s="48">
        <v>44820</v>
      </c>
      <c r="E125" s="46" t="s">
        <v>131</v>
      </c>
      <c r="F125" s="46" t="s">
        <v>14</v>
      </c>
      <c r="G125" s="50">
        <v>1450000</v>
      </c>
      <c r="H125" s="53">
        <v>1000000</v>
      </c>
      <c r="I125" s="46" t="str">
        <f t="shared" ca="1" si="6"/>
        <v>Delayed</v>
      </c>
      <c r="J125" s="46" t="str">
        <f t="shared" ca="1" si="7"/>
        <v>Тўлов муддати келган</v>
      </c>
      <c r="K125" s="46"/>
      <c r="L125" s="46"/>
      <c r="M125" s="51">
        <v>6450000</v>
      </c>
      <c r="N125" s="52">
        <v>998996531254</v>
      </c>
      <c r="O125" t="s">
        <v>234</v>
      </c>
    </row>
    <row r="126" spans="1:15" ht="27.75">
      <c r="A126" s="46">
        <v>116</v>
      </c>
      <c r="B126" s="46" t="s">
        <v>8</v>
      </c>
      <c r="C126" s="47" t="s">
        <v>235</v>
      </c>
      <c r="D126" s="48">
        <v>44820</v>
      </c>
      <c r="E126" s="46" t="s">
        <v>131</v>
      </c>
      <c r="F126" s="46" t="s">
        <v>14</v>
      </c>
      <c r="G126" s="50">
        <v>1450000</v>
      </c>
      <c r="H126" s="53">
        <v>1000000</v>
      </c>
      <c r="I126" s="46" t="str">
        <f t="shared" ca="1" si="6"/>
        <v>Delayed</v>
      </c>
      <c r="J126" s="46" t="str">
        <f t="shared" ca="1" si="7"/>
        <v>Тўлов муддати келган</v>
      </c>
      <c r="K126" s="46"/>
      <c r="L126" s="46"/>
      <c r="M126" s="51">
        <v>6450000</v>
      </c>
      <c r="N126" s="52">
        <v>998939719196</v>
      </c>
      <c r="O126" t="s">
        <v>236</v>
      </c>
    </row>
    <row r="127" spans="1:15" ht="27.75">
      <c r="A127" s="46">
        <v>117</v>
      </c>
      <c r="B127" s="46" t="s">
        <v>8</v>
      </c>
      <c r="C127" s="47" t="s">
        <v>237</v>
      </c>
      <c r="D127" s="48">
        <v>44820</v>
      </c>
      <c r="E127" s="46" t="s">
        <v>20</v>
      </c>
      <c r="F127" s="46" t="s">
        <v>14</v>
      </c>
      <c r="G127" s="50">
        <v>1450000</v>
      </c>
      <c r="H127" s="63" t="str">
        <f ca="1">IF(($D127+30)&lt;=TODAY(),"Delayed",0)</f>
        <v>Delayed</v>
      </c>
      <c r="I127" s="46" t="str">
        <f t="shared" ca="1" si="6"/>
        <v>Delayed</v>
      </c>
      <c r="J127" s="46" t="str">
        <f t="shared" ca="1" si="7"/>
        <v>Тўлов муддати келган</v>
      </c>
      <c r="K127" s="46"/>
      <c r="L127" s="46"/>
      <c r="M127" s="51">
        <v>6450000</v>
      </c>
      <c r="N127" s="52">
        <v>998997829797</v>
      </c>
      <c r="O127" t="s">
        <v>238</v>
      </c>
    </row>
    <row r="128" spans="1:15" ht="27.75">
      <c r="A128" s="46">
        <v>118</v>
      </c>
      <c r="B128" s="46" t="s">
        <v>8</v>
      </c>
      <c r="C128" s="47" t="s">
        <v>239</v>
      </c>
      <c r="D128" s="48">
        <v>44823</v>
      </c>
      <c r="E128" s="46" t="s">
        <v>10</v>
      </c>
      <c r="F128" s="46" t="s">
        <v>14</v>
      </c>
      <c r="G128" s="50">
        <v>1450000</v>
      </c>
      <c r="H128" s="53">
        <v>1000000</v>
      </c>
      <c r="I128" s="46" t="str">
        <f t="shared" ca="1" si="6"/>
        <v>Delayed</v>
      </c>
      <c r="J128" s="46">
        <f t="shared" ca="1" si="7"/>
        <v>0</v>
      </c>
      <c r="K128" s="46"/>
      <c r="L128" s="46"/>
      <c r="M128" s="51">
        <v>6450000</v>
      </c>
      <c r="N128" s="52">
        <v>998902911999</v>
      </c>
      <c r="O128" t="s">
        <v>240</v>
      </c>
    </row>
    <row r="129" spans="1:15" ht="27.75">
      <c r="A129" s="46">
        <v>119</v>
      </c>
      <c r="B129" s="46" t="s">
        <v>8</v>
      </c>
      <c r="C129" s="47" t="s">
        <v>241</v>
      </c>
      <c r="D129" s="48">
        <v>44823</v>
      </c>
      <c r="E129" s="46" t="s">
        <v>20</v>
      </c>
      <c r="F129" s="46" t="s">
        <v>14</v>
      </c>
      <c r="G129" s="50">
        <v>1450000</v>
      </c>
      <c r="H129" s="50">
        <v>1000000</v>
      </c>
      <c r="I129" s="46" t="str">
        <f t="shared" ca="1" si="6"/>
        <v>Delayed</v>
      </c>
      <c r="J129" s="46">
        <f t="shared" ca="1" si="7"/>
        <v>0</v>
      </c>
      <c r="K129" s="46"/>
      <c r="L129" s="46"/>
      <c r="M129" s="51">
        <v>6450000</v>
      </c>
      <c r="N129" s="52">
        <v>998900561082</v>
      </c>
      <c r="O129" t="s">
        <v>242</v>
      </c>
    </row>
    <row r="130" spans="1:15" ht="27.75">
      <c r="A130" s="46">
        <v>120</v>
      </c>
      <c r="B130" s="46" t="s">
        <v>8</v>
      </c>
      <c r="C130" s="47" t="s">
        <v>243</v>
      </c>
      <c r="D130" s="48">
        <v>44823</v>
      </c>
      <c r="E130" s="46" t="s">
        <v>20</v>
      </c>
      <c r="F130" s="46" t="s">
        <v>14</v>
      </c>
      <c r="G130" s="50">
        <v>1450000</v>
      </c>
      <c r="H130" s="50">
        <v>1000000</v>
      </c>
      <c r="I130" s="46" t="str">
        <f t="shared" ca="1" si="6"/>
        <v>Delayed</v>
      </c>
      <c r="J130" s="46">
        <f t="shared" ca="1" si="7"/>
        <v>0</v>
      </c>
      <c r="K130" s="46"/>
      <c r="L130" s="46"/>
      <c r="M130" s="51">
        <v>6450000</v>
      </c>
      <c r="N130" s="52">
        <v>998905508001</v>
      </c>
      <c r="O130" t="s">
        <v>244</v>
      </c>
    </row>
    <row r="131" spans="1:15" ht="27.75">
      <c r="A131" s="46">
        <v>121</v>
      </c>
      <c r="B131" s="46" t="s">
        <v>8</v>
      </c>
      <c r="C131" s="47" t="s">
        <v>245</v>
      </c>
      <c r="D131" s="48">
        <v>44829</v>
      </c>
      <c r="E131" s="46" t="s">
        <v>60</v>
      </c>
      <c r="F131" s="46" t="s">
        <v>11</v>
      </c>
      <c r="G131" s="50">
        <v>1450000</v>
      </c>
      <c r="H131" s="63" t="str">
        <f ca="1">IF(($D131+30)&lt;=TODAY(),"Delayed",0)</f>
        <v>Delayed</v>
      </c>
      <c r="I131" s="46" t="str">
        <f t="shared" ca="1" si="6"/>
        <v>Delayed</v>
      </c>
      <c r="J131" s="46">
        <f t="shared" ca="1" si="7"/>
        <v>0</v>
      </c>
      <c r="K131" s="46"/>
      <c r="L131" s="46"/>
      <c r="M131" s="51">
        <v>5950000</v>
      </c>
      <c r="N131" s="52">
        <v>998905344499</v>
      </c>
      <c r="O131" t="s">
        <v>246</v>
      </c>
    </row>
    <row r="132" spans="1:15" ht="27.75">
      <c r="A132" s="46">
        <v>122</v>
      </c>
      <c r="B132" s="46" t="s">
        <v>8</v>
      </c>
      <c r="C132" s="47" t="s">
        <v>247</v>
      </c>
      <c r="D132" s="48">
        <v>44829</v>
      </c>
      <c r="E132" s="46" t="s">
        <v>26</v>
      </c>
      <c r="F132" s="46" t="s">
        <v>14</v>
      </c>
      <c r="G132" s="50">
        <v>1450000</v>
      </c>
      <c r="H132" s="63" t="str">
        <f ca="1">IF(($D132+30)&lt;=TODAY(),"Delayed",0)</f>
        <v>Delayed</v>
      </c>
      <c r="I132" s="46" t="str">
        <f t="shared" ca="1" si="6"/>
        <v>Delayed</v>
      </c>
      <c r="J132" s="46">
        <f t="shared" ca="1" si="7"/>
        <v>0</v>
      </c>
      <c r="K132" s="46"/>
      <c r="L132" s="46"/>
      <c r="M132" s="51">
        <v>6450000</v>
      </c>
      <c r="N132" s="52">
        <v>998916779090</v>
      </c>
      <c r="O132" t="s">
        <v>248</v>
      </c>
    </row>
    <row r="133" spans="1:15" ht="27.75">
      <c r="A133" s="46">
        <v>123</v>
      </c>
      <c r="B133" s="46" t="s">
        <v>8</v>
      </c>
      <c r="C133" s="47" t="s">
        <v>249</v>
      </c>
      <c r="D133" s="48">
        <v>44829</v>
      </c>
      <c r="E133" s="46" t="s">
        <v>63</v>
      </c>
      <c r="F133" s="46" t="s">
        <v>14</v>
      </c>
      <c r="G133" s="50">
        <v>1450000</v>
      </c>
      <c r="H133" s="53">
        <v>1000000</v>
      </c>
      <c r="I133" s="46" t="str">
        <f t="shared" ca="1" si="6"/>
        <v>Delayed</v>
      </c>
      <c r="J133" s="46">
        <f t="shared" ca="1" si="7"/>
        <v>0</v>
      </c>
      <c r="K133" s="46"/>
      <c r="L133" s="46"/>
      <c r="M133" s="51">
        <v>6450000</v>
      </c>
      <c r="N133" s="52">
        <v>998907760055</v>
      </c>
      <c r="O133" t="s">
        <v>250</v>
      </c>
    </row>
    <row r="134" spans="1:15">
      <c r="A134" s="46">
        <v>124</v>
      </c>
      <c r="B134" s="46" t="s">
        <v>8</v>
      </c>
      <c r="C134" s="47" t="s">
        <v>251</v>
      </c>
      <c r="D134" s="48">
        <v>44832</v>
      </c>
      <c r="E134" s="46" t="s">
        <v>131</v>
      </c>
      <c r="F134" s="46" t="s">
        <v>14</v>
      </c>
      <c r="G134" s="50">
        <v>1450000</v>
      </c>
      <c r="H134" s="63" t="str">
        <f t="shared" ref="H134:H151" ca="1" si="8">IF(($D134+30)&lt;=TODAY(),"Delayed",0)</f>
        <v>Delayed</v>
      </c>
      <c r="I134" s="46" t="str">
        <f t="shared" ca="1" si="6"/>
        <v>Delayed</v>
      </c>
      <c r="J134" s="46">
        <f t="shared" ca="1" si="7"/>
        <v>0</v>
      </c>
      <c r="K134" s="46"/>
      <c r="L134" s="46"/>
      <c r="M134" s="51">
        <v>6450000</v>
      </c>
      <c r="N134" s="52">
        <v>998907845565</v>
      </c>
      <c r="O134" t="s">
        <v>252</v>
      </c>
    </row>
    <row r="135" spans="1:15" ht="27.75">
      <c r="A135" s="46">
        <v>125</v>
      </c>
      <c r="B135" s="46" t="s">
        <v>8</v>
      </c>
      <c r="C135" s="47" t="s">
        <v>253</v>
      </c>
      <c r="D135" s="48">
        <v>44832</v>
      </c>
      <c r="E135" s="46" t="s">
        <v>131</v>
      </c>
      <c r="F135" s="46" t="s">
        <v>14</v>
      </c>
      <c r="G135" s="50">
        <v>1450000</v>
      </c>
      <c r="H135" s="63" t="str">
        <f t="shared" ca="1" si="8"/>
        <v>Delayed</v>
      </c>
      <c r="I135" s="46" t="str">
        <f t="shared" ca="1" si="6"/>
        <v>Delayed</v>
      </c>
      <c r="J135" s="46">
        <f t="shared" ca="1" si="7"/>
        <v>0</v>
      </c>
      <c r="K135" s="46"/>
      <c r="L135" s="46"/>
      <c r="M135" s="51">
        <v>6450000</v>
      </c>
      <c r="N135" s="52">
        <v>998912854648</v>
      </c>
      <c r="O135" t="s">
        <v>254</v>
      </c>
    </row>
    <row r="136" spans="1:15" ht="27.75">
      <c r="A136" s="46">
        <v>126</v>
      </c>
      <c r="B136" s="46" t="s">
        <v>8</v>
      </c>
      <c r="C136" s="47" t="s">
        <v>255</v>
      </c>
      <c r="D136" s="48">
        <v>44832</v>
      </c>
      <c r="E136" s="46" t="s">
        <v>131</v>
      </c>
      <c r="F136" s="46" t="s">
        <v>14</v>
      </c>
      <c r="G136" s="50">
        <v>1450000</v>
      </c>
      <c r="H136" s="63" t="str">
        <f t="shared" ca="1" si="8"/>
        <v>Delayed</v>
      </c>
      <c r="I136" s="46" t="str">
        <f t="shared" ca="1" si="6"/>
        <v>Delayed</v>
      </c>
      <c r="J136" s="46">
        <f t="shared" ca="1" si="7"/>
        <v>0</v>
      </c>
      <c r="K136" s="46"/>
      <c r="L136" s="46"/>
      <c r="M136" s="51">
        <v>6450000</v>
      </c>
      <c r="N136" s="52">
        <v>998939799989</v>
      </c>
      <c r="O136" t="s">
        <v>256</v>
      </c>
    </row>
    <row r="137" spans="1:15" ht="41.25">
      <c r="A137" s="46">
        <v>127</v>
      </c>
      <c r="B137" s="46" t="s">
        <v>8</v>
      </c>
      <c r="C137" s="47" t="s">
        <v>257</v>
      </c>
      <c r="D137" s="48">
        <v>44833</v>
      </c>
      <c r="E137" s="46" t="s">
        <v>10</v>
      </c>
      <c r="F137" s="46" t="s">
        <v>11</v>
      </c>
      <c r="G137" s="50">
        <v>1450000</v>
      </c>
      <c r="H137" s="63" t="str">
        <f t="shared" ca="1" si="8"/>
        <v>Delayed</v>
      </c>
      <c r="I137" s="46" t="str">
        <f t="shared" ca="1" si="6"/>
        <v>Delayed</v>
      </c>
      <c r="J137" s="46">
        <f t="shared" ca="1" si="7"/>
        <v>0</v>
      </c>
      <c r="K137" s="46"/>
      <c r="L137" s="46"/>
      <c r="M137" s="51">
        <v>5950000</v>
      </c>
      <c r="N137" s="52">
        <v>998909768325</v>
      </c>
      <c r="O137" t="s">
        <v>258</v>
      </c>
    </row>
    <row r="138" spans="1:15" ht="27.75">
      <c r="A138" s="46">
        <v>128</v>
      </c>
      <c r="B138" s="46" t="s">
        <v>8</v>
      </c>
      <c r="C138" s="47" t="s">
        <v>259</v>
      </c>
      <c r="D138" s="48">
        <v>44833</v>
      </c>
      <c r="E138" s="46" t="s">
        <v>191</v>
      </c>
      <c r="F138" s="46" t="s">
        <v>14</v>
      </c>
      <c r="G138" s="53">
        <v>1450000</v>
      </c>
      <c r="H138" s="63" t="str">
        <f t="shared" ca="1" si="8"/>
        <v>Delayed</v>
      </c>
      <c r="I138" s="46" t="str">
        <f t="shared" ca="1" si="6"/>
        <v>Delayed</v>
      </c>
      <c r="J138" s="46">
        <f t="shared" ca="1" si="7"/>
        <v>0</v>
      </c>
      <c r="K138" s="46"/>
      <c r="L138" s="46"/>
      <c r="M138" s="51">
        <v>6450000</v>
      </c>
      <c r="N138" s="52">
        <v>998906279086</v>
      </c>
      <c r="O138" t="s">
        <v>260</v>
      </c>
    </row>
    <row r="139" spans="1:15">
      <c r="A139" s="46">
        <v>129</v>
      </c>
      <c r="B139" s="46" t="s">
        <v>8</v>
      </c>
      <c r="C139" s="47" t="s">
        <v>261</v>
      </c>
      <c r="D139" s="48">
        <v>44838</v>
      </c>
      <c r="E139" s="46" t="s">
        <v>26</v>
      </c>
      <c r="F139" s="46" t="s">
        <v>17</v>
      </c>
      <c r="G139" s="50">
        <v>1450000</v>
      </c>
      <c r="H139" s="46" t="str">
        <f t="shared" ca="1" si="8"/>
        <v>Delayed</v>
      </c>
      <c r="I139" s="46" t="str">
        <f t="shared" ca="1" si="6"/>
        <v>Delayed</v>
      </c>
      <c r="J139" s="46">
        <f t="shared" ca="1" si="7"/>
        <v>0</v>
      </c>
      <c r="K139" s="46"/>
      <c r="L139" s="46"/>
      <c r="M139" s="51">
        <v>6250000</v>
      </c>
      <c r="N139" s="52">
        <v>998768490</v>
      </c>
      <c r="O139" t="s">
        <v>262</v>
      </c>
    </row>
    <row r="140" spans="1:15" ht="27.75">
      <c r="A140" s="46">
        <v>130</v>
      </c>
      <c r="B140" s="46" t="s">
        <v>8</v>
      </c>
      <c r="C140" s="47" t="s">
        <v>263</v>
      </c>
      <c r="D140" s="48">
        <v>44838</v>
      </c>
      <c r="E140" s="46" t="s">
        <v>63</v>
      </c>
      <c r="F140" s="46" t="s">
        <v>14</v>
      </c>
      <c r="G140" s="50">
        <v>1450000</v>
      </c>
      <c r="H140" s="46" t="str">
        <f t="shared" ca="1" si="8"/>
        <v>Delayed</v>
      </c>
      <c r="I140" s="46" t="str">
        <f t="shared" ca="1" si="6"/>
        <v>Delayed</v>
      </c>
      <c r="J140" s="46">
        <f t="shared" ca="1" si="7"/>
        <v>0</v>
      </c>
      <c r="K140" s="46"/>
      <c r="L140" s="46"/>
      <c r="M140" s="51">
        <v>6450000</v>
      </c>
      <c r="N140" s="52">
        <v>998901630202</v>
      </c>
      <c r="O140" t="s">
        <v>107</v>
      </c>
    </row>
    <row r="141" spans="1:15" ht="27.75">
      <c r="A141" s="46">
        <v>131</v>
      </c>
      <c r="B141" s="46" t="s">
        <v>8</v>
      </c>
      <c r="C141" s="47" t="s">
        <v>264</v>
      </c>
      <c r="D141" s="48">
        <v>44838</v>
      </c>
      <c r="E141" s="46" t="s">
        <v>20</v>
      </c>
      <c r="F141" s="46" t="s">
        <v>14</v>
      </c>
      <c r="G141" s="50">
        <v>1450000</v>
      </c>
      <c r="H141" s="46" t="str">
        <f t="shared" ca="1" si="8"/>
        <v>Delayed</v>
      </c>
      <c r="I141" s="46" t="str">
        <f t="shared" ca="1" si="6"/>
        <v>Delayed</v>
      </c>
      <c r="J141" s="46">
        <f t="shared" ca="1" si="7"/>
        <v>0</v>
      </c>
      <c r="K141" s="46"/>
      <c r="L141" s="46"/>
      <c r="M141" s="51">
        <v>6450000</v>
      </c>
      <c r="N141" s="52">
        <v>998908581747</v>
      </c>
      <c r="O141" t="s">
        <v>265</v>
      </c>
    </row>
    <row r="142" spans="1:15" ht="27.75">
      <c r="A142" s="46">
        <v>132</v>
      </c>
      <c r="B142" s="46" t="s">
        <v>8</v>
      </c>
      <c r="C142" s="47" t="s">
        <v>266</v>
      </c>
      <c r="D142" s="48">
        <v>44839</v>
      </c>
      <c r="E142" s="46" t="s">
        <v>10</v>
      </c>
      <c r="F142" s="46" t="s">
        <v>14</v>
      </c>
      <c r="G142" s="50">
        <v>1000000</v>
      </c>
      <c r="H142" s="46" t="str">
        <f t="shared" ca="1" si="8"/>
        <v>Delayed</v>
      </c>
      <c r="I142" s="46" t="str">
        <f t="shared" ca="1" si="6"/>
        <v>Delayed</v>
      </c>
      <c r="J142" s="46">
        <f t="shared" ca="1" si="7"/>
        <v>0</v>
      </c>
      <c r="K142" s="46"/>
      <c r="L142" s="46"/>
      <c r="M142" s="51">
        <v>6450000</v>
      </c>
      <c r="N142" s="52">
        <v>998913243006</v>
      </c>
      <c r="O142" t="s">
        <v>267</v>
      </c>
    </row>
    <row r="143" spans="1:15" ht="27.75">
      <c r="A143" s="46">
        <v>133</v>
      </c>
      <c r="B143" s="46" t="s">
        <v>8</v>
      </c>
      <c r="C143" s="47" t="s">
        <v>266</v>
      </c>
      <c r="D143" s="48">
        <v>44839</v>
      </c>
      <c r="E143" s="46" t="s">
        <v>10</v>
      </c>
      <c r="F143" s="46" t="s">
        <v>14</v>
      </c>
      <c r="G143" s="50">
        <v>1000000</v>
      </c>
      <c r="H143" s="46" t="str">
        <f t="shared" ca="1" si="8"/>
        <v>Delayed</v>
      </c>
      <c r="I143" s="46" t="str">
        <f t="shared" ca="1" si="6"/>
        <v>Delayed</v>
      </c>
      <c r="J143" s="46">
        <f t="shared" ca="1" si="7"/>
        <v>0</v>
      </c>
      <c r="K143" s="46"/>
      <c r="L143" s="46"/>
      <c r="M143" s="51">
        <v>6450000</v>
      </c>
      <c r="N143" s="52">
        <v>998913243006</v>
      </c>
      <c r="O143" t="s">
        <v>267</v>
      </c>
    </row>
    <row r="144" spans="1:15" ht="27.75">
      <c r="A144" s="46">
        <v>134</v>
      </c>
      <c r="B144" s="46" t="s">
        <v>8</v>
      </c>
      <c r="C144" s="47" t="s">
        <v>268</v>
      </c>
      <c r="D144" s="48">
        <v>44842</v>
      </c>
      <c r="E144" s="46" t="s">
        <v>10</v>
      </c>
      <c r="F144" s="46" t="s">
        <v>11</v>
      </c>
      <c r="G144" s="50">
        <v>1450000</v>
      </c>
      <c r="H144" s="46" t="str">
        <f t="shared" ca="1" si="8"/>
        <v>Delayed</v>
      </c>
      <c r="I144" s="46" t="str">
        <f t="shared" ca="1" si="6"/>
        <v>Delayed</v>
      </c>
      <c r="J144" s="46">
        <f t="shared" ca="1" si="7"/>
        <v>0</v>
      </c>
      <c r="K144" s="46"/>
      <c r="L144" s="46"/>
      <c r="M144" s="51">
        <v>5950000</v>
      </c>
      <c r="N144" s="52">
        <v>998911218788</v>
      </c>
      <c r="O144" t="s">
        <v>269</v>
      </c>
    </row>
    <row r="145" spans="1:15" ht="27.75">
      <c r="A145" s="46">
        <v>135</v>
      </c>
      <c r="B145" s="46" t="s">
        <v>8</v>
      </c>
      <c r="C145" s="47" t="s">
        <v>243</v>
      </c>
      <c r="D145" s="48">
        <v>44848</v>
      </c>
      <c r="E145" s="46" t="s">
        <v>20</v>
      </c>
      <c r="F145" s="46" t="s">
        <v>150</v>
      </c>
      <c r="G145" s="50">
        <v>1450000</v>
      </c>
      <c r="H145" s="46" t="str">
        <f t="shared" ca="1" si="8"/>
        <v>Delayed</v>
      </c>
      <c r="I145" s="46" t="str">
        <f t="shared" ca="1" si="6"/>
        <v>Delayed</v>
      </c>
      <c r="J145" s="46">
        <f t="shared" ca="1" si="7"/>
        <v>0</v>
      </c>
      <c r="K145" s="46"/>
      <c r="L145" s="46"/>
      <c r="M145" s="51">
        <v>6450000</v>
      </c>
      <c r="N145" s="52">
        <v>998905508001</v>
      </c>
      <c r="O145" t="s">
        <v>244</v>
      </c>
    </row>
    <row r="146" spans="1:15" ht="41.25">
      <c r="A146" s="46">
        <v>136</v>
      </c>
      <c r="B146" s="46" t="s">
        <v>8</v>
      </c>
      <c r="C146" s="47" t="s">
        <v>270</v>
      </c>
      <c r="D146" s="48">
        <v>44848</v>
      </c>
      <c r="E146" s="46" t="s">
        <v>60</v>
      </c>
      <c r="F146" s="46" t="s">
        <v>14</v>
      </c>
      <c r="G146" s="50">
        <v>1450000</v>
      </c>
      <c r="H146" s="46" t="str">
        <f t="shared" ca="1" si="8"/>
        <v>Delayed</v>
      </c>
      <c r="I146" s="46" t="str">
        <f t="shared" ca="1" si="6"/>
        <v>Delayed</v>
      </c>
      <c r="J146" s="46">
        <f t="shared" ca="1" si="7"/>
        <v>0</v>
      </c>
      <c r="K146" s="46"/>
      <c r="L146" s="46"/>
      <c r="M146" s="51">
        <v>6450000</v>
      </c>
      <c r="N146" s="52">
        <v>998916675806</v>
      </c>
      <c r="O146" t="s">
        <v>271</v>
      </c>
    </row>
    <row r="147" spans="1:15" ht="27.75">
      <c r="A147" s="46">
        <v>137</v>
      </c>
      <c r="B147" s="46" t="s">
        <v>8</v>
      </c>
      <c r="C147" s="47" t="s">
        <v>272</v>
      </c>
      <c r="D147" s="48">
        <v>44859</v>
      </c>
      <c r="E147" s="46" t="s">
        <v>20</v>
      </c>
      <c r="F147" s="46" t="s">
        <v>14</v>
      </c>
      <c r="G147" s="50">
        <v>1450000</v>
      </c>
      <c r="H147" s="46" t="str">
        <f t="shared" ca="1" si="8"/>
        <v>Delayed</v>
      </c>
      <c r="I147" s="46">
        <f t="shared" ca="1" si="6"/>
        <v>0</v>
      </c>
      <c r="J147" s="46">
        <f t="shared" ca="1" si="7"/>
        <v>0</v>
      </c>
      <c r="K147" s="46"/>
      <c r="L147" s="46"/>
      <c r="M147" s="51">
        <v>6450000</v>
      </c>
      <c r="N147" s="52">
        <v>998903056467</v>
      </c>
      <c r="O147" t="s">
        <v>273</v>
      </c>
    </row>
    <row r="148" spans="1:15" ht="27.75">
      <c r="A148" s="46">
        <v>138</v>
      </c>
      <c r="B148" s="46" t="s">
        <v>8</v>
      </c>
      <c r="C148" s="47" t="s">
        <v>274</v>
      </c>
      <c r="D148" s="48">
        <v>44859</v>
      </c>
      <c r="E148" s="46" t="s">
        <v>20</v>
      </c>
      <c r="F148" s="46" t="s">
        <v>14</v>
      </c>
      <c r="G148" s="50">
        <v>1450000</v>
      </c>
      <c r="H148" s="46" t="str">
        <f t="shared" ca="1" si="8"/>
        <v>Delayed</v>
      </c>
      <c r="I148" s="46">
        <f t="shared" ca="1" si="6"/>
        <v>0</v>
      </c>
      <c r="J148" s="46">
        <f t="shared" ca="1" si="7"/>
        <v>0</v>
      </c>
      <c r="K148" s="46"/>
      <c r="L148" s="46"/>
      <c r="M148" s="51">
        <v>6450000</v>
      </c>
      <c r="N148" s="52" t="s">
        <v>82</v>
      </c>
      <c r="O148" t="s">
        <v>82</v>
      </c>
    </row>
    <row r="149" spans="1:15" ht="41.25">
      <c r="A149" s="46">
        <v>139</v>
      </c>
      <c r="B149" s="46" t="s">
        <v>8</v>
      </c>
      <c r="C149" s="47" t="s">
        <v>275</v>
      </c>
      <c r="D149" s="77">
        <v>44859</v>
      </c>
      <c r="E149" s="46" t="s">
        <v>63</v>
      </c>
      <c r="F149" s="46" t="s">
        <v>14</v>
      </c>
      <c r="G149" s="50">
        <v>1450000</v>
      </c>
      <c r="H149" s="46" t="str">
        <f t="shared" ca="1" si="8"/>
        <v>Delayed</v>
      </c>
      <c r="I149" s="46">
        <f t="shared" ca="1" si="6"/>
        <v>0</v>
      </c>
      <c r="J149" s="46">
        <f t="shared" ca="1" si="7"/>
        <v>0</v>
      </c>
      <c r="K149" s="46"/>
      <c r="L149" s="46"/>
      <c r="M149" s="51">
        <v>6450000</v>
      </c>
      <c r="N149" s="52" t="s">
        <v>82</v>
      </c>
      <c r="O149" t="s">
        <v>82</v>
      </c>
    </row>
    <row r="150" spans="1:15" ht="27.75">
      <c r="A150" s="46">
        <v>140</v>
      </c>
      <c r="B150" s="46" t="s">
        <v>8</v>
      </c>
      <c r="C150" s="47" t="s">
        <v>276</v>
      </c>
      <c r="D150" s="48">
        <v>44859</v>
      </c>
      <c r="E150" s="46" t="s">
        <v>63</v>
      </c>
      <c r="F150" s="46" t="s">
        <v>14</v>
      </c>
      <c r="G150" s="50">
        <v>1450000</v>
      </c>
      <c r="H150" s="46" t="str">
        <f t="shared" ca="1" si="8"/>
        <v>Delayed</v>
      </c>
      <c r="I150" s="46">
        <f t="shared" ca="1" si="6"/>
        <v>0</v>
      </c>
      <c r="J150" s="46">
        <f t="shared" ca="1" si="7"/>
        <v>0</v>
      </c>
      <c r="K150" s="46"/>
      <c r="L150" s="46"/>
      <c r="M150" s="51">
        <v>6450000</v>
      </c>
      <c r="N150" s="52">
        <v>998943102929</v>
      </c>
      <c r="O150" t="s">
        <v>277</v>
      </c>
    </row>
    <row r="151" spans="1:15" ht="27.75">
      <c r="A151" s="46">
        <v>141</v>
      </c>
      <c r="B151" s="46" t="s">
        <v>8</v>
      </c>
      <c r="C151" s="47" t="s">
        <v>278</v>
      </c>
      <c r="D151" s="48">
        <v>44859</v>
      </c>
      <c r="E151" s="46" t="s">
        <v>10</v>
      </c>
      <c r="F151" s="46" t="s">
        <v>14</v>
      </c>
      <c r="G151" s="50">
        <v>1450000</v>
      </c>
      <c r="H151" s="46" t="str">
        <f t="shared" ca="1" si="8"/>
        <v>Delayed</v>
      </c>
      <c r="I151" s="46">
        <f t="shared" ca="1" si="6"/>
        <v>0</v>
      </c>
      <c r="J151" s="46">
        <f t="shared" ca="1" si="7"/>
        <v>0</v>
      </c>
      <c r="K151" s="46"/>
      <c r="L151" s="46"/>
      <c r="M151" s="51">
        <v>6450000</v>
      </c>
      <c r="N151" s="52">
        <v>998903432543</v>
      </c>
      <c r="O151" t="s">
        <v>279</v>
      </c>
    </row>
  </sheetData>
  <conditionalFormatting sqref="G143:L151">
    <cfRule type="containsText" dxfId="3" priority="2" operator="containsText" text="Delayed">
      <formula>NOT(ISERROR(SEARCH("Delayed",G143)))</formula>
    </cfRule>
  </conditionalFormatting>
  <conditionalFormatting sqref="H144:L151">
    <cfRule type="containsText" dxfId="2" priority="1" operator="containsText" text="Delayed">
      <formula>NOT(ISERROR(SEARCH("Delayed",H144)))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9"/>
  <sheetViews>
    <sheetView workbookViewId="0">
      <selection activeCell="N15" sqref="N15"/>
    </sheetView>
  </sheetViews>
  <sheetFormatPr defaultRowHeight="15"/>
  <cols>
    <col min="1" max="1" customWidth="true" width="28.5703125" collapsed="true"/>
    <col min="2" max="2" customWidth="true" width="9.42578125" collapsed="true"/>
    <col min="3" max="3" customWidth="true" width="11.42578125" collapsed="true"/>
  </cols>
  <sheetData>
    <row r="1" spans="1:3">
      <c r="A1" s="94" t="s">
        <v>280</v>
      </c>
      <c r="B1" s="94"/>
      <c r="C1" s="94"/>
    </row>
    <row r="2" spans="1:3">
      <c r="A2" s="94" t="s">
        <v>281</v>
      </c>
      <c r="B2" s="94"/>
      <c r="C2" s="94"/>
    </row>
    <row r="4" spans="1:3">
      <c r="A4" s="85" t="s">
        <v>282</v>
      </c>
      <c r="B4" s="85" t="s">
        <v>283</v>
      </c>
      <c r="C4" s="85" t="s">
        <v>284</v>
      </c>
    </row>
    <row r="5" spans="1:3">
      <c r="A5" s="86" t="s">
        <v>285</v>
      </c>
      <c r="B5" s="86" t="s">
        <v>286</v>
      </c>
      <c r="C5" s="87">
        <v>1</v>
      </c>
    </row>
    <row r="6" spans="1:3">
      <c r="A6" s="86" t="s">
        <v>287</v>
      </c>
      <c r="B6" s="86" t="s">
        <v>288</v>
      </c>
      <c r="C6" s="87">
        <v>1</v>
      </c>
    </row>
    <row r="7" spans="1:3">
      <c r="A7" s="86" t="s">
        <v>289</v>
      </c>
      <c r="B7" s="86" t="s">
        <v>290</v>
      </c>
      <c r="C7" s="87">
        <v>1</v>
      </c>
    </row>
    <row r="8" spans="1:3">
      <c r="A8" s="86" t="s">
        <v>291</v>
      </c>
      <c r="B8" s="86" t="s">
        <v>292</v>
      </c>
      <c r="C8" s="87">
        <v>1</v>
      </c>
    </row>
    <row r="9" spans="1:3">
      <c r="A9" s="86" t="s">
        <v>293</v>
      </c>
      <c r="B9" s="86" t="s">
        <v>294</v>
      </c>
      <c r="C9" s="87">
        <v>1</v>
      </c>
    </row>
    <row r="10" spans="1:3">
      <c r="A10" s="86" t="s">
        <v>295</v>
      </c>
      <c r="B10" s="86" t="s">
        <v>292</v>
      </c>
      <c r="C10" s="87">
        <v>1</v>
      </c>
    </row>
    <row r="11" spans="1:3">
      <c r="A11" s="86" t="s">
        <v>296</v>
      </c>
      <c r="B11" s="86" t="s">
        <v>286</v>
      </c>
      <c r="C11" s="87">
        <v>2</v>
      </c>
    </row>
    <row r="12" spans="1:3">
      <c r="A12" s="86" t="s">
        <v>297</v>
      </c>
      <c r="B12" s="86" t="s">
        <v>292</v>
      </c>
      <c r="C12" s="87">
        <v>2</v>
      </c>
    </row>
    <row r="13" spans="1:3">
      <c r="A13" s="86" t="s">
        <v>297</v>
      </c>
      <c r="B13" s="86" t="s">
        <v>288</v>
      </c>
      <c r="C13" s="87">
        <v>2</v>
      </c>
    </row>
    <row r="14" spans="1:3">
      <c r="A14" s="86" t="s">
        <v>298</v>
      </c>
      <c r="B14" s="86" t="s">
        <v>288</v>
      </c>
      <c r="C14" s="87">
        <v>1</v>
      </c>
    </row>
    <row r="15" spans="1:3">
      <c r="A15" s="86" t="s">
        <v>299</v>
      </c>
      <c r="B15" s="86" t="s">
        <v>300</v>
      </c>
      <c r="C15" s="87">
        <v>1</v>
      </c>
    </row>
    <row r="16" spans="1:3">
      <c r="A16" s="86" t="s">
        <v>301</v>
      </c>
      <c r="B16" s="86" t="s">
        <v>292</v>
      </c>
      <c r="C16" s="87">
        <v>1</v>
      </c>
    </row>
    <row r="17" spans="1:3">
      <c r="A17" s="86" t="s">
        <v>302</v>
      </c>
      <c r="B17" s="86" t="s">
        <v>303</v>
      </c>
      <c r="C17" s="87">
        <v>1</v>
      </c>
    </row>
    <row r="18" spans="1:3">
      <c r="A18" s="86" t="s">
        <v>304</v>
      </c>
      <c r="B18" s="86" t="s">
        <v>305</v>
      </c>
      <c r="C18" s="87">
        <v>1</v>
      </c>
    </row>
    <row r="19" spans="1:3">
      <c r="A19" s="86" t="s">
        <v>306</v>
      </c>
      <c r="B19" s="86" t="s">
        <v>307</v>
      </c>
      <c r="C19" s="87">
        <v>1</v>
      </c>
    </row>
    <row r="20" spans="1:3">
      <c r="A20" s="86" t="s">
        <v>308</v>
      </c>
      <c r="B20" s="86" t="s">
        <v>294</v>
      </c>
      <c r="C20" s="87">
        <v>1</v>
      </c>
    </row>
    <row r="21" spans="1:3">
      <c r="A21" s="86" t="s">
        <v>309</v>
      </c>
      <c r="B21" s="86" t="s">
        <v>286</v>
      </c>
      <c r="C21" s="87">
        <v>1</v>
      </c>
    </row>
    <row r="22" spans="1:3">
      <c r="A22" s="86" t="s">
        <v>310</v>
      </c>
      <c r="B22" s="86" t="s">
        <v>311</v>
      </c>
      <c r="C22" s="87">
        <v>1</v>
      </c>
    </row>
    <row r="23" spans="1:3">
      <c r="A23" s="86" t="s">
        <v>312</v>
      </c>
      <c r="B23" s="86" t="s">
        <v>313</v>
      </c>
      <c r="C23" s="87">
        <v>1</v>
      </c>
    </row>
    <row r="24" spans="1:3">
      <c r="A24" s="86" t="s">
        <v>314</v>
      </c>
      <c r="B24" s="86" t="s">
        <v>303</v>
      </c>
      <c r="C24" s="87">
        <v>2</v>
      </c>
    </row>
    <row r="25" spans="1:3">
      <c r="A25" s="86" t="s">
        <v>315</v>
      </c>
      <c r="B25" s="86" t="s">
        <v>288</v>
      </c>
      <c r="C25" s="87">
        <v>1</v>
      </c>
    </row>
    <row r="26" spans="1:3">
      <c r="A26" s="86" t="s">
        <v>316</v>
      </c>
      <c r="B26" s="86" t="s">
        <v>317</v>
      </c>
      <c r="C26" s="87">
        <v>1</v>
      </c>
    </row>
    <row r="27" spans="1:3">
      <c r="A27" s="86" t="s">
        <v>318</v>
      </c>
      <c r="B27" s="86" t="s">
        <v>319</v>
      </c>
      <c r="C27" s="87">
        <v>1</v>
      </c>
    </row>
    <row r="28" spans="1:3">
      <c r="A28" s="86" t="s">
        <v>320</v>
      </c>
      <c r="B28" s="86" t="s">
        <v>288</v>
      </c>
      <c r="C28" s="87">
        <v>1</v>
      </c>
    </row>
    <row r="29" spans="1:3">
      <c r="A29" s="86" t="s">
        <v>321</v>
      </c>
      <c r="B29" s="86" t="s">
        <v>322</v>
      </c>
      <c r="C29" s="87">
        <v>1</v>
      </c>
    </row>
    <row r="30" spans="1:3">
      <c r="A30" s="86" t="s">
        <v>323</v>
      </c>
      <c r="B30" s="86" t="s">
        <v>324</v>
      </c>
      <c r="C30" s="87">
        <v>1</v>
      </c>
    </row>
    <row r="31" spans="1:3">
      <c r="A31" s="86" t="s">
        <v>325</v>
      </c>
      <c r="B31" s="86" t="s">
        <v>326</v>
      </c>
      <c r="C31" s="87">
        <v>1</v>
      </c>
    </row>
    <row r="32" spans="1:3">
      <c r="A32" s="86" t="s">
        <v>327</v>
      </c>
      <c r="B32" s="86" t="s">
        <v>328</v>
      </c>
      <c r="C32" s="87">
        <v>1</v>
      </c>
    </row>
    <row r="33" spans="1:3">
      <c r="A33" s="86" t="s">
        <v>329</v>
      </c>
      <c r="B33" s="86" t="s">
        <v>330</v>
      </c>
      <c r="C33" s="87">
        <v>1</v>
      </c>
    </row>
    <row r="34" spans="1:3">
      <c r="A34" s="86" t="s">
        <v>331</v>
      </c>
      <c r="B34" s="86" t="s">
        <v>328</v>
      </c>
      <c r="C34" s="87">
        <v>1</v>
      </c>
    </row>
    <row r="35" spans="1:3">
      <c r="A35" s="86" t="s">
        <v>332</v>
      </c>
      <c r="B35" s="86" t="s">
        <v>288</v>
      </c>
      <c r="C35" s="87">
        <v>1</v>
      </c>
    </row>
    <row r="36" spans="1:3">
      <c r="A36" s="86" t="s">
        <v>333</v>
      </c>
      <c r="B36" s="86" t="s">
        <v>286</v>
      </c>
      <c r="C36" s="87">
        <v>1</v>
      </c>
    </row>
    <row r="37" spans="1:3">
      <c r="A37" s="86" t="s">
        <v>334</v>
      </c>
      <c r="B37" s="86" t="s">
        <v>313</v>
      </c>
      <c r="C37" s="87">
        <v>1</v>
      </c>
    </row>
    <row r="38" spans="1:3">
      <c r="A38" s="86" t="s">
        <v>335</v>
      </c>
      <c r="B38" s="86" t="s">
        <v>336</v>
      </c>
      <c r="C38" s="87">
        <v>1</v>
      </c>
    </row>
    <row r="39" spans="1:3">
      <c r="A39" s="86" t="s">
        <v>337</v>
      </c>
      <c r="B39" s="86" t="s">
        <v>336</v>
      </c>
      <c r="C39" s="87">
        <v>1</v>
      </c>
    </row>
    <row r="40" spans="1:3">
      <c r="A40" s="86" t="s">
        <v>338</v>
      </c>
      <c r="B40" s="86" t="s">
        <v>286</v>
      </c>
      <c r="C40" s="87">
        <v>1</v>
      </c>
    </row>
    <row r="41" spans="1:3">
      <c r="A41" s="86" t="s">
        <v>339</v>
      </c>
      <c r="B41" s="86" t="s">
        <v>336</v>
      </c>
      <c r="C41" s="87">
        <v>1</v>
      </c>
    </row>
    <row r="42" spans="1:3">
      <c r="A42" s="86" t="s">
        <v>340</v>
      </c>
      <c r="B42" s="86" t="s">
        <v>341</v>
      </c>
      <c r="C42" s="87">
        <v>1</v>
      </c>
    </row>
    <row r="43" spans="1:3">
      <c r="A43" s="86" t="s">
        <v>342</v>
      </c>
      <c r="B43" s="86" t="s">
        <v>288</v>
      </c>
      <c r="C43" s="87">
        <v>1</v>
      </c>
    </row>
    <row r="44" spans="1:3">
      <c r="A44" s="86" t="s">
        <v>343</v>
      </c>
      <c r="B44" s="86" t="s">
        <v>288</v>
      </c>
      <c r="C44" s="87">
        <v>1</v>
      </c>
    </row>
    <row r="45" spans="1:3">
      <c r="A45" s="86" t="s">
        <v>344</v>
      </c>
      <c r="B45" s="86" t="s">
        <v>322</v>
      </c>
      <c r="C45" s="87">
        <v>1</v>
      </c>
    </row>
    <row r="46" spans="1:3">
      <c r="A46" s="86" t="s">
        <v>345</v>
      </c>
      <c r="B46" s="86" t="s">
        <v>305</v>
      </c>
      <c r="C46" s="87">
        <v>1</v>
      </c>
    </row>
    <row r="47" spans="1:3">
      <c r="A47" s="86" t="s">
        <v>346</v>
      </c>
      <c r="B47" s="86" t="s">
        <v>347</v>
      </c>
      <c r="C47" s="87">
        <v>1</v>
      </c>
    </row>
    <row r="48" spans="1:3">
      <c r="A48" s="86" t="s">
        <v>348</v>
      </c>
      <c r="B48" s="86" t="s">
        <v>313</v>
      </c>
      <c r="C48" s="87">
        <v>1</v>
      </c>
    </row>
    <row r="49" spans="1:3">
      <c r="A49" s="86" t="s">
        <v>349</v>
      </c>
      <c r="B49" s="86" t="s">
        <v>350</v>
      </c>
      <c r="C49" s="87">
        <v>1</v>
      </c>
    </row>
    <row r="50" spans="1:3">
      <c r="A50" s="86" t="s">
        <v>351</v>
      </c>
      <c r="B50" s="86" t="s">
        <v>350</v>
      </c>
      <c r="C50" s="87">
        <v>1</v>
      </c>
    </row>
    <row r="51" spans="1:3">
      <c r="A51" s="86" t="s">
        <v>352</v>
      </c>
      <c r="B51" s="86" t="s">
        <v>341</v>
      </c>
      <c r="C51" s="87">
        <v>1</v>
      </c>
    </row>
    <row r="52" spans="1:3">
      <c r="A52" s="86" t="s">
        <v>353</v>
      </c>
      <c r="B52" s="86" t="s">
        <v>288</v>
      </c>
      <c r="C52" s="87">
        <v>1</v>
      </c>
    </row>
    <row r="53" spans="1:3">
      <c r="A53" s="86" t="s">
        <v>354</v>
      </c>
      <c r="B53" s="86" t="s">
        <v>286</v>
      </c>
      <c r="C53" s="87">
        <v>1</v>
      </c>
    </row>
    <row r="54" spans="1:3">
      <c r="A54" s="86" t="s">
        <v>355</v>
      </c>
      <c r="B54" s="86" t="s">
        <v>347</v>
      </c>
      <c r="C54" s="87">
        <v>1</v>
      </c>
    </row>
    <row r="55" spans="1:3">
      <c r="A55" s="86" t="s">
        <v>356</v>
      </c>
      <c r="B55" s="86" t="s">
        <v>357</v>
      </c>
      <c r="C55" s="87">
        <v>1</v>
      </c>
    </row>
    <row r="56" spans="1:3">
      <c r="A56" s="86" t="s">
        <v>358</v>
      </c>
      <c r="B56" s="86" t="s">
        <v>324</v>
      </c>
      <c r="C56" s="87">
        <v>2</v>
      </c>
    </row>
    <row r="57" spans="1:3">
      <c r="A57" s="86" t="s">
        <v>359</v>
      </c>
      <c r="B57" s="86" t="s">
        <v>305</v>
      </c>
      <c r="C57" s="87">
        <v>2</v>
      </c>
    </row>
    <row r="58" spans="1:3">
      <c r="A58" s="86" t="s">
        <v>360</v>
      </c>
      <c r="B58" s="86" t="s">
        <v>326</v>
      </c>
      <c r="C58" s="87">
        <v>1</v>
      </c>
    </row>
    <row r="59" spans="1:3">
      <c r="A59" s="86" t="s">
        <v>361</v>
      </c>
      <c r="B59" s="86" t="s">
        <v>313</v>
      </c>
      <c r="C59" s="87">
        <v>1</v>
      </c>
    </row>
    <row r="60" spans="1:3">
      <c r="A60" s="86" t="s">
        <v>362</v>
      </c>
      <c r="B60" s="86" t="s">
        <v>292</v>
      </c>
      <c r="C60" s="87">
        <v>2</v>
      </c>
    </row>
    <row r="61" spans="1:3">
      <c r="A61" s="86" t="s">
        <v>363</v>
      </c>
      <c r="B61" s="86" t="s">
        <v>288</v>
      </c>
      <c r="C61" s="87">
        <v>1</v>
      </c>
    </row>
    <row r="62" spans="1:3">
      <c r="A62" s="86" t="s">
        <v>364</v>
      </c>
      <c r="B62" s="86" t="s">
        <v>288</v>
      </c>
      <c r="C62" s="87">
        <v>1</v>
      </c>
    </row>
    <row r="63" spans="1:3">
      <c r="A63" s="86" t="s">
        <v>365</v>
      </c>
      <c r="B63" s="86" t="s">
        <v>350</v>
      </c>
      <c r="C63" s="87">
        <v>2</v>
      </c>
    </row>
    <row r="64" spans="1:3">
      <c r="A64" s="86" t="s">
        <v>366</v>
      </c>
      <c r="B64" s="86" t="s">
        <v>317</v>
      </c>
      <c r="C64" s="87">
        <v>1</v>
      </c>
    </row>
    <row r="65" spans="1:3">
      <c r="A65" s="86" t="s">
        <v>367</v>
      </c>
      <c r="B65" s="86" t="s">
        <v>292</v>
      </c>
      <c r="C65" s="87">
        <v>1</v>
      </c>
    </row>
    <row r="66" spans="1:3">
      <c r="A66" s="86" t="s">
        <v>368</v>
      </c>
      <c r="B66" s="86" t="s">
        <v>305</v>
      </c>
      <c r="C66" s="87">
        <v>1</v>
      </c>
    </row>
    <row r="67" spans="1:3">
      <c r="A67" s="86" t="s">
        <v>369</v>
      </c>
      <c r="B67" s="86" t="s">
        <v>357</v>
      </c>
      <c r="C67" s="87">
        <v>1</v>
      </c>
    </row>
    <row r="68" spans="1:3">
      <c r="A68" s="86" t="s">
        <v>370</v>
      </c>
      <c r="B68" s="86" t="s">
        <v>292</v>
      </c>
      <c r="C68" s="87">
        <v>1</v>
      </c>
    </row>
    <row r="69" spans="1:3">
      <c r="A69" s="86" t="s">
        <v>371</v>
      </c>
      <c r="B69" s="86" t="s">
        <v>326</v>
      </c>
      <c r="C69" s="87">
        <v>2</v>
      </c>
    </row>
    <row r="70" spans="1:3">
      <c r="A70" s="86" t="s">
        <v>372</v>
      </c>
      <c r="B70" s="86" t="s">
        <v>350</v>
      </c>
      <c r="C70" s="87">
        <v>1</v>
      </c>
    </row>
    <row r="71" spans="1:3">
      <c r="A71" s="86" t="s">
        <v>373</v>
      </c>
      <c r="B71" s="86" t="s">
        <v>288</v>
      </c>
      <c r="C71" s="87">
        <v>1</v>
      </c>
    </row>
    <row r="72" spans="1:3">
      <c r="A72" s="86" t="s">
        <v>374</v>
      </c>
      <c r="B72" s="86" t="s">
        <v>288</v>
      </c>
      <c r="C72" s="87">
        <v>1</v>
      </c>
    </row>
    <row r="73" spans="1:3">
      <c r="A73" s="86" t="s">
        <v>375</v>
      </c>
      <c r="B73" s="86" t="s">
        <v>357</v>
      </c>
      <c r="C73" s="87">
        <v>1</v>
      </c>
    </row>
    <row r="74" spans="1:3">
      <c r="A74" s="86" t="s">
        <v>376</v>
      </c>
      <c r="B74" s="86" t="s">
        <v>292</v>
      </c>
      <c r="C74" s="87">
        <v>1</v>
      </c>
    </row>
    <row r="75" spans="1:3">
      <c r="A75" s="86" t="s">
        <v>377</v>
      </c>
      <c r="B75" s="86" t="s">
        <v>292</v>
      </c>
      <c r="C75" s="87">
        <v>1</v>
      </c>
    </row>
    <row r="76" spans="1:3">
      <c r="A76" s="86" t="s">
        <v>378</v>
      </c>
      <c r="B76" s="86" t="s">
        <v>357</v>
      </c>
      <c r="C76" s="87">
        <v>1</v>
      </c>
    </row>
    <row r="77" spans="1:3">
      <c r="A77" s="86" t="s">
        <v>379</v>
      </c>
      <c r="B77" s="86" t="s">
        <v>324</v>
      </c>
      <c r="C77" s="87">
        <v>1</v>
      </c>
    </row>
    <row r="78" spans="1:3">
      <c r="A78" s="86" t="s">
        <v>380</v>
      </c>
      <c r="B78" s="86" t="s">
        <v>381</v>
      </c>
      <c r="C78" s="87">
        <v>1</v>
      </c>
    </row>
    <row r="79" spans="1:3">
      <c r="A79" s="86" t="s">
        <v>382</v>
      </c>
      <c r="B79" s="86" t="s">
        <v>347</v>
      </c>
      <c r="C79" s="87">
        <v>1</v>
      </c>
    </row>
    <row r="80" spans="1:3">
      <c r="A80" s="86" t="s">
        <v>383</v>
      </c>
      <c r="B80" s="86" t="s">
        <v>303</v>
      </c>
      <c r="C80" s="87">
        <v>9</v>
      </c>
    </row>
    <row r="81" spans="1:3">
      <c r="A81" s="86" t="s">
        <v>384</v>
      </c>
      <c r="B81" s="86" t="s">
        <v>385</v>
      </c>
      <c r="C81" s="87">
        <v>1</v>
      </c>
    </row>
    <row r="82" spans="1:3">
      <c r="A82" s="86" t="s">
        <v>386</v>
      </c>
      <c r="B82" s="86" t="s">
        <v>286</v>
      </c>
      <c r="C82" s="87">
        <v>1</v>
      </c>
    </row>
    <row r="83" spans="1:3">
      <c r="A83" s="86" t="s">
        <v>387</v>
      </c>
      <c r="B83" s="86" t="s">
        <v>357</v>
      </c>
      <c r="C83" s="87">
        <v>1</v>
      </c>
    </row>
    <row r="84" spans="1:3">
      <c r="A84" s="86" t="s">
        <v>388</v>
      </c>
      <c r="B84" s="86" t="s">
        <v>292</v>
      </c>
      <c r="C84" s="87">
        <v>1</v>
      </c>
    </row>
    <row r="85" spans="1:3">
      <c r="A85" s="86" t="s">
        <v>389</v>
      </c>
      <c r="B85" s="86" t="s">
        <v>288</v>
      </c>
      <c r="C85" s="87">
        <v>1</v>
      </c>
    </row>
    <row r="86" spans="1:3">
      <c r="A86" s="86" t="s">
        <v>390</v>
      </c>
      <c r="B86" s="86" t="s">
        <v>288</v>
      </c>
      <c r="C86" s="87">
        <v>2</v>
      </c>
    </row>
    <row r="87" spans="1:3">
      <c r="A87" s="86" t="s">
        <v>391</v>
      </c>
      <c r="B87" s="86" t="s">
        <v>288</v>
      </c>
      <c r="C87" s="87">
        <v>1</v>
      </c>
    </row>
    <row r="88" spans="1:3">
      <c r="A88" s="86" t="s">
        <v>392</v>
      </c>
      <c r="B88" s="86" t="s">
        <v>288</v>
      </c>
      <c r="C88" s="87">
        <v>2</v>
      </c>
    </row>
    <row r="89" spans="1:3">
      <c r="A89" s="86" t="s">
        <v>393</v>
      </c>
      <c r="B89" s="86" t="s">
        <v>341</v>
      </c>
      <c r="C89" s="87">
        <v>1</v>
      </c>
    </row>
    <row r="90" spans="1:3">
      <c r="A90" s="86" t="s">
        <v>394</v>
      </c>
      <c r="B90" s="86" t="s">
        <v>395</v>
      </c>
      <c r="C90" s="87">
        <v>2</v>
      </c>
    </row>
    <row r="91" spans="1:3">
      <c r="A91" s="86" t="s">
        <v>396</v>
      </c>
      <c r="B91" s="86" t="s">
        <v>288</v>
      </c>
      <c r="C91" s="87">
        <v>1</v>
      </c>
    </row>
    <row r="92" spans="1:3">
      <c r="A92" s="86" t="s">
        <v>397</v>
      </c>
      <c r="B92" s="86" t="s">
        <v>398</v>
      </c>
      <c r="C92" s="87">
        <v>1</v>
      </c>
    </row>
    <row r="93" spans="1:3">
      <c r="A93" s="86" t="s">
        <v>399</v>
      </c>
      <c r="B93" s="86" t="s">
        <v>305</v>
      </c>
      <c r="C93" s="87">
        <v>1</v>
      </c>
    </row>
    <row r="94" spans="1:3">
      <c r="A94" s="86" t="s">
        <v>400</v>
      </c>
      <c r="B94" s="86" t="s">
        <v>294</v>
      </c>
      <c r="C94" s="87">
        <v>1</v>
      </c>
    </row>
    <row r="95" spans="1:3">
      <c r="A95" s="86" t="s">
        <v>401</v>
      </c>
      <c r="B95" s="86" t="s">
        <v>357</v>
      </c>
      <c r="C95" s="87">
        <v>2</v>
      </c>
    </row>
    <row r="96" spans="1:3">
      <c r="A96" s="86" t="s">
        <v>402</v>
      </c>
      <c r="B96" s="86" t="s">
        <v>357</v>
      </c>
      <c r="C96" s="87">
        <v>1</v>
      </c>
    </row>
    <row r="97" spans="1:3">
      <c r="A97" s="86" t="s">
        <v>403</v>
      </c>
      <c r="B97" s="86" t="s">
        <v>317</v>
      </c>
      <c r="C97" s="87">
        <v>1</v>
      </c>
    </row>
    <row r="98" spans="1:3">
      <c r="A98" s="86" t="s">
        <v>404</v>
      </c>
      <c r="B98" s="86" t="s">
        <v>288</v>
      </c>
      <c r="C98" s="87">
        <v>1</v>
      </c>
    </row>
    <row r="99" spans="1:3">
      <c r="A99" s="86" t="s">
        <v>405</v>
      </c>
      <c r="B99" s="86" t="s">
        <v>288</v>
      </c>
      <c r="C99" s="87">
        <v>1</v>
      </c>
    </row>
    <row r="100" spans="1:3">
      <c r="A100" s="86" t="s">
        <v>406</v>
      </c>
      <c r="B100" s="86" t="s">
        <v>398</v>
      </c>
      <c r="C100" s="87">
        <v>1</v>
      </c>
    </row>
    <row r="101" spans="1:3">
      <c r="A101" s="86" t="s">
        <v>407</v>
      </c>
      <c r="B101" s="86" t="s">
        <v>330</v>
      </c>
      <c r="C101" s="87">
        <v>1</v>
      </c>
    </row>
    <row r="102" spans="1:3">
      <c r="A102" s="86" t="s">
        <v>408</v>
      </c>
      <c r="B102" s="86" t="s">
        <v>350</v>
      </c>
      <c r="C102" s="87">
        <v>1</v>
      </c>
    </row>
    <row r="103" spans="1:3">
      <c r="A103" s="86" t="s">
        <v>409</v>
      </c>
      <c r="B103" s="86" t="s">
        <v>398</v>
      </c>
      <c r="C103" s="87">
        <v>1</v>
      </c>
    </row>
    <row r="104" spans="1:3">
      <c r="A104" s="86" t="s">
        <v>410</v>
      </c>
      <c r="B104" s="86" t="s">
        <v>288</v>
      </c>
      <c r="C104" s="87">
        <v>1</v>
      </c>
    </row>
    <row r="105" spans="1:3">
      <c r="A105" s="86" t="s">
        <v>411</v>
      </c>
      <c r="B105" s="86" t="s">
        <v>303</v>
      </c>
      <c r="C105" s="87">
        <v>1</v>
      </c>
    </row>
    <row r="106" spans="1:3">
      <c r="A106" s="86" t="s">
        <v>412</v>
      </c>
      <c r="B106" s="86" t="s">
        <v>288</v>
      </c>
      <c r="C106" s="87">
        <v>1</v>
      </c>
    </row>
    <row r="107" spans="1:3">
      <c r="A107" s="86" t="s">
        <v>413</v>
      </c>
      <c r="B107" s="86" t="s">
        <v>305</v>
      </c>
      <c r="C107" s="87">
        <v>1</v>
      </c>
    </row>
    <row r="108" spans="1:3">
      <c r="A108" s="86" t="s">
        <v>414</v>
      </c>
      <c r="B108" s="86" t="s">
        <v>328</v>
      </c>
      <c r="C108" s="87">
        <v>1</v>
      </c>
    </row>
    <row r="109" spans="1:3">
      <c r="A109" s="86" t="s">
        <v>415</v>
      </c>
      <c r="B109" s="86" t="s">
        <v>328</v>
      </c>
      <c r="C109" s="87">
        <v>1</v>
      </c>
    </row>
    <row r="110" spans="1:3">
      <c r="A110" s="86" t="s">
        <v>416</v>
      </c>
      <c r="B110" s="86" t="s">
        <v>417</v>
      </c>
      <c r="C110" s="87">
        <v>2</v>
      </c>
    </row>
    <row r="111" spans="1:3">
      <c r="A111" s="86" t="s">
        <v>418</v>
      </c>
      <c r="B111" s="86" t="s">
        <v>419</v>
      </c>
      <c r="C111" s="87">
        <v>2</v>
      </c>
    </row>
    <row r="112" spans="1:3">
      <c r="A112" s="86" t="s">
        <v>420</v>
      </c>
      <c r="B112" s="86" t="s">
        <v>322</v>
      </c>
      <c r="C112" s="87">
        <v>1</v>
      </c>
    </row>
    <row r="113" spans="1:3">
      <c r="A113" s="86" t="s">
        <v>421</v>
      </c>
      <c r="B113" s="86" t="s">
        <v>288</v>
      </c>
      <c r="C113" s="87">
        <v>1</v>
      </c>
    </row>
    <row r="114" spans="1:3">
      <c r="A114" s="86" t="s">
        <v>422</v>
      </c>
      <c r="B114" s="86" t="s">
        <v>311</v>
      </c>
      <c r="C114" s="87">
        <v>1</v>
      </c>
    </row>
    <row r="115" spans="1:3">
      <c r="A115" s="86" t="s">
        <v>423</v>
      </c>
      <c r="B115" s="86" t="s">
        <v>398</v>
      </c>
      <c r="C115" s="87">
        <v>1</v>
      </c>
    </row>
    <row r="116" spans="1:3">
      <c r="A116" s="86" t="s">
        <v>424</v>
      </c>
      <c r="B116" s="86" t="s">
        <v>357</v>
      </c>
      <c r="C116" s="87">
        <v>1</v>
      </c>
    </row>
    <row r="117" spans="1:3">
      <c r="A117" s="86" t="s">
        <v>425</v>
      </c>
      <c r="B117" s="86" t="s">
        <v>307</v>
      </c>
      <c r="C117" s="87">
        <v>1</v>
      </c>
    </row>
    <row r="118" spans="1:3">
      <c r="A118" s="86" t="s">
        <v>426</v>
      </c>
      <c r="B118" s="86" t="s">
        <v>398</v>
      </c>
      <c r="C118" s="87">
        <v>1</v>
      </c>
    </row>
    <row r="119" spans="1:3">
      <c r="A119" s="86" t="s">
        <v>427</v>
      </c>
      <c r="B119" s="86" t="s">
        <v>347</v>
      </c>
      <c r="C119" s="87">
        <v>1</v>
      </c>
    </row>
    <row r="120" spans="1:3">
      <c r="A120" s="86" t="s">
        <v>428</v>
      </c>
      <c r="B120" s="86" t="s">
        <v>288</v>
      </c>
      <c r="C120" s="87">
        <v>2</v>
      </c>
    </row>
    <row r="121" spans="1:3">
      <c r="A121" s="86" t="s">
        <v>429</v>
      </c>
      <c r="B121" s="86" t="s">
        <v>395</v>
      </c>
      <c r="C121" s="87">
        <v>2</v>
      </c>
    </row>
    <row r="122" spans="1:3">
      <c r="A122" s="86" t="s">
        <v>430</v>
      </c>
      <c r="B122" s="86" t="s">
        <v>305</v>
      </c>
      <c r="C122" s="87">
        <v>1</v>
      </c>
    </row>
    <row r="123" spans="1:3">
      <c r="A123" s="86" t="s">
        <v>431</v>
      </c>
      <c r="B123" s="86" t="s">
        <v>326</v>
      </c>
      <c r="C123" s="87">
        <v>1</v>
      </c>
    </row>
    <row r="124" spans="1:3">
      <c r="A124" s="86" t="s">
        <v>432</v>
      </c>
      <c r="B124" s="86" t="s">
        <v>350</v>
      </c>
      <c r="C124" s="87">
        <v>1</v>
      </c>
    </row>
    <row r="125" spans="1:3">
      <c r="A125" s="86" t="s">
        <v>433</v>
      </c>
      <c r="B125" s="86" t="s">
        <v>286</v>
      </c>
      <c r="C125" s="87">
        <v>2</v>
      </c>
    </row>
    <row r="126" spans="1:3">
      <c r="A126" s="86" t="s">
        <v>434</v>
      </c>
      <c r="B126" s="86" t="s">
        <v>300</v>
      </c>
      <c r="C126" s="87">
        <v>1</v>
      </c>
    </row>
    <row r="127" spans="1:3">
      <c r="A127" s="86" t="s">
        <v>435</v>
      </c>
      <c r="B127" s="86" t="s">
        <v>357</v>
      </c>
      <c r="C127" s="87">
        <v>1</v>
      </c>
    </row>
    <row r="128" spans="1:3">
      <c r="A128" s="86" t="s">
        <v>436</v>
      </c>
      <c r="B128" s="86" t="s">
        <v>437</v>
      </c>
      <c r="C128" s="87">
        <v>1</v>
      </c>
    </row>
    <row r="129" spans="1:3">
      <c r="A129" s="86" t="s">
        <v>438</v>
      </c>
      <c r="B129" s="86" t="s">
        <v>438</v>
      </c>
      <c r="C129" s="87">
        <v>150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si="http://www.w3.org/2001/XMLSchema-instance" mc:Ignorable="x14ac xr xr2 xr3" xr:uid="{00000000-0001-0000-0200-000000000000}">
  <sheetPr filterMode="1"/>
  <dimension ref="A1:P211"/>
  <sheetViews>
    <sheetView showZeros="0" tabSelected="1" zoomScale="70" zoomScaleNormal="70" workbookViewId="0">
      <pane xSplit="3" ySplit="1" topLeftCell="D2" activePane="bottomRight" state="frozen"/>
      <selection pane="bottomRight" activeCell="L10" sqref="L10"/>
      <selection pane="bottomLeft" activeCell="A2" sqref="A2"/>
      <selection pane="topRight" activeCell="D1" sqref="D1"/>
    </sheetView>
  </sheetViews>
  <sheetFormatPr defaultRowHeight="15"/>
  <cols>
    <col min="1" max="1" bestFit="true" customWidth="true" width="4.140625" collapsed="true"/>
    <col min="2" max="2" customWidth="true" width="14.0" collapsed="true"/>
    <col min="3" max="3" customWidth="true" width="26.0" collapsed="true"/>
    <col min="4" max="4" customWidth="true" width="19.85546875" collapsed="true"/>
    <col min="5" max="5" customWidth="true" width="19.28515625" collapsed="true"/>
    <col min="6" max="6" bestFit="true" customWidth="true" width="14.85546875" collapsed="true"/>
    <col min="7" max="7" customWidth="true" width="14.5703125" collapsed="true"/>
    <col min="8" max="8" bestFit="true" customWidth="true" width="14.7109375" collapsed="true"/>
    <col min="9" max="9" bestFit="true" customWidth="true" width="14.85546875" collapsed="true"/>
    <col min="10" max="10" customWidth="true" width="16.42578125" collapsed="true"/>
    <col min="11" max="11" customWidth="true" width="14.28515625" collapsed="true"/>
    <col min="12" max="12" customWidth="true" width="14.7109375" collapsed="true"/>
    <col min="13" max="13" bestFit="true" customWidth="true" width="14.5703125" collapsed="true"/>
    <col min="14" max="14" bestFit="true" customWidth="true" width="19.85546875" collapsed="true"/>
    <col min="15" max="15" customWidth="true" width="12.85546875" collapsed="true"/>
    <col min="16" max="16" bestFit="true" customWidth="true" width="10.7109375" collapsed="true"/>
  </cols>
  <sheetData>
    <row r="1" spans="1:16" ht="51" customHeight="1" hidden="false">
      <c r="A1" s="6" t="s">
        <v>0</v>
      </c>
      <c r="B1" s="6" t="s">
        <v>1</v>
      </c>
      <c r="C1" s="29" t="s">
        <v>2</v>
      </c>
      <c r="D1" s="30" t="s">
        <v>3</v>
      </c>
      <c r="E1" s="29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6" hidden="true">
      <c r="A2" s="3">
        <v>1</v>
      </c>
      <c r="B2" s="3" t="s">
        <v>8</v>
      </c>
      <c r="C2" s="2" t="s">
        <v>19</v>
      </c>
      <c r="D2" s="4">
        <v>44792</v>
      </c>
      <c r="E2" s="3" t="s">
        <v>20</v>
      </c>
      <c r="F2" s="3" t="s">
        <v>21</v>
      </c>
      <c r="G2" s="34">
        <v>5150000</v>
      </c>
      <c r="H2" s="31" t="s">
        <v>22</v>
      </c>
      <c r="I2" s="31" t="s">
        <v>22</v>
      </c>
      <c r="J2" s="31" t="s">
        <v>22</v>
      </c>
      <c r="K2" s="31" t="s">
        <v>22</v>
      </c>
      <c r="L2" s="31" t="s">
        <v>22</v>
      </c>
      <c r="M2" s="34">
        <v>5150000</v>
      </c>
      <c r="N2" s="3" t="s">
        <v>439</v>
      </c>
      <c r="P2" s="84"/>
    </row>
    <row r="3" spans="1:16" hidden="true">
      <c r="A3" s="3">
        <v>2</v>
      </c>
      <c r="B3" s="3" t="s">
        <v>8</v>
      </c>
      <c r="C3" s="2" t="s">
        <v>9</v>
      </c>
      <c r="D3" s="4">
        <v>44792</v>
      </c>
      <c r="E3" s="18" t="s">
        <v>10</v>
      </c>
      <c r="F3" s="3" t="s">
        <v>11</v>
      </c>
      <c r="G3" s="34">
        <v>1450000</v>
      </c>
      <c r="H3" s="34">
        <v>1500000</v>
      </c>
      <c r="I3" s="34">
        <v>1500000</v>
      </c>
      <c r="J3" s="35" t="str">
        <f ca="1">IF(($D3+90)&lt;=TODAY(),"Delayed",0)</f>
        <v>Delayed</v>
      </c>
      <c r="K3" s="35">
        <f t="shared" ref="K3:K10" ca="1" si="0">IF(($D3+120)&lt;=TODAY(),"Delayed",0)</f>
        <v>0</v>
      </c>
      <c r="L3" s="35">
        <f t="shared" ref="L3:L10" ca="1" si="1">IF(($D3+150)&lt;=TODAY(),"Delayed",0)</f>
        <v>0</v>
      </c>
      <c r="M3" s="34">
        <v>5950000</v>
      </c>
      <c r="N3" s="5" t="s">
        <v>12</v>
      </c>
      <c r="O3" t="s">
        <v>22</v>
      </c>
      <c r="P3" s="84"/>
    </row>
    <row r="4" spans="1:16" ht="27.75" hidden="true">
      <c r="A4" s="3">
        <v>3</v>
      </c>
      <c r="B4" s="3" t="s">
        <v>8</v>
      </c>
      <c r="C4" s="2" t="s">
        <v>13</v>
      </c>
      <c r="D4" s="4">
        <v>44792</v>
      </c>
      <c r="E4" s="18" t="s">
        <v>10</v>
      </c>
      <c r="F4" s="3" t="s">
        <v>14</v>
      </c>
      <c r="G4" s="34">
        <v>1450000</v>
      </c>
      <c r="H4" s="34">
        <v>1000000</v>
      </c>
      <c r="I4" s="34">
        <v>800000</v>
      </c>
      <c r="J4" s="35" t="str">
        <f t="shared" ref="J3:J10" ca="1" si="2">IF(($D4+90)&lt;=TODAY(),"Delayed",0)</f>
        <v>Delayed</v>
      </c>
      <c r="K4" s="35">
        <f t="shared" ca="1" si="0"/>
        <v>0</v>
      </c>
      <c r="L4" s="35">
        <f t="shared" ca="1" si="1"/>
        <v>0</v>
      </c>
      <c r="M4" s="34">
        <v>6450000</v>
      </c>
      <c r="N4" s="5" t="s">
        <v>15</v>
      </c>
      <c r="O4" t="s">
        <v>22</v>
      </c>
      <c r="P4" s="84"/>
    </row>
    <row r="5" spans="1:16" ht="27.75" hidden="true">
      <c r="A5" s="3">
        <v>4</v>
      </c>
      <c r="B5" s="3" t="s">
        <v>8</v>
      </c>
      <c r="C5" s="2" t="s">
        <v>16</v>
      </c>
      <c r="D5" s="4">
        <v>44792</v>
      </c>
      <c r="E5" s="18" t="s">
        <v>10</v>
      </c>
      <c r="F5" s="3" t="s">
        <v>17</v>
      </c>
      <c r="G5" s="34">
        <v>1450000</v>
      </c>
      <c r="H5" s="34">
        <v>1200000</v>
      </c>
      <c r="I5" s="34">
        <v>1200000</v>
      </c>
      <c r="J5" s="35" t="str">
        <f t="shared" ca="1" si="2"/>
        <v>Delayed</v>
      </c>
      <c r="K5" s="35">
        <f t="shared" ca="1" si="0"/>
        <v>0</v>
      </c>
      <c r="L5" s="35">
        <f t="shared" ca="1" si="1"/>
        <v>0</v>
      </c>
      <c r="M5" s="34">
        <v>6250000</v>
      </c>
      <c r="N5" s="5" t="s">
        <v>18</v>
      </c>
      <c r="O5" t="s">
        <v>22</v>
      </c>
      <c r="P5" s="84"/>
    </row>
    <row r="6" spans="1:16" ht="27.75" hidden="true">
      <c r="A6" s="3">
        <v>5</v>
      </c>
      <c r="B6" s="3" t="s">
        <v>8</v>
      </c>
      <c r="C6" s="2" t="s">
        <v>23</v>
      </c>
      <c r="D6" s="4">
        <v>44793</v>
      </c>
      <c r="E6" s="3" t="s">
        <v>10</v>
      </c>
      <c r="F6" s="3" t="s">
        <v>14</v>
      </c>
      <c r="G6" s="34">
        <v>1450000</v>
      </c>
      <c r="H6" s="34">
        <v>1000000</v>
      </c>
      <c r="I6" s="33">
        <v>1000000</v>
      </c>
      <c r="J6" s="35" t="str">
        <f t="shared" ca="1" si="2"/>
        <v>Delayed</v>
      </c>
      <c r="K6" s="35">
        <f t="shared" ca="1" si="0"/>
        <v>0</v>
      </c>
      <c r="L6" s="35">
        <f t="shared" ca="1" si="1"/>
        <v>0</v>
      </c>
      <c r="M6" s="34">
        <v>6450000</v>
      </c>
      <c r="N6" s="5" t="s">
        <v>24</v>
      </c>
      <c r="P6" s="84"/>
    </row>
    <row r="7" spans="1:16" ht="27.75" hidden="true">
      <c r="A7" s="3">
        <v>6</v>
      </c>
      <c r="B7" s="3" t="s">
        <v>8</v>
      </c>
      <c r="C7" s="2" t="s">
        <v>25</v>
      </c>
      <c r="D7" s="4">
        <v>44793</v>
      </c>
      <c r="E7" s="3" t="s">
        <v>26</v>
      </c>
      <c r="F7" s="3" t="s">
        <v>14</v>
      </c>
      <c r="G7" s="34">
        <v>1450000</v>
      </c>
      <c r="H7" s="34">
        <v>1000000</v>
      </c>
      <c r="I7" s="34">
        <v>1000000</v>
      </c>
      <c r="J7" s="35" t="str">
        <f t="shared" ca="1" si="2"/>
        <v>Delayed</v>
      </c>
      <c r="K7" s="35">
        <f t="shared" ca="1" si="0"/>
        <v>0</v>
      </c>
      <c r="L7" s="35">
        <f t="shared" ca="1" si="1"/>
        <v>0</v>
      </c>
      <c r="M7" s="34">
        <v>6450000</v>
      </c>
      <c r="N7" s="5" t="s">
        <v>27</v>
      </c>
      <c r="P7" s="84"/>
    </row>
    <row r="8" spans="1:16" ht="27.75" hidden="true">
      <c r="A8" s="3">
        <v>7</v>
      </c>
      <c r="B8" s="3" t="s">
        <v>8</v>
      </c>
      <c r="C8" s="2" t="s">
        <v>25</v>
      </c>
      <c r="D8" s="90">
        <v>44793</v>
      </c>
      <c r="E8" s="3" t="s">
        <v>26</v>
      </c>
      <c r="F8" s="3" t="s">
        <v>14</v>
      </c>
      <c r="G8" s="34">
        <v>1450000</v>
      </c>
      <c r="H8" s="34">
        <v>1000000</v>
      </c>
      <c r="I8" s="34">
        <v>1000000</v>
      </c>
      <c r="J8" s="35" t="str">
        <f t="shared" ca="1" si="2"/>
        <v>Delayed</v>
      </c>
      <c r="K8" s="35">
        <f t="shared" ca="1" si="0"/>
        <v>0</v>
      </c>
      <c r="L8" s="35">
        <f t="shared" ca="1" si="1"/>
        <v>0</v>
      </c>
      <c r="M8" s="34">
        <v>6450000</v>
      </c>
      <c r="N8" s="5" t="s">
        <v>27</v>
      </c>
      <c r="P8" s="84"/>
    </row>
    <row r="9" spans="1:16" ht="27.75" hidden="true">
      <c r="A9" s="3">
        <v>8</v>
      </c>
      <c r="B9" s="18" t="s">
        <v>8</v>
      </c>
      <c r="C9" s="15" t="s">
        <v>28</v>
      </c>
      <c r="D9" s="21">
        <v>44793</v>
      </c>
      <c r="E9" s="18" t="s">
        <v>26</v>
      </c>
      <c r="F9" s="18" t="s">
        <v>14</v>
      </c>
      <c r="G9" s="34">
        <v>1450000</v>
      </c>
      <c r="H9" s="34">
        <v>1000000</v>
      </c>
      <c r="I9" s="34">
        <v>1000000</v>
      </c>
      <c r="J9" s="35" t="str">
        <f t="shared" ca="1" si="2"/>
        <v>Delayed</v>
      </c>
      <c r="K9" s="35">
        <f t="shared" ca="1" si="0"/>
        <v>0</v>
      </c>
      <c r="L9" s="35">
        <f t="shared" ca="1" si="1"/>
        <v>0</v>
      </c>
      <c r="M9" s="34">
        <v>6450000</v>
      </c>
      <c r="N9" s="28" t="s">
        <v>29</v>
      </c>
      <c r="P9" s="84"/>
    </row>
    <row r="10" spans="1:16" ht="27.75" hidden="true">
      <c r="A10" s="3">
        <v>9</v>
      </c>
      <c r="B10" s="3" t="s">
        <v>8</v>
      </c>
      <c r="C10" s="2" t="s">
        <v>30</v>
      </c>
      <c r="D10" s="4">
        <v>44793</v>
      </c>
      <c r="E10" s="3" t="s">
        <v>26</v>
      </c>
      <c r="F10" s="3" t="s">
        <v>14</v>
      </c>
      <c r="G10" s="34">
        <v>1450000</v>
      </c>
      <c r="H10" s="31">
        <v>1000000</v>
      </c>
      <c r="I10" s="34">
        <v>1000000</v>
      </c>
      <c r="J10" s="35" t="str">
        <f t="shared" ca="1" si="2"/>
        <v>Delayed</v>
      </c>
      <c r="K10" s="35">
        <f t="shared" ca="1" si="0"/>
        <v>0</v>
      </c>
      <c r="L10" s="35">
        <f t="shared" ca="1" si="1"/>
        <v>0</v>
      </c>
      <c r="M10" s="34">
        <v>6450000</v>
      </c>
      <c r="N10" s="5" t="s">
        <v>31</v>
      </c>
      <c r="P10" s="84"/>
    </row>
    <row r="11" spans="1:16" hidden="true">
      <c r="A11" s="3">
        <v>10</v>
      </c>
      <c r="B11" s="3" t="s">
        <v>8</v>
      </c>
      <c r="C11" s="2" t="s">
        <v>32</v>
      </c>
      <c r="D11" s="4">
        <v>44793</v>
      </c>
      <c r="E11" s="3" t="s">
        <v>26</v>
      </c>
      <c r="F11" s="3" t="s">
        <v>21</v>
      </c>
      <c r="G11" s="34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34">
        <v>5150000</v>
      </c>
      <c r="N11" s="5" t="s">
        <v>440</v>
      </c>
      <c r="P11" s="84"/>
    </row>
    <row r="12" spans="1:16" hidden="true">
      <c r="A12" s="3">
        <v>11</v>
      </c>
      <c r="B12" s="3" t="s">
        <v>8</v>
      </c>
      <c r="C12" s="2" t="s">
        <v>32</v>
      </c>
      <c r="D12" s="4">
        <v>44793</v>
      </c>
      <c r="E12" s="3" t="s">
        <v>26</v>
      </c>
      <c r="F12" s="3" t="s">
        <v>21</v>
      </c>
      <c r="G12" s="34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34">
        <v>5150000</v>
      </c>
      <c r="N12" s="5" t="s">
        <v>440</v>
      </c>
      <c r="P12" s="84"/>
    </row>
    <row r="13" spans="1:16" ht="27.75" hidden="true">
      <c r="A13" s="3">
        <v>12</v>
      </c>
      <c r="B13" s="3" t="s">
        <v>8</v>
      </c>
      <c r="C13" s="2" t="s">
        <v>33</v>
      </c>
      <c r="D13" s="4">
        <v>44794</v>
      </c>
      <c r="E13" s="3" t="s">
        <v>20</v>
      </c>
      <c r="F13" s="3" t="s">
        <v>11</v>
      </c>
      <c r="G13" s="34">
        <v>1450000</v>
      </c>
      <c r="H13" s="34">
        <v>1000000</v>
      </c>
      <c r="I13" s="34">
        <v>1000000</v>
      </c>
      <c r="J13" s="35" t="str">
        <f t="shared" ref="J13:J41" ca="1" si="3">IF(($D13+90)&lt;=TODAY(),"Delayed",0)</f>
        <v>Delayed</v>
      </c>
      <c r="K13" s="35">
        <f t="shared" ref="K13:K41" ca="1" si="4">IF(($D13+120)&lt;=TODAY(),"Delayed",0)</f>
        <v>0</v>
      </c>
      <c r="L13" s="35">
        <f t="shared" ref="L13:L41" ca="1" si="5">IF(($D13+150)&lt;=TODAY(),"Delayed",0)</f>
        <v>0</v>
      </c>
      <c r="M13" s="37">
        <v>5950000</v>
      </c>
      <c r="N13" s="5" t="s">
        <v>34</v>
      </c>
      <c r="P13" s="84"/>
    </row>
    <row r="14" spans="1:16" ht="27.75" hidden="true">
      <c r="A14" s="3">
        <v>13</v>
      </c>
      <c r="B14" s="3" t="s">
        <v>8</v>
      </c>
      <c r="C14" s="2" t="s">
        <v>35</v>
      </c>
      <c r="D14" s="4">
        <v>44794</v>
      </c>
      <c r="E14" s="3" t="s">
        <v>20</v>
      </c>
      <c r="F14" s="3" t="s">
        <v>14</v>
      </c>
      <c r="G14" s="34">
        <v>1450000</v>
      </c>
      <c r="H14" s="34">
        <v>1000000</v>
      </c>
      <c r="I14" s="34">
        <v>1000000</v>
      </c>
      <c r="J14" s="35" t="str">
        <f t="shared" ca="1" si="3"/>
        <v>Delayed</v>
      </c>
      <c r="K14" s="35">
        <f t="shared" ca="1" si="4"/>
        <v>0</v>
      </c>
      <c r="L14" s="35">
        <f t="shared" ca="1" si="5"/>
        <v>0</v>
      </c>
      <c r="M14" s="37">
        <v>6450000</v>
      </c>
      <c r="N14" s="5" t="s">
        <v>36</v>
      </c>
      <c r="P14" s="84"/>
    </row>
    <row r="15" spans="1:16" ht="27.75" hidden="true">
      <c r="A15" s="3">
        <v>14</v>
      </c>
      <c r="B15" s="3" t="s">
        <v>8</v>
      </c>
      <c r="C15" s="2" t="s">
        <v>35</v>
      </c>
      <c r="D15" s="4">
        <v>44794</v>
      </c>
      <c r="E15" s="3" t="s">
        <v>20</v>
      </c>
      <c r="F15" s="3" t="s">
        <v>14</v>
      </c>
      <c r="G15" s="34">
        <v>1450000</v>
      </c>
      <c r="H15" s="34">
        <v>1000000</v>
      </c>
      <c r="I15" s="34">
        <v>1000000</v>
      </c>
      <c r="J15" s="35" t="str">
        <f t="shared" ca="1" si="3"/>
        <v>Delayed</v>
      </c>
      <c r="K15" s="35">
        <f t="shared" ca="1" si="4"/>
        <v>0</v>
      </c>
      <c r="L15" s="35">
        <f t="shared" ca="1" si="5"/>
        <v>0</v>
      </c>
      <c r="M15" s="37">
        <v>6450000</v>
      </c>
      <c r="N15" s="5" t="s">
        <v>36</v>
      </c>
      <c r="P15" s="84"/>
    </row>
    <row r="16" spans="1:16" ht="27.75" hidden="true">
      <c r="A16" s="3">
        <v>15</v>
      </c>
      <c r="B16" s="3" t="s">
        <v>8</v>
      </c>
      <c r="C16" s="2" t="s">
        <v>37</v>
      </c>
      <c r="D16" s="4">
        <v>44794</v>
      </c>
      <c r="E16" s="3" t="s">
        <v>20</v>
      </c>
      <c r="F16" s="3" t="s">
        <v>14</v>
      </c>
      <c r="G16" s="34">
        <v>1450000</v>
      </c>
      <c r="H16" s="34">
        <v>1000000</v>
      </c>
      <c r="I16" s="34">
        <v>1000000</v>
      </c>
      <c r="J16" s="35" t="str">
        <f t="shared" ca="1" si="3"/>
        <v>Delayed</v>
      </c>
      <c r="K16" s="35">
        <f t="shared" ca="1" si="4"/>
        <v>0</v>
      </c>
      <c r="L16" s="35">
        <f t="shared" ca="1" si="5"/>
        <v>0</v>
      </c>
      <c r="M16" s="37">
        <v>6450000</v>
      </c>
      <c r="N16" s="5" t="s">
        <v>38</v>
      </c>
      <c r="P16" s="84"/>
    </row>
    <row r="17" spans="1:16" ht="27.75" hidden="true">
      <c r="A17" s="3">
        <v>16</v>
      </c>
      <c r="B17" s="3" t="s">
        <v>8</v>
      </c>
      <c r="C17" s="2" t="s">
        <v>39</v>
      </c>
      <c r="D17" s="4">
        <v>44794</v>
      </c>
      <c r="E17" s="3" t="s">
        <v>20</v>
      </c>
      <c r="F17" s="3" t="s">
        <v>14</v>
      </c>
      <c r="G17" s="34">
        <v>1450000</v>
      </c>
      <c r="H17" s="34">
        <v>1000000</v>
      </c>
      <c r="I17" s="34">
        <v>1000000</v>
      </c>
      <c r="J17" s="35" t="str">
        <f t="shared" ca="1" si="3"/>
        <v>Delayed</v>
      </c>
      <c r="K17" s="35">
        <f t="shared" ca="1" si="4"/>
        <v>0</v>
      </c>
      <c r="L17" s="35">
        <f t="shared" ca="1" si="5"/>
        <v>0</v>
      </c>
      <c r="M17" s="37">
        <v>6450000</v>
      </c>
      <c r="N17" s="5" t="s">
        <v>40</v>
      </c>
      <c r="P17" s="84"/>
    </row>
    <row r="18" spans="1:16" ht="27.75" hidden="true">
      <c r="A18" s="3">
        <v>17</v>
      </c>
      <c r="B18" s="3" t="s">
        <v>8</v>
      </c>
      <c r="C18" s="2" t="s">
        <v>41</v>
      </c>
      <c r="D18" s="4">
        <v>44794</v>
      </c>
      <c r="E18" s="3" t="s">
        <v>20</v>
      </c>
      <c r="F18" s="3" t="s">
        <v>11</v>
      </c>
      <c r="G18" s="34">
        <v>1450000</v>
      </c>
      <c r="H18" s="34">
        <v>1500000</v>
      </c>
      <c r="I18" s="34">
        <v>1500000</v>
      </c>
      <c r="J18" s="35" t="str">
        <f t="shared" ca="1" si="3"/>
        <v>Delayed</v>
      </c>
      <c r="K18" s="35">
        <f t="shared" ca="1" si="4"/>
        <v>0</v>
      </c>
      <c r="L18" s="35">
        <f t="shared" ca="1" si="5"/>
        <v>0</v>
      </c>
      <c r="M18" s="37">
        <v>5950000</v>
      </c>
      <c r="N18" s="5" t="s">
        <v>42</v>
      </c>
      <c r="P18" s="84"/>
    </row>
    <row r="19" spans="1:16" ht="27.75" hidden="true">
      <c r="A19" s="3">
        <v>18</v>
      </c>
      <c r="B19" s="3" t="s">
        <v>8</v>
      </c>
      <c r="C19" s="2" t="s">
        <v>43</v>
      </c>
      <c r="D19" s="4">
        <v>44794</v>
      </c>
      <c r="E19" s="3" t="s">
        <v>10</v>
      </c>
      <c r="F19" s="3" t="s">
        <v>14</v>
      </c>
      <c r="G19" s="34">
        <v>1450000</v>
      </c>
      <c r="H19" s="34">
        <v>1000000</v>
      </c>
      <c r="I19" s="34">
        <v>1000000</v>
      </c>
      <c r="J19" s="35" t="str">
        <f t="shared" ca="1" si="3"/>
        <v>Delayed</v>
      </c>
      <c r="K19" s="35">
        <f t="shared" ca="1" si="4"/>
        <v>0</v>
      </c>
      <c r="L19" s="35">
        <f t="shared" ca="1" si="5"/>
        <v>0</v>
      </c>
      <c r="M19" s="37">
        <v>6450000</v>
      </c>
      <c r="N19" s="5" t="s">
        <v>44</v>
      </c>
      <c r="P19" s="84"/>
    </row>
    <row r="20" spans="1:16" hidden="true">
      <c r="A20" s="3">
        <v>19</v>
      </c>
      <c r="B20" s="3" t="s">
        <v>8</v>
      </c>
      <c r="C20" s="2" t="s">
        <v>45</v>
      </c>
      <c r="D20" s="4">
        <v>44794</v>
      </c>
      <c r="E20" s="3" t="s">
        <v>10</v>
      </c>
      <c r="F20" s="3" t="s">
        <v>14</v>
      </c>
      <c r="G20" s="34">
        <v>1450000</v>
      </c>
      <c r="H20" s="34">
        <v>1000000</v>
      </c>
      <c r="I20" s="34">
        <v>1000000</v>
      </c>
      <c r="J20" s="35" t="str">
        <f t="shared" ca="1" si="3"/>
        <v>Delayed</v>
      </c>
      <c r="K20" s="35">
        <f t="shared" ca="1" si="4"/>
        <v>0</v>
      </c>
      <c r="L20" s="35">
        <f t="shared" ca="1" si="5"/>
        <v>0</v>
      </c>
      <c r="M20" s="37">
        <v>6450000</v>
      </c>
      <c r="N20" s="5" t="s">
        <v>46</v>
      </c>
      <c r="P20" s="84"/>
    </row>
    <row r="21" spans="1:16" ht="27.75" hidden="true">
      <c r="A21" s="3">
        <v>20</v>
      </c>
      <c r="B21" s="3" t="s">
        <v>8</v>
      </c>
      <c r="C21" s="2" t="s">
        <v>47</v>
      </c>
      <c r="D21" s="4">
        <v>44794</v>
      </c>
      <c r="E21" s="18" t="s">
        <v>10</v>
      </c>
      <c r="F21" s="3" t="s">
        <v>14</v>
      </c>
      <c r="G21" s="34">
        <v>1450000</v>
      </c>
      <c r="H21" s="34">
        <v>1000000</v>
      </c>
      <c r="I21" s="33">
        <v>1000000</v>
      </c>
      <c r="J21" s="35" t="str">
        <f t="shared" ca="1" si="3"/>
        <v>Delayed</v>
      </c>
      <c r="K21" s="35">
        <f t="shared" ca="1" si="4"/>
        <v>0</v>
      </c>
      <c r="L21" s="35">
        <f t="shared" ca="1" si="5"/>
        <v>0</v>
      </c>
      <c r="M21" s="37">
        <v>6450000</v>
      </c>
      <c r="N21" s="5" t="s">
        <v>48</v>
      </c>
      <c r="P21" s="84"/>
    </row>
    <row r="22" spans="1:16" ht="27.75" hidden="true">
      <c r="A22" s="3">
        <v>21</v>
      </c>
      <c r="B22" s="3" t="s">
        <v>8</v>
      </c>
      <c r="C22" s="2" t="s">
        <v>49</v>
      </c>
      <c r="D22" s="4">
        <v>44794</v>
      </c>
      <c r="E22" s="3" t="s">
        <v>20</v>
      </c>
      <c r="F22" s="3" t="s">
        <v>14</v>
      </c>
      <c r="G22" s="34">
        <v>1450000</v>
      </c>
      <c r="H22" s="34">
        <v>1000000</v>
      </c>
      <c r="I22" s="34">
        <v>1000000</v>
      </c>
      <c r="J22" s="35" t="str">
        <f t="shared" ca="1" si="3"/>
        <v>Delayed</v>
      </c>
      <c r="K22" s="35">
        <f t="shared" ca="1" si="4"/>
        <v>0</v>
      </c>
      <c r="L22" s="35">
        <f t="shared" ca="1" si="5"/>
        <v>0</v>
      </c>
      <c r="M22" s="37">
        <v>6450000</v>
      </c>
      <c r="N22" s="5" t="s">
        <v>50</v>
      </c>
      <c r="P22" s="84"/>
    </row>
    <row r="23" spans="1:16" ht="27.75" hidden="true">
      <c r="A23" s="3">
        <v>22</v>
      </c>
      <c r="B23" s="18" t="s">
        <v>8</v>
      </c>
      <c r="C23" s="25" t="s">
        <v>51</v>
      </c>
      <c r="D23" s="26">
        <v>44794</v>
      </c>
      <c r="E23" s="27" t="s">
        <v>52</v>
      </c>
      <c r="F23" s="18" t="s">
        <v>14</v>
      </c>
      <c r="G23" s="35">
        <v>1450000</v>
      </c>
      <c r="H23" s="35">
        <v>1000000</v>
      </c>
      <c r="I23" s="35" t="str">
        <f t="shared" ref="I23:I86" ca="1" si="6">IF(($D23+60)&lt;=TODAY(),"Delayed",0)</f>
        <v>Delayed</v>
      </c>
      <c r="J23" s="35" t="str">
        <f t="shared" ca="1" si="3"/>
        <v>Delayed</v>
      </c>
      <c r="K23" s="35">
        <f t="shared" ca="1" si="4"/>
        <v>0</v>
      </c>
      <c r="L23" s="35">
        <f t="shared" ca="1" si="5"/>
        <v>0</v>
      </c>
      <c r="M23" s="31">
        <v>6450000</v>
      </c>
      <c r="N23" s="28" t="s">
        <v>53</v>
      </c>
      <c r="P23" s="84"/>
    </row>
    <row r="24" spans="1:16" ht="27.75" hidden="true">
      <c r="A24" s="3">
        <v>23</v>
      </c>
      <c r="B24" s="3" t="s">
        <v>8</v>
      </c>
      <c r="C24" s="2" t="s">
        <v>54</v>
      </c>
      <c r="D24" s="4">
        <v>44795</v>
      </c>
      <c r="E24" s="3" t="s">
        <v>20</v>
      </c>
      <c r="F24" s="3" t="s">
        <v>14</v>
      </c>
      <c r="G24" s="34">
        <v>1450000</v>
      </c>
      <c r="H24" s="34">
        <v>1000000</v>
      </c>
      <c r="I24" s="34">
        <v>1000000</v>
      </c>
      <c r="J24" s="35" t="str">
        <f t="shared" ca="1" si="3"/>
        <v>Delayed</v>
      </c>
      <c r="K24" s="35">
        <f t="shared" ca="1" si="4"/>
        <v>0</v>
      </c>
      <c r="L24" s="35">
        <f t="shared" ca="1" si="5"/>
        <v>0</v>
      </c>
      <c r="M24" s="34">
        <v>6450000</v>
      </c>
      <c r="N24" s="5" t="s">
        <v>55</v>
      </c>
      <c r="P24" s="84"/>
    </row>
    <row r="25" spans="1:16" ht="27.75" hidden="true">
      <c r="A25" s="3">
        <v>24</v>
      </c>
      <c r="B25" s="3" t="s">
        <v>8</v>
      </c>
      <c r="C25" s="2" t="s">
        <v>56</v>
      </c>
      <c r="D25" s="4">
        <v>44795</v>
      </c>
      <c r="E25" s="3" t="s">
        <v>57</v>
      </c>
      <c r="F25" s="3" t="s">
        <v>14</v>
      </c>
      <c r="G25" s="34">
        <v>1450000</v>
      </c>
      <c r="H25" s="34">
        <v>1000000</v>
      </c>
      <c r="I25" s="34">
        <v>1000000</v>
      </c>
      <c r="J25" s="35" t="str">
        <f t="shared" ca="1" si="3"/>
        <v>Delayed</v>
      </c>
      <c r="K25" s="35">
        <f t="shared" ca="1" si="4"/>
        <v>0</v>
      </c>
      <c r="L25" s="35">
        <f t="shared" ca="1" si="5"/>
        <v>0</v>
      </c>
      <c r="M25" s="34">
        <v>6450000</v>
      </c>
      <c r="N25" s="5" t="s">
        <v>58</v>
      </c>
      <c r="P25" s="84"/>
    </row>
    <row r="26" spans="1:16" ht="27.75" hidden="false">
      <c r="A26" s="3">
        <v>25</v>
      </c>
      <c r="B26" s="3" t="s">
        <v>8</v>
      </c>
      <c r="C26" s="2" t="s">
        <v>59</v>
      </c>
      <c r="D26" s="4">
        <v>44795</v>
      </c>
      <c r="E26" s="3" t="s">
        <v>60</v>
      </c>
      <c r="F26" s="3" t="s">
        <v>14</v>
      </c>
      <c r="G26" s="35">
        <v>1450000</v>
      </c>
      <c r="H26" s="35">
        <v>1000000</v>
      </c>
      <c r="I26" s="31" t="str">
        <f t="shared" ca="1" si="6"/>
        <v>Delayed</v>
      </c>
      <c r="J26" s="35" t="str">
        <f t="shared" ca="1" si="3"/>
        <v>Delayed</v>
      </c>
      <c r="K26" s="35">
        <f t="shared" ca="1" si="4"/>
        <v>0</v>
      </c>
      <c r="L26" s="35">
        <f t="shared" ca="1" si="5"/>
        <v>0</v>
      </c>
      <c r="M26" s="35">
        <v>6450000</v>
      </c>
      <c r="N26" s="5" t="s">
        <v>61</v>
      </c>
      <c r="P26" s="84"/>
    </row>
    <row r="27" spans="1:16" ht="27.75" hidden="true">
      <c r="A27" s="3">
        <v>26</v>
      </c>
      <c r="B27" s="3" t="s">
        <v>8</v>
      </c>
      <c r="C27" s="2" t="s">
        <v>62</v>
      </c>
      <c r="D27" s="4">
        <v>44795</v>
      </c>
      <c r="E27" s="3" t="s">
        <v>63</v>
      </c>
      <c r="F27" s="3" t="s">
        <v>14</v>
      </c>
      <c r="G27" s="34">
        <v>1450000</v>
      </c>
      <c r="H27" s="34">
        <v>1000000</v>
      </c>
      <c r="I27" s="34">
        <v>1000000</v>
      </c>
      <c r="J27" s="35" t="str">
        <f t="shared" ca="1" si="3"/>
        <v>Delayed</v>
      </c>
      <c r="K27" s="35">
        <f t="shared" ca="1" si="4"/>
        <v>0</v>
      </c>
      <c r="L27" s="35">
        <f t="shared" ca="1" si="5"/>
        <v>0</v>
      </c>
      <c r="M27" s="34">
        <v>6450000</v>
      </c>
      <c r="N27" s="5" t="s">
        <v>64</v>
      </c>
      <c r="P27" s="84"/>
    </row>
    <row r="28" spans="1:16" ht="27.75" hidden="true">
      <c r="A28" s="3">
        <v>27</v>
      </c>
      <c r="B28" s="3" t="s">
        <v>8</v>
      </c>
      <c r="C28" s="2" t="s">
        <v>65</v>
      </c>
      <c r="D28" s="10">
        <v>44795</v>
      </c>
      <c r="E28" s="2" t="s">
        <v>63</v>
      </c>
      <c r="F28" s="2" t="s">
        <v>14</v>
      </c>
      <c r="G28" s="33">
        <v>1450000</v>
      </c>
      <c r="H28" s="33">
        <v>1000000</v>
      </c>
      <c r="I28" s="34">
        <v>1000000</v>
      </c>
      <c r="J28" s="35" t="str">
        <f t="shared" ca="1" si="3"/>
        <v>Delayed</v>
      </c>
      <c r="K28" s="35">
        <f t="shared" ca="1" si="4"/>
        <v>0</v>
      </c>
      <c r="L28" s="35">
        <f t="shared" ca="1" si="5"/>
        <v>0</v>
      </c>
      <c r="M28" s="34">
        <v>6450000</v>
      </c>
      <c r="N28" s="11" t="s">
        <v>66</v>
      </c>
      <c r="P28" s="84"/>
    </row>
    <row r="29" spans="1:16" ht="27.75" hidden="true">
      <c r="A29" s="3">
        <v>28</v>
      </c>
      <c r="B29" s="3" t="s">
        <v>8</v>
      </c>
      <c r="C29" s="2" t="s">
        <v>67</v>
      </c>
      <c r="D29" s="10">
        <v>44795</v>
      </c>
      <c r="E29" s="2" t="s">
        <v>63</v>
      </c>
      <c r="F29" s="2" t="s">
        <v>14</v>
      </c>
      <c r="G29" s="33">
        <v>1450000</v>
      </c>
      <c r="H29" s="33">
        <v>1000000</v>
      </c>
      <c r="I29" s="34">
        <v>1000000</v>
      </c>
      <c r="J29" s="35" t="str">
        <f t="shared" ca="1" si="3"/>
        <v>Delayed</v>
      </c>
      <c r="K29" s="35">
        <f t="shared" ca="1" si="4"/>
        <v>0</v>
      </c>
      <c r="L29" s="35">
        <f t="shared" ca="1" si="5"/>
        <v>0</v>
      </c>
      <c r="M29" s="34">
        <v>6450000</v>
      </c>
      <c r="N29" s="9" t="s">
        <v>68</v>
      </c>
      <c r="P29" s="84"/>
    </row>
    <row r="30" spans="1:16" ht="27.75" hidden="true">
      <c r="A30" s="3">
        <v>29</v>
      </c>
      <c r="B30" s="3" t="s">
        <v>8</v>
      </c>
      <c r="C30" s="2" t="s">
        <v>69</v>
      </c>
      <c r="D30" s="10">
        <v>44796</v>
      </c>
      <c r="E30" s="3" t="s">
        <v>57</v>
      </c>
      <c r="F30" s="2" t="s">
        <v>14</v>
      </c>
      <c r="G30" s="38">
        <v>1450000</v>
      </c>
      <c r="H30" s="39">
        <v>1000000</v>
      </c>
      <c r="I30" s="25">
        <v>1000000</v>
      </c>
      <c r="J30" s="35" t="str">
        <f t="shared" ca="1" si="3"/>
        <v>Delayed</v>
      </c>
      <c r="K30" s="35">
        <f t="shared" ca="1" si="4"/>
        <v>0</v>
      </c>
      <c r="L30" s="35">
        <f t="shared" ca="1" si="5"/>
        <v>0</v>
      </c>
      <c r="M30" s="35">
        <v>6450000</v>
      </c>
      <c r="N30" s="9" t="s">
        <v>70</v>
      </c>
      <c r="P30" s="84"/>
    </row>
    <row r="31" spans="1:16" ht="27.75" hidden="true">
      <c r="A31" s="3">
        <v>30</v>
      </c>
      <c r="B31" s="3" t="s">
        <v>8</v>
      </c>
      <c r="C31" s="2" t="s">
        <v>71</v>
      </c>
      <c r="D31" s="10">
        <v>44796</v>
      </c>
      <c r="E31" s="3" t="s">
        <v>57</v>
      </c>
      <c r="F31" s="2" t="s">
        <v>14</v>
      </c>
      <c r="G31" s="39">
        <v>1450000</v>
      </c>
      <c r="H31" s="39">
        <v>1000000</v>
      </c>
      <c r="I31" s="25">
        <v>500000</v>
      </c>
      <c r="J31" s="35" t="str">
        <f t="shared" ca="1" si="3"/>
        <v>Delayed</v>
      </c>
      <c r="K31" s="35">
        <f t="shared" ca="1" si="4"/>
        <v>0</v>
      </c>
      <c r="L31" s="35">
        <f t="shared" ca="1" si="5"/>
        <v>0</v>
      </c>
      <c r="M31" s="35">
        <v>6450000</v>
      </c>
      <c r="N31" s="9" t="s">
        <v>72</v>
      </c>
      <c r="P31" s="84"/>
    </row>
    <row r="32" spans="1:16" ht="27.75" hidden="true">
      <c r="A32" s="3">
        <v>31</v>
      </c>
      <c r="B32" s="3" t="s">
        <v>8</v>
      </c>
      <c r="C32" s="2" t="s">
        <v>73</v>
      </c>
      <c r="D32" s="10">
        <v>44796</v>
      </c>
      <c r="E32" s="3" t="s">
        <v>57</v>
      </c>
      <c r="F32" s="2" t="s">
        <v>14</v>
      </c>
      <c r="G32" s="33">
        <v>1450000</v>
      </c>
      <c r="H32" s="33">
        <v>1000000</v>
      </c>
      <c r="I32" s="33">
        <v>1000000</v>
      </c>
      <c r="J32" s="35" t="str">
        <f t="shared" ca="1" si="3"/>
        <v>Delayed</v>
      </c>
      <c r="K32" s="35">
        <f t="shared" ca="1" si="4"/>
        <v>0</v>
      </c>
      <c r="L32" s="35">
        <f t="shared" ca="1" si="5"/>
        <v>0</v>
      </c>
      <c r="M32" s="34">
        <v>6450000</v>
      </c>
      <c r="N32" s="9" t="s">
        <v>74</v>
      </c>
      <c r="P32" s="84"/>
    </row>
    <row r="33" spans="1:16" hidden="true">
      <c r="A33" s="3">
        <v>32</v>
      </c>
      <c r="B33" s="3" t="s">
        <v>8</v>
      </c>
      <c r="C33" s="2" t="s">
        <v>75</v>
      </c>
      <c r="D33" s="10">
        <v>44796</v>
      </c>
      <c r="E33" s="3" t="s">
        <v>57</v>
      </c>
      <c r="F33" s="2" t="s">
        <v>14</v>
      </c>
      <c r="G33" s="33">
        <v>1450000</v>
      </c>
      <c r="H33" s="33">
        <v>500000</v>
      </c>
      <c r="I33" s="33">
        <v>500000</v>
      </c>
      <c r="J33" s="35" t="str">
        <f t="shared" ca="1" si="3"/>
        <v>Delayed</v>
      </c>
      <c r="K33" s="35">
        <f t="shared" ca="1" si="4"/>
        <v>0</v>
      </c>
      <c r="L33" s="35">
        <f t="shared" ca="1" si="5"/>
        <v>0</v>
      </c>
      <c r="M33" s="34">
        <v>6450000</v>
      </c>
      <c r="N33" s="9" t="s">
        <v>76</v>
      </c>
      <c r="P33" s="84"/>
    </row>
    <row r="34" spans="1:16" ht="27.75" hidden="true">
      <c r="A34" s="3">
        <v>33</v>
      </c>
      <c r="B34" s="3" t="s">
        <v>8</v>
      </c>
      <c r="C34" s="2" t="s">
        <v>77</v>
      </c>
      <c r="D34" s="10">
        <v>44796</v>
      </c>
      <c r="E34" s="3" t="s">
        <v>57</v>
      </c>
      <c r="F34" s="2" t="s">
        <v>14</v>
      </c>
      <c r="G34" s="39">
        <v>1450000</v>
      </c>
      <c r="H34" s="39">
        <v>1000000</v>
      </c>
      <c r="I34" s="25">
        <v>1000000</v>
      </c>
      <c r="J34" s="35" t="str">
        <f t="shared" ca="1" si="3"/>
        <v>Delayed</v>
      </c>
      <c r="K34" s="35">
        <f t="shared" ca="1" si="4"/>
        <v>0</v>
      </c>
      <c r="L34" s="35">
        <f t="shared" ca="1" si="5"/>
        <v>0</v>
      </c>
      <c r="M34" s="35">
        <v>6450000</v>
      </c>
      <c r="N34" s="9" t="s">
        <v>78</v>
      </c>
      <c r="P34" s="84"/>
    </row>
    <row r="35" spans="1:16" ht="27.75" hidden="true">
      <c r="A35" s="3">
        <v>34</v>
      </c>
      <c r="B35" s="3" t="s">
        <v>8</v>
      </c>
      <c r="C35" s="2" t="s">
        <v>79</v>
      </c>
      <c r="D35" s="10">
        <v>44796</v>
      </c>
      <c r="E35" s="3" t="s">
        <v>57</v>
      </c>
      <c r="F35" s="2" t="s">
        <v>14</v>
      </c>
      <c r="G35" s="33">
        <v>1450000</v>
      </c>
      <c r="H35" s="33">
        <v>1000000</v>
      </c>
      <c r="I35" s="33">
        <v>1000000</v>
      </c>
      <c r="J35" s="35" t="str">
        <f t="shared" ca="1" si="3"/>
        <v>Delayed</v>
      </c>
      <c r="K35" s="35">
        <f t="shared" ca="1" si="4"/>
        <v>0</v>
      </c>
      <c r="L35" s="35">
        <f t="shared" ca="1" si="5"/>
        <v>0</v>
      </c>
      <c r="M35" s="34">
        <v>6450000</v>
      </c>
      <c r="N35" s="9" t="s">
        <v>80</v>
      </c>
      <c r="P35" s="84"/>
    </row>
    <row r="36" spans="1:16" ht="27.75" hidden="true">
      <c r="A36" s="3">
        <v>35</v>
      </c>
      <c r="B36" s="3" t="s">
        <v>8</v>
      </c>
      <c r="C36" s="2" t="s">
        <v>81</v>
      </c>
      <c r="D36" s="10">
        <v>44796</v>
      </c>
      <c r="E36" s="2" t="s">
        <v>60</v>
      </c>
      <c r="F36" s="2" t="s">
        <v>14</v>
      </c>
      <c r="G36" s="34">
        <v>1450000</v>
      </c>
      <c r="H36" s="34">
        <v>1000000</v>
      </c>
      <c r="I36" s="34">
        <v>1000000</v>
      </c>
      <c r="J36" s="35" t="str">
        <f t="shared" ca="1" si="3"/>
        <v>Delayed</v>
      </c>
      <c r="K36" s="35">
        <f t="shared" ca="1" si="4"/>
        <v>0</v>
      </c>
      <c r="L36" s="35">
        <f t="shared" ca="1" si="5"/>
        <v>0</v>
      </c>
      <c r="M36" s="34">
        <v>6450000</v>
      </c>
      <c r="N36" s="9" t="s">
        <v>82</v>
      </c>
      <c r="P36" s="84"/>
    </row>
    <row r="37" spans="1:16" ht="27.75" hidden="true">
      <c r="A37" s="3">
        <v>36</v>
      </c>
      <c r="B37" s="3" t="s">
        <v>8</v>
      </c>
      <c r="C37" s="15" t="s">
        <v>83</v>
      </c>
      <c r="D37" s="32">
        <v>44796</v>
      </c>
      <c r="E37" s="15" t="s">
        <v>60</v>
      </c>
      <c r="F37" s="15" t="s">
        <v>14</v>
      </c>
      <c r="G37" s="88">
        <v>1450000</v>
      </c>
      <c r="H37" s="88">
        <v>1000000</v>
      </c>
      <c r="I37" s="25">
        <v>1000000</v>
      </c>
      <c r="J37" s="89" t="str">
        <f t="shared" ca="1" si="3"/>
        <v>Delayed</v>
      </c>
      <c r="K37" s="89">
        <f t="shared" ca="1" si="4"/>
        <v>0</v>
      </c>
      <c r="L37" s="89">
        <f t="shared" ca="1" si="5"/>
        <v>0</v>
      </c>
      <c r="M37" s="89">
        <v>6450000</v>
      </c>
      <c r="N37" s="22" t="s">
        <v>84</v>
      </c>
      <c r="P37" s="84"/>
    </row>
    <row r="38" spans="1:16" ht="27.75" hidden="true">
      <c r="A38" s="3">
        <v>37</v>
      </c>
      <c r="B38" s="3" t="s">
        <v>8</v>
      </c>
      <c r="C38" s="15" t="s">
        <v>35</v>
      </c>
      <c r="D38" s="10">
        <v>44796</v>
      </c>
      <c r="E38" s="2" t="s">
        <v>20</v>
      </c>
      <c r="F38" s="2" t="s">
        <v>14</v>
      </c>
      <c r="G38" s="33">
        <v>1450000</v>
      </c>
      <c r="H38" s="34">
        <v>1000000</v>
      </c>
      <c r="I38" s="34">
        <v>1000000</v>
      </c>
      <c r="J38" s="35" t="str">
        <f t="shared" ca="1" si="3"/>
        <v>Delayed</v>
      </c>
      <c r="K38" s="35">
        <f t="shared" ca="1" si="4"/>
        <v>0</v>
      </c>
      <c r="L38" s="35">
        <f t="shared" ca="1" si="5"/>
        <v>0</v>
      </c>
      <c r="M38" s="34">
        <v>6450000</v>
      </c>
      <c r="N38" s="9" t="s">
        <v>85</v>
      </c>
      <c r="P38" s="84"/>
    </row>
    <row r="39" spans="1:16" ht="27.75" hidden="true">
      <c r="A39" s="3">
        <v>38</v>
      </c>
      <c r="B39" s="3" t="s">
        <v>8</v>
      </c>
      <c r="C39" s="15" t="s">
        <v>35</v>
      </c>
      <c r="D39" s="10">
        <v>44796</v>
      </c>
      <c r="E39" s="2" t="s">
        <v>20</v>
      </c>
      <c r="F39" s="2" t="s">
        <v>14</v>
      </c>
      <c r="G39" s="33">
        <v>1450000</v>
      </c>
      <c r="H39" s="34">
        <v>1000000</v>
      </c>
      <c r="I39" s="34">
        <v>1000000</v>
      </c>
      <c r="J39" s="35" t="str">
        <f t="shared" ca="1" si="3"/>
        <v>Delayed</v>
      </c>
      <c r="K39" s="35">
        <f t="shared" ca="1" si="4"/>
        <v>0</v>
      </c>
      <c r="L39" s="35">
        <f t="shared" ca="1" si="5"/>
        <v>0</v>
      </c>
      <c r="M39" s="34">
        <v>6450000</v>
      </c>
      <c r="N39" s="9" t="s">
        <v>85</v>
      </c>
      <c r="P39" s="84"/>
    </row>
    <row r="40" spans="1:16" ht="45.75" hidden="true">
      <c r="A40" s="3">
        <v>39</v>
      </c>
      <c r="B40" s="3" t="s">
        <v>8</v>
      </c>
      <c r="C40" s="2" t="s">
        <v>86</v>
      </c>
      <c r="D40" s="10">
        <v>44796</v>
      </c>
      <c r="E40" s="2" t="s">
        <v>10</v>
      </c>
      <c r="F40" s="2" t="s">
        <v>14</v>
      </c>
      <c r="G40" s="33">
        <v>1450000</v>
      </c>
      <c r="H40" s="40">
        <v>1000000</v>
      </c>
      <c r="I40" s="33">
        <v>500000</v>
      </c>
      <c r="J40" s="35" t="str">
        <f t="shared" ca="1" si="3"/>
        <v>Delayed</v>
      </c>
      <c r="K40" s="35">
        <f t="shared" ca="1" si="4"/>
        <v>0</v>
      </c>
      <c r="L40" s="35">
        <f t="shared" ca="1" si="5"/>
        <v>0</v>
      </c>
      <c r="M40" s="34">
        <v>6450000</v>
      </c>
      <c r="N40" s="9" t="s">
        <v>87</v>
      </c>
      <c r="P40" s="84"/>
    </row>
    <row r="41" spans="1:16" ht="27.75" hidden="true">
      <c r="A41" s="3">
        <v>40</v>
      </c>
      <c r="B41" s="3" t="s">
        <v>8</v>
      </c>
      <c r="C41" s="15" t="s">
        <v>65</v>
      </c>
      <c r="D41" s="10">
        <v>44795</v>
      </c>
      <c r="E41" s="2" t="s">
        <v>63</v>
      </c>
      <c r="F41" s="2" t="s">
        <v>14</v>
      </c>
      <c r="G41" s="33">
        <v>1450000</v>
      </c>
      <c r="H41" s="33">
        <v>1000000</v>
      </c>
      <c r="I41" s="34">
        <v>1000000</v>
      </c>
      <c r="J41" s="35" t="str">
        <f t="shared" ca="1" si="3"/>
        <v>Delayed</v>
      </c>
      <c r="K41" s="35">
        <f t="shared" ca="1" si="4"/>
        <v>0</v>
      </c>
      <c r="L41" s="35">
        <f t="shared" ca="1" si="5"/>
        <v>0</v>
      </c>
      <c r="M41" s="34">
        <v>6450000</v>
      </c>
      <c r="N41" s="9" t="s">
        <v>66</v>
      </c>
      <c r="P41" s="84"/>
    </row>
    <row r="42" spans="1:16" ht="27.75" hidden="true">
      <c r="A42" s="3">
        <v>41</v>
      </c>
      <c r="B42" s="3" t="s">
        <v>8</v>
      </c>
      <c r="C42" s="2" t="s">
        <v>122</v>
      </c>
      <c r="D42" s="10">
        <v>44796</v>
      </c>
      <c r="E42" s="2" t="s">
        <v>63</v>
      </c>
      <c r="F42" s="3" t="s">
        <v>21</v>
      </c>
      <c r="G42" s="33">
        <v>5150000</v>
      </c>
      <c r="H42" s="33" t="s">
        <v>22</v>
      </c>
      <c r="I42" s="38" t="s">
        <v>22</v>
      </c>
      <c r="J42" s="38" t="s">
        <v>22</v>
      </c>
      <c r="K42" s="38" t="s">
        <v>22</v>
      </c>
      <c r="L42" s="38" t="s">
        <v>22</v>
      </c>
      <c r="M42" s="33">
        <v>5150000</v>
      </c>
      <c r="N42" s="9" t="s">
        <v>441</v>
      </c>
      <c r="P42" s="84"/>
    </row>
    <row r="43" spans="1:16" ht="27.75" hidden="true">
      <c r="A43" s="3">
        <v>42</v>
      </c>
      <c r="B43" s="3" t="s">
        <v>8</v>
      </c>
      <c r="C43" s="2" t="s">
        <v>88</v>
      </c>
      <c r="D43" s="10">
        <v>44796</v>
      </c>
      <c r="E43" s="2" t="s">
        <v>63</v>
      </c>
      <c r="F43" s="2" t="s">
        <v>14</v>
      </c>
      <c r="G43" s="33">
        <v>1450000</v>
      </c>
      <c r="H43" s="33">
        <v>1000000</v>
      </c>
      <c r="I43" s="34">
        <v>1000000</v>
      </c>
      <c r="J43" s="35" t="str">
        <f t="shared" ref="J43:J47" ca="1" si="7">IF(($D43+90)&lt;=TODAY(),"Delayed",0)</f>
        <v>Delayed</v>
      </c>
      <c r="K43" s="35">
        <f ca="1">IF(($D43+120)&lt;=TODAY(),"Delayed",0)</f>
        <v>0</v>
      </c>
      <c r="L43" s="35">
        <f ca="1">IF(($D43+150)&lt;=TODAY(),"Delayed",0)</f>
        <v>0</v>
      </c>
      <c r="M43" s="34">
        <v>6450000</v>
      </c>
      <c r="N43" s="9" t="s">
        <v>89</v>
      </c>
      <c r="P43" s="84"/>
    </row>
    <row r="44" spans="1:16" ht="27.75" hidden="true">
      <c r="A44" s="3">
        <v>43</v>
      </c>
      <c r="B44" s="3" t="s">
        <v>8</v>
      </c>
      <c r="C44" s="2" t="s">
        <v>90</v>
      </c>
      <c r="D44" s="10">
        <v>44796</v>
      </c>
      <c r="E44" s="2" t="s">
        <v>63</v>
      </c>
      <c r="F44" s="2" t="s">
        <v>14</v>
      </c>
      <c r="G44" s="33">
        <v>1450000</v>
      </c>
      <c r="H44" s="33">
        <v>1000000</v>
      </c>
      <c r="I44" s="34">
        <v>1000000</v>
      </c>
      <c r="J44" s="35" t="str">
        <f t="shared" ca="1" si="7"/>
        <v>Delayed</v>
      </c>
      <c r="K44" s="35">
        <f ca="1">IF(($D44+120)&lt;=TODAY(),"Delayed",0)</f>
        <v>0</v>
      </c>
      <c r="L44" s="35">
        <f ca="1">IF(($D44+150)&lt;=TODAY(),"Delayed",0)</f>
        <v>0</v>
      </c>
      <c r="M44" s="34">
        <v>6450000</v>
      </c>
      <c r="N44" s="9" t="s">
        <v>91</v>
      </c>
      <c r="P44" s="84"/>
    </row>
    <row r="45" spans="1:16" ht="27.75" hidden="true">
      <c r="A45" s="3">
        <v>44</v>
      </c>
      <c r="B45" s="3" t="s">
        <v>8</v>
      </c>
      <c r="C45" s="2" t="s">
        <v>90</v>
      </c>
      <c r="D45" s="10">
        <v>44796</v>
      </c>
      <c r="E45" s="2" t="s">
        <v>63</v>
      </c>
      <c r="F45" s="2" t="s">
        <v>14</v>
      </c>
      <c r="G45" s="33">
        <v>1450000</v>
      </c>
      <c r="H45" s="33">
        <v>1000000</v>
      </c>
      <c r="I45" s="34">
        <v>1000000</v>
      </c>
      <c r="J45" s="35" t="str">
        <f t="shared" ca="1" si="7"/>
        <v>Delayed</v>
      </c>
      <c r="K45" s="35">
        <f ca="1">IF(($D45+120)&lt;=TODAY(),"Delayed",0)</f>
        <v>0</v>
      </c>
      <c r="L45" s="35">
        <f ca="1">IF(($D45+150)&lt;=TODAY(),"Delayed",0)</f>
        <v>0</v>
      </c>
      <c r="M45" s="34">
        <v>6450000</v>
      </c>
      <c r="N45" s="9" t="s">
        <v>91</v>
      </c>
      <c r="P45" s="84"/>
    </row>
    <row r="46" spans="1:16" ht="41.25" hidden="true">
      <c r="A46" s="3">
        <v>45</v>
      </c>
      <c r="B46" s="3" t="s">
        <v>8</v>
      </c>
      <c r="C46" s="2" t="s">
        <v>92</v>
      </c>
      <c r="D46" s="10">
        <v>44796</v>
      </c>
      <c r="E46" s="2" t="s">
        <v>63</v>
      </c>
      <c r="F46" s="2" t="s">
        <v>14</v>
      </c>
      <c r="G46" s="33">
        <v>1450000</v>
      </c>
      <c r="H46" s="33">
        <v>1000000</v>
      </c>
      <c r="I46" s="34">
        <v>1000000</v>
      </c>
      <c r="J46" s="35" t="str">
        <f t="shared" ca="1" si="7"/>
        <v>Delayed</v>
      </c>
      <c r="K46" s="35">
        <f ca="1">IF(($D46+120)&lt;=TODAY(),"Delayed",0)</f>
        <v>0</v>
      </c>
      <c r="L46" s="35">
        <f ca="1">IF(($D46+150)&lt;=TODAY(),"Delayed",0)</f>
        <v>0</v>
      </c>
      <c r="M46" s="34">
        <v>6450000</v>
      </c>
      <c r="N46" s="9" t="s">
        <v>93</v>
      </c>
      <c r="P46" s="84"/>
    </row>
    <row r="47" spans="1:16" ht="27.75" hidden="true">
      <c r="A47" s="3">
        <v>46</v>
      </c>
      <c r="B47" s="3" t="s">
        <v>8</v>
      </c>
      <c r="C47" s="2" t="s">
        <v>94</v>
      </c>
      <c r="D47" s="10">
        <v>44796</v>
      </c>
      <c r="E47" s="2" t="s">
        <v>63</v>
      </c>
      <c r="F47" s="2" t="s">
        <v>14</v>
      </c>
      <c r="G47" s="33">
        <v>1450000</v>
      </c>
      <c r="H47" s="33">
        <v>1000000</v>
      </c>
      <c r="I47" s="34">
        <v>1000000</v>
      </c>
      <c r="J47" s="35" t="str">
        <f t="shared" ca="1" si="7"/>
        <v>Delayed</v>
      </c>
      <c r="K47" s="35">
        <f ca="1">IF(($D47+120)&lt;=TODAY(),"Delayed",0)</f>
        <v>0</v>
      </c>
      <c r="L47" s="35">
        <f ca="1">IF(($D47+150)&lt;=TODAY(),"Delayed",0)</f>
        <v>0</v>
      </c>
      <c r="M47" s="34">
        <v>6450000</v>
      </c>
      <c r="N47" s="9" t="s">
        <v>95</v>
      </c>
      <c r="P47" s="84"/>
    </row>
    <row r="48" spans="1:16" ht="27.75" hidden="true">
      <c r="A48" s="3">
        <v>47</v>
      </c>
      <c r="B48" s="3" t="s">
        <v>8</v>
      </c>
      <c r="C48" s="2" t="s">
        <v>123</v>
      </c>
      <c r="D48" s="10">
        <v>44796</v>
      </c>
      <c r="E48" s="2" t="s">
        <v>63</v>
      </c>
      <c r="F48" s="3" t="s">
        <v>21</v>
      </c>
      <c r="G48" s="33">
        <v>5150000</v>
      </c>
      <c r="H48" s="33" t="s">
        <v>22</v>
      </c>
      <c r="I48" s="38" t="s">
        <v>22</v>
      </c>
      <c r="J48" s="38" t="s">
        <v>22</v>
      </c>
      <c r="K48" s="38" t="s">
        <v>22</v>
      </c>
      <c r="L48" s="38" t="s">
        <v>22</v>
      </c>
      <c r="M48" s="33">
        <v>5150000</v>
      </c>
      <c r="N48" s="9" t="s">
        <v>442</v>
      </c>
      <c r="P48" s="84"/>
    </row>
    <row r="49" spans="1:16" ht="41.25" hidden="true">
      <c r="A49" s="3">
        <v>48</v>
      </c>
      <c r="B49" s="3" t="s">
        <v>8</v>
      </c>
      <c r="C49" s="2" t="s">
        <v>96</v>
      </c>
      <c r="D49" s="10">
        <v>44796</v>
      </c>
      <c r="E49" s="2" t="s">
        <v>63</v>
      </c>
      <c r="F49" s="2" t="s">
        <v>14</v>
      </c>
      <c r="G49" s="33">
        <v>1450000</v>
      </c>
      <c r="H49" s="40">
        <v>1000000</v>
      </c>
      <c r="I49" s="40">
        <v>1000000</v>
      </c>
      <c r="J49" s="35" t="str">
        <f t="shared" ref="J49:J51" ca="1" si="8">IF(($D49+90)&lt;=TODAY(),"Delayed",0)</f>
        <v>Delayed</v>
      </c>
      <c r="K49" s="35">
        <f ca="1">IF(($D49+120)&lt;=TODAY(),"Delayed",0)</f>
        <v>0</v>
      </c>
      <c r="L49" s="35">
        <f ca="1">IF(($D49+150)&lt;=TODAY(),"Delayed",0)</f>
        <v>0</v>
      </c>
      <c r="M49" s="34">
        <v>6450000</v>
      </c>
      <c r="N49" s="9" t="s">
        <v>97</v>
      </c>
      <c r="P49" s="84"/>
    </row>
    <row r="50" spans="1:16" ht="41.25" hidden="true">
      <c r="A50" s="3">
        <v>49</v>
      </c>
      <c r="B50" s="3" t="s">
        <v>8</v>
      </c>
      <c r="C50" s="2" t="s">
        <v>98</v>
      </c>
      <c r="D50" s="10">
        <v>44796</v>
      </c>
      <c r="E50" s="2" t="s">
        <v>63</v>
      </c>
      <c r="F50" s="2" t="s">
        <v>14</v>
      </c>
      <c r="G50" s="33">
        <v>1450000</v>
      </c>
      <c r="H50" s="33">
        <v>1000000</v>
      </c>
      <c r="I50" s="34">
        <v>1000000</v>
      </c>
      <c r="J50" s="35" t="str">
        <f t="shared" ca="1" si="8"/>
        <v>Delayed</v>
      </c>
      <c r="K50" s="35">
        <f ca="1">IF(($D50+120)&lt;=TODAY(),"Delayed",0)</f>
        <v>0</v>
      </c>
      <c r="L50" s="35">
        <f ca="1">IF(($D50+150)&lt;=TODAY(),"Delayed",0)</f>
        <v>0</v>
      </c>
      <c r="M50" s="34">
        <v>6450000</v>
      </c>
      <c r="N50" s="9" t="s">
        <v>99</v>
      </c>
      <c r="P50" s="84"/>
    </row>
    <row r="51" spans="1:16" ht="27.75" hidden="true">
      <c r="A51" s="3">
        <v>50</v>
      </c>
      <c r="B51" s="3" t="s">
        <v>8</v>
      </c>
      <c r="C51" s="2" t="s">
        <v>100</v>
      </c>
      <c r="D51" s="10">
        <v>44796</v>
      </c>
      <c r="E51" s="2" t="s">
        <v>63</v>
      </c>
      <c r="F51" s="2" t="s">
        <v>14</v>
      </c>
      <c r="G51" s="33">
        <v>1450000</v>
      </c>
      <c r="H51" s="33">
        <v>1000000</v>
      </c>
      <c r="I51" s="34">
        <v>1000000</v>
      </c>
      <c r="J51" s="35" t="str">
        <f t="shared" ca="1" si="8"/>
        <v>Delayed</v>
      </c>
      <c r="K51" s="35">
        <f ca="1">IF(($D51+120)&lt;=TODAY(),"Delayed",0)</f>
        <v>0</v>
      </c>
      <c r="L51" s="35">
        <f ca="1">IF(($D51+150)&lt;=TODAY(),"Delayed",0)</f>
        <v>0</v>
      </c>
      <c r="M51" s="34">
        <v>6450000</v>
      </c>
      <c r="N51" s="9" t="s">
        <v>101</v>
      </c>
      <c r="P51" s="84"/>
    </row>
    <row r="52" spans="1:16" hidden="true">
      <c r="A52" s="3">
        <v>51</v>
      </c>
      <c r="B52" s="3" t="s">
        <v>8</v>
      </c>
      <c r="C52" s="2" t="s">
        <v>102</v>
      </c>
      <c r="D52" s="10">
        <v>44796</v>
      </c>
      <c r="E52" s="2" t="s">
        <v>63</v>
      </c>
      <c r="F52" s="3" t="s">
        <v>21</v>
      </c>
      <c r="G52" s="33">
        <v>5150000</v>
      </c>
      <c r="H52" s="33" t="s">
        <v>22</v>
      </c>
      <c r="I52" s="38" t="s">
        <v>22</v>
      </c>
      <c r="J52" s="38" t="s">
        <v>22</v>
      </c>
      <c r="K52" s="38" t="s">
        <v>22</v>
      </c>
      <c r="L52" s="38" t="s">
        <v>22</v>
      </c>
      <c r="M52" s="33">
        <v>5150000</v>
      </c>
      <c r="N52" s="9" t="s">
        <v>103</v>
      </c>
      <c r="P52" s="84"/>
    </row>
    <row r="53" spans="1:16" hidden="true">
      <c r="A53" s="3">
        <v>52</v>
      </c>
      <c r="B53" s="3" t="s">
        <v>8</v>
      </c>
      <c r="C53" s="2" t="s">
        <v>102</v>
      </c>
      <c r="D53" s="10">
        <v>44796</v>
      </c>
      <c r="E53" s="2" t="s">
        <v>63</v>
      </c>
      <c r="F53" s="2" t="s">
        <v>14</v>
      </c>
      <c r="G53" s="33">
        <v>1450000</v>
      </c>
      <c r="H53" s="33">
        <v>1000000</v>
      </c>
      <c r="I53" s="34">
        <v>1000000</v>
      </c>
      <c r="J53" s="35" t="str">
        <f t="shared" ref="J53:J78" ca="1" si="9">IF(($D53+90)&lt;=TODAY(),"Delayed",0)</f>
        <v>Delayed</v>
      </c>
      <c r="K53" s="35">
        <f t="shared" ref="K53:K78" ca="1" si="10">IF(($D53+120)&lt;=TODAY(),"Delayed",0)</f>
        <v>0</v>
      </c>
      <c r="L53" s="35">
        <f t="shared" ref="L53:L78" ca="1" si="11">IF(($D53+150)&lt;=TODAY(),"Delayed",0)</f>
        <v>0</v>
      </c>
      <c r="M53" s="34">
        <v>6450000</v>
      </c>
      <c r="N53" s="9" t="s">
        <v>103</v>
      </c>
      <c r="P53" s="84"/>
    </row>
    <row r="54" spans="1:16" ht="41.25" hidden="true">
      <c r="A54" s="3">
        <v>53</v>
      </c>
      <c r="B54" s="3" t="s">
        <v>8</v>
      </c>
      <c r="C54" s="2" t="s">
        <v>104</v>
      </c>
      <c r="D54" s="10">
        <v>44796</v>
      </c>
      <c r="E54" s="2" t="s">
        <v>63</v>
      </c>
      <c r="F54" s="2" t="s">
        <v>14</v>
      </c>
      <c r="G54" s="33">
        <v>1450000</v>
      </c>
      <c r="H54" s="33">
        <v>1000000</v>
      </c>
      <c r="I54" s="34">
        <v>1000000</v>
      </c>
      <c r="J54" s="35" t="str">
        <f t="shared" ca="1" si="9"/>
        <v>Delayed</v>
      </c>
      <c r="K54" s="35">
        <f t="shared" ca="1" si="10"/>
        <v>0</v>
      </c>
      <c r="L54" s="35">
        <f t="shared" ca="1" si="11"/>
        <v>0</v>
      </c>
      <c r="M54" s="34">
        <v>6450000</v>
      </c>
      <c r="N54" s="9" t="s">
        <v>105</v>
      </c>
      <c r="P54" s="84"/>
    </row>
    <row r="55" spans="1:16" ht="27.75" hidden="true">
      <c r="A55" s="3">
        <v>54</v>
      </c>
      <c r="B55" s="3" t="s">
        <v>8</v>
      </c>
      <c r="C55" s="2" t="s">
        <v>106</v>
      </c>
      <c r="D55" s="10">
        <v>44796</v>
      </c>
      <c r="E55" s="2" t="s">
        <v>63</v>
      </c>
      <c r="F55" s="2" t="s">
        <v>14</v>
      </c>
      <c r="G55" s="33">
        <v>1450000</v>
      </c>
      <c r="H55" s="33">
        <v>1000000</v>
      </c>
      <c r="I55" s="34">
        <v>1000000</v>
      </c>
      <c r="J55" s="35" t="str">
        <f t="shared" ca="1" si="9"/>
        <v>Delayed</v>
      </c>
      <c r="K55" s="35">
        <f t="shared" ca="1" si="10"/>
        <v>0</v>
      </c>
      <c r="L55" s="35">
        <f t="shared" ca="1" si="11"/>
        <v>0</v>
      </c>
      <c r="M55" s="34">
        <v>6450000</v>
      </c>
      <c r="N55" s="9" t="s">
        <v>107</v>
      </c>
      <c r="P55" s="84"/>
    </row>
    <row r="56" spans="1:16" ht="27.75" hidden="true">
      <c r="A56" s="3">
        <v>55</v>
      </c>
      <c r="B56" s="3" t="s">
        <v>8</v>
      </c>
      <c r="C56" s="2" t="s">
        <v>108</v>
      </c>
      <c r="D56" s="10">
        <v>44796</v>
      </c>
      <c r="E56" s="2" t="s">
        <v>63</v>
      </c>
      <c r="F56" s="2" t="s">
        <v>14</v>
      </c>
      <c r="G56" s="33">
        <v>1450000</v>
      </c>
      <c r="H56" s="33">
        <v>1000000</v>
      </c>
      <c r="I56" s="34">
        <v>1000000</v>
      </c>
      <c r="J56" s="35" t="str">
        <f t="shared" ca="1" si="9"/>
        <v>Delayed</v>
      </c>
      <c r="K56" s="35">
        <f t="shared" ca="1" si="10"/>
        <v>0</v>
      </c>
      <c r="L56" s="35">
        <f t="shared" ca="1" si="11"/>
        <v>0</v>
      </c>
      <c r="M56" s="34">
        <v>6450000</v>
      </c>
      <c r="N56" s="9" t="s">
        <v>109</v>
      </c>
      <c r="O56" t="s">
        <v>443</v>
      </c>
      <c r="P56" s="84"/>
    </row>
    <row r="57" spans="1:16" ht="27.75" hidden="true">
      <c r="A57" s="3">
        <v>56</v>
      </c>
      <c r="B57" s="3" t="s">
        <v>8</v>
      </c>
      <c r="C57" s="2" t="s">
        <v>110</v>
      </c>
      <c r="D57" s="10">
        <v>44796</v>
      </c>
      <c r="E57" s="2" t="s">
        <v>63</v>
      </c>
      <c r="F57" s="2" t="s">
        <v>14</v>
      </c>
      <c r="G57" s="33">
        <v>1450000</v>
      </c>
      <c r="H57" s="33">
        <v>1000000</v>
      </c>
      <c r="I57" s="34">
        <v>1000000</v>
      </c>
      <c r="J57" s="35" t="str">
        <f t="shared" ca="1" si="9"/>
        <v>Delayed</v>
      </c>
      <c r="K57" s="35">
        <f t="shared" ca="1" si="10"/>
        <v>0</v>
      </c>
      <c r="L57" s="35">
        <f t="shared" ca="1" si="11"/>
        <v>0</v>
      </c>
      <c r="M57" s="34">
        <v>6450000</v>
      </c>
      <c r="N57" s="9" t="s">
        <v>111</v>
      </c>
      <c r="P57" s="84"/>
    </row>
    <row r="58" spans="1:16" ht="27.75" hidden="true">
      <c r="A58" s="3">
        <v>57</v>
      </c>
      <c r="B58" s="3" t="s">
        <v>8</v>
      </c>
      <c r="C58" s="2" t="s">
        <v>112</v>
      </c>
      <c r="D58" s="10">
        <v>44796</v>
      </c>
      <c r="E58" s="2" t="s">
        <v>63</v>
      </c>
      <c r="F58" s="2" t="s">
        <v>14</v>
      </c>
      <c r="G58" s="33">
        <v>1450000</v>
      </c>
      <c r="H58" s="33">
        <v>1000000</v>
      </c>
      <c r="I58" s="34">
        <v>1000000</v>
      </c>
      <c r="J58" s="35" t="str">
        <f t="shared" ca="1" si="9"/>
        <v>Delayed</v>
      </c>
      <c r="K58" s="35">
        <f t="shared" ca="1" si="10"/>
        <v>0</v>
      </c>
      <c r="L58" s="35">
        <f t="shared" ca="1" si="11"/>
        <v>0</v>
      </c>
      <c r="M58" s="34">
        <v>6450000</v>
      </c>
      <c r="N58" s="9" t="s">
        <v>113</v>
      </c>
      <c r="P58" s="84"/>
    </row>
    <row r="59" spans="1:16" ht="27.75" hidden="true">
      <c r="A59" s="3">
        <v>58</v>
      </c>
      <c r="B59" s="19" t="s">
        <v>8</v>
      </c>
      <c r="C59" s="20" t="s">
        <v>114</v>
      </c>
      <c r="D59" s="24">
        <v>44796</v>
      </c>
      <c r="E59" s="19" t="s">
        <v>115</v>
      </c>
      <c r="F59" s="20" t="s">
        <v>14</v>
      </c>
      <c r="G59" s="33">
        <v>600000</v>
      </c>
      <c r="H59" s="33">
        <v>650000</v>
      </c>
      <c r="I59" s="33">
        <v>650000</v>
      </c>
      <c r="J59" s="35" t="str">
        <f t="shared" ca="1" si="9"/>
        <v>Delayed</v>
      </c>
      <c r="K59" s="35">
        <f t="shared" ca="1" si="10"/>
        <v>0</v>
      </c>
      <c r="L59" s="35">
        <f t="shared" ca="1" si="11"/>
        <v>0</v>
      </c>
      <c r="M59" s="34">
        <v>6450000</v>
      </c>
      <c r="N59" s="20" t="s">
        <v>116</v>
      </c>
      <c r="P59" s="84"/>
    </row>
    <row r="60" spans="1:16" ht="27.75" hidden="true">
      <c r="A60" s="3">
        <v>59</v>
      </c>
      <c r="B60" s="3" t="s">
        <v>8</v>
      </c>
      <c r="C60" s="2" t="s">
        <v>117</v>
      </c>
      <c r="D60" s="10">
        <v>44796</v>
      </c>
      <c r="E60" s="2" t="s">
        <v>63</v>
      </c>
      <c r="F60" s="2" t="s">
        <v>14</v>
      </c>
      <c r="G60" s="33">
        <v>1450000</v>
      </c>
      <c r="H60" s="33">
        <v>1000000</v>
      </c>
      <c r="I60" s="34">
        <v>1000000</v>
      </c>
      <c r="J60" s="35" t="str">
        <f t="shared" ca="1" si="9"/>
        <v>Delayed</v>
      </c>
      <c r="K60" s="35">
        <f t="shared" ca="1" si="10"/>
        <v>0</v>
      </c>
      <c r="L60" s="35">
        <f t="shared" ca="1" si="11"/>
        <v>0</v>
      </c>
      <c r="M60" s="34">
        <v>6450000</v>
      </c>
      <c r="N60" s="9" t="s">
        <v>118</v>
      </c>
      <c r="P60" s="84"/>
    </row>
    <row r="61" spans="1:16" hidden="true">
      <c r="A61" s="3">
        <v>60</v>
      </c>
      <c r="B61" s="3" t="s">
        <v>8</v>
      </c>
      <c r="C61" s="2" t="s">
        <v>119</v>
      </c>
      <c r="D61" s="10">
        <v>44796</v>
      </c>
      <c r="E61" s="2" t="s">
        <v>120</v>
      </c>
      <c r="F61" s="2" t="s">
        <v>14</v>
      </c>
      <c r="G61" s="33">
        <v>1450000</v>
      </c>
      <c r="H61" s="33">
        <v>1000000</v>
      </c>
      <c r="I61" s="34">
        <v>1000000</v>
      </c>
      <c r="J61" s="35" t="str">
        <f t="shared" ca="1" si="9"/>
        <v>Delayed</v>
      </c>
      <c r="K61" s="35">
        <f t="shared" ca="1" si="10"/>
        <v>0</v>
      </c>
      <c r="L61" s="35">
        <f t="shared" ca="1" si="11"/>
        <v>0</v>
      </c>
      <c r="M61" s="34">
        <v>6450000</v>
      </c>
      <c r="N61" s="9" t="s">
        <v>121</v>
      </c>
      <c r="P61" s="84"/>
    </row>
    <row r="62" spans="1:16" ht="27.75" hidden="true">
      <c r="A62" s="3">
        <v>61</v>
      </c>
      <c r="B62" s="3" t="s">
        <v>8</v>
      </c>
      <c r="C62" s="2" t="s">
        <v>124</v>
      </c>
      <c r="D62" s="10">
        <v>44798</v>
      </c>
      <c r="E62" s="15" t="s">
        <v>10</v>
      </c>
      <c r="F62" s="2" t="s">
        <v>14</v>
      </c>
      <c r="G62" s="33">
        <v>1450000</v>
      </c>
      <c r="H62" s="33">
        <v>1000000</v>
      </c>
      <c r="I62" s="33">
        <v>1000000</v>
      </c>
      <c r="J62" s="35" t="str">
        <f t="shared" ca="1" si="9"/>
        <v>Delayed</v>
      </c>
      <c r="K62" s="35">
        <f t="shared" ca="1" si="10"/>
        <v>0</v>
      </c>
      <c r="L62" s="35">
        <f t="shared" ca="1" si="11"/>
        <v>0</v>
      </c>
      <c r="M62" s="34">
        <v>6450000</v>
      </c>
      <c r="N62" s="9" t="s">
        <v>125</v>
      </c>
      <c r="P62" s="84"/>
    </row>
    <row r="63" spans="1:16" ht="27.75" hidden="true">
      <c r="A63" s="3">
        <v>62</v>
      </c>
      <c r="B63" s="3" t="s">
        <v>8</v>
      </c>
      <c r="C63" s="2" t="s">
        <v>126</v>
      </c>
      <c r="D63" s="10">
        <v>44798</v>
      </c>
      <c r="E63" s="2" t="s">
        <v>20</v>
      </c>
      <c r="F63" s="2" t="s">
        <v>14</v>
      </c>
      <c r="G63" s="33">
        <v>1450000</v>
      </c>
      <c r="H63" s="33">
        <v>1000000</v>
      </c>
      <c r="I63" s="34">
        <v>1000000</v>
      </c>
      <c r="J63" s="35" t="str">
        <f t="shared" ca="1" si="9"/>
        <v>Delayed</v>
      </c>
      <c r="K63" s="35">
        <f t="shared" ca="1" si="10"/>
        <v>0</v>
      </c>
      <c r="L63" s="35">
        <f t="shared" ca="1" si="11"/>
        <v>0</v>
      </c>
      <c r="M63" s="34">
        <v>6450000</v>
      </c>
      <c r="N63" s="9" t="s">
        <v>127</v>
      </c>
      <c r="P63" s="84"/>
    </row>
    <row r="64" spans="1:16" ht="27.75" hidden="true">
      <c r="A64" s="3">
        <v>63</v>
      </c>
      <c r="B64" s="3" t="s">
        <v>8</v>
      </c>
      <c r="C64" s="2" t="s">
        <v>128</v>
      </c>
      <c r="D64" s="10">
        <v>44798</v>
      </c>
      <c r="E64" s="2" t="s">
        <v>26</v>
      </c>
      <c r="F64" s="2" t="s">
        <v>14</v>
      </c>
      <c r="G64" s="33">
        <v>1450000</v>
      </c>
      <c r="H64" s="33">
        <v>1000000</v>
      </c>
      <c r="I64" s="33">
        <v>1000000</v>
      </c>
      <c r="J64" s="35" t="str">
        <f t="shared" ca="1" si="9"/>
        <v>Delayed</v>
      </c>
      <c r="K64" s="35">
        <f t="shared" ca="1" si="10"/>
        <v>0</v>
      </c>
      <c r="L64" s="35">
        <f t="shared" ca="1" si="11"/>
        <v>0</v>
      </c>
      <c r="M64" s="34">
        <v>6450000</v>
      </c>
      <c r="N64" s="9" t="s">
        <v>129</v>
      </c>
      <c r="P64" s="84"/>
    </row>
    <row r="65" spans="1:16" ht="27.75" hidden="true">
      <c r="A65" s="3">
        <v>64</v>
      </c>
      <c r="B65" s="3" t="s">
        <v>8</v>
      </c>
      <c r="C65" s="2" t="s">
        <v>130</v>
      </c>
      <c r="D65" s="10">
        <v>44799</v>
      </c>
      <c r="E65" s="2" t="s">
        <v>131</v>
      </c>
      <c r="F65" s="2" t="s">
        <v>14</v>
      </c>
      <c r="G65" s="38">
        <v>1450000</v>
      </c>
      <c r="H65" s="39">
        <v>1000000</v>
      </c>
      <c r="I65" s="38" t="str">
        <f t="shared" ca="1" si="6"/>
        <v>Delayed</v>
      </c>
      <c r="J65" s="35" t="str">
        <f t="shared" ca="1" si="9"/>
        <v>Delayed</v>
      </c>
      <c r="K65" s="35">
        <f t="shared" ca="1" si="10"/>
        <v>0</v>
      </c>
      <c r="L65" s="35">
        <f t="shared" ca="1" si="11"/>
        <v>0</v>
      </c>
      <c r="M65" s="35">
        <v>6450000</v>
      </c>
      <c r="N65" s="9" t="s">
        <v>132</v>
      </c>
      <c r="P65" s="84"/>
    </row>
    <row r="66" spans="1:16" ht="30.75" hidden="true">
      <c r="A66" s="3">
        <v>65</v>
      </c>
      <c r="B66" s="3" t="s">
        <v>8</v>
      </c>
      <c r="C66" s="2" t="s">
        <v>130</v>
      </c>
      <c r="D66" s="10">
        <v>44799</v>
      </c>
      <c r="E66" s="2" t="s">
        <v>131</v>
      </c>
      <c r="F66" s="2" t="s">
        <v>14</v>
      </c>
      <c r="G66" s="38">
        <v>1450000</v>
      </c>
      <c r="H66" s="39">
        <v>1000000</v>
      </c>
      <c r="I66" s="38" t="str">
        <f t="shared" ca="1" si="6"/>
        <v>Delayed</v>
      </c>
      <c r="J66" s="35" t="str">
        <f t="shared" ca="1" si="9"/>
        <v>Delayed</v>
      </c>
      <c r="K66" s="35">
        <f t="shared" ca="1" si="10"/>
        <v>0</v>
      </c>
      <c r="L66" s="35">
        <f t="shared" ca="1" si="11"/>
        <v>0</v>
      </c>
      <c r="M66" s="35">
        <v>6450000</v>
      </c>
      <c r="N66" s="9" t="s">
        <v>132</v>
      </c>
      <c r="P66" s="84"/>
    </row>
    <row r="67" spans="1:16" ht="30.75" hidden="true">
      <c r="A67" s="3">
        <v>66</v>
      </c>
      <c r="B67" s="3" t="s">
        <v>8</v>
      </c>
      <c r="C67" s="2" t="s">
        <v>133</v>
      </c>
      <c r="D67" s="10">
        <v>44799</v>
      </c>
      <c r="E67" s="2" t="s">
        <v>131</v>
      </c>
      <c r="F67" s="2" t="s">
        <v>14</v>
      </c>
      <c r="G67" s="38">
        <v>1450000</v>
      </c>
      <c r="H67" s="33">
        <v>1000000</v>
      </c>
      <c r="I67" s="33">
        <v>1000000</v>
      </c>
      <c r="J67" s="35"/>
      <c r="K67" s="35">
        <f t="shared" ca="1" si="10"/>
        <v>0</v>
      </c>
      <c r="L67" s="35">
        <f t="shared" ca="1" si="11"/>
        <v>0</v>
      </c>
      <c r="M67" s="34">
        <v>6450000</v>
      </c>
      <c r="N67" s="9" t="s">
        <v>134</v>
      </c>
      <c r="P67" s="84"/>
    </row>
    <row r="68" spans="1:16" ht="30.75" hidden="true">
      <c r="A68" s="3">
        <v>67</v>
      </c>
      <c r="B68" s="3" t="s">
        <v>8</v>
      </c>
      <c r="C68" s="2" t="s">
        <v>135</v>
      </c>
      <c r="D68" s="10">
        <v>44799</v>
      </c>
      <c r="E68" s="2" t="s">
        <v>26</v>
      </c>
      <c r="F68" s="2" t="s">
        <v>11</v>
      </c>
      <c r="G68" s="38">
        <v>1450000</v>
      </c>
      <c r="H68" s="33">
        <v>1500000</v>
      </c>
      <c r="I68" s="34">
        <v>1500000</v>
      </c>
      <c r="J68" s="35" t="str">
        <f t="shared" ca="1" si="9"/>
        <v>Delayed</v>
      </c>
      <c r="K68" s="35">
        <f t="shared" ca="1" si="10"/>
        <v>0</v>
      </c>
      <c r="L68" s="35">
        <f t="shared" ca="1" si="11"/>
        <v>0</v>
      </c>
      <c r="M68" s="34">
        <v>5950000</v>
      </c>
      <c r="N68" s="9" t="s">
        <v>136</v>
      </c>
      <c r="P68" s="84"/>
    </row>
    <row r="69" spans="1:16" ht="27.75" hidden="true">
      <c r="A69" s="3">
        <v>68</v>
      </c>
      <c r="B69" s="18" t="s">
        <v>8</v>
      </c>
      <c r="C69" s="15" t="s">
        <v>137</v>
      </c>
      <c r="D69" s="32">
        <v>44799</v>
      </c>
      <c r="E69" s="15" t="s">
        <v>131</v>
      </c>
      <c r="F69" s="15" t="s">
        <v>14</v>
      </c>
      <c r="G69" s="38">
        <v>1450000</v>
      </c>
      <c r="H69" s="27">
        <v>1000000</v>
      </c>
      <c r="I69" s="38" t="str">
        <f t="shared" ca="1" si="6"/>
        <v>Delayed</v>
      </c>
      <c r="J69" s="35" t="str">
        <f t="shared" ca="1" si="9"/>
        <v>Delayed</v>
      </c>
      <c r="K69" s="35">
        <f t="shared" ca="1" si="10"/>
        <v>0</v>
      </c>
      <c r="L69" s="35">
        <f t="shared" ca="1" si="11"/>
        <v>0</v>
      </c>
      <c r="M69" s="35">
        <v>6450000</v>
      </c>
      <c r="N69" s="22" t="s">
        <v>138</v>
      </c>
      <c r="P69" s="84"/>
    </row>
    <row r="70" spans="1:16" ht="27.75" hidden="true">
      <c r="A70" s="3">
        <v>69</v>
      </c>
      <c r="B70" s="3" t="s">
        <v>8</v>
      </c>
      <c r="C70" s="2" t="s">
        <v>139</v>
      </c>
      <c r="D70" s="10">
        <v>44799</v>
      </c>
      <c r="E70" s="2" t="s">
        <v>131</v>
      </c>
      <c r="F70" s="2" t="s">
        <v>14</v>
      </c>
      <c r="G70" s="38">
        <v>1450000</v>
      </c>
      <c r="H70" s="39">
        <v>1000000</v>
      </c>
      <c r="I70" s="27">
        <v>1000000</v>
      </c>
      <c r="J70" s="35" t="str">
        <f t="shared" ca="1" si="9"/>
        <v>Delayed</v>
      </c>
      <c r="K70" s="35">
        <f t="shared" ca="1" si="10"/>
        <v>0</v>
      </c>
      <c r="L70" s="35">
        <f t="shared" ca="1" si="11"/>
        <v>0</v>
      </c>
      <c r="M70" s="35">
        <v>6450000</v>
      </c>
      <c r="N70" s="9" t="s">
        <v>140</v>
      </c>
      <c r="P70" s="84"/>
    </row>
    <row r="71" spans="1:16" ht="27.75" hidden="true">
      <c r="A71" s="3">
        <v>70</v>
      </c>
      <c r="B71" s="3" t="s">
        <v>8</v>
      </c>
      <c r="C71" s="2" t="s">
        <v>141</v>
      </c>
      <c r="D71" s="10">
        <v>44799</v>
      </c>
      <c r="E71" s="2" t="s">
        <v>131</v>
      </c>
      <c r="F71" s="2" t="s">
        <v>14</v>
      </c>
      <c r="G71" s="38">
        <v>1450000</v>
      </c>
      <c r="H71" s="39">
        <v>1000000</v>
      </c>
      <c r="I71" s="27">
        <v>1000000</v>
      </c>
      <c r="J71" s="35" t="str">
        <f t="shared" ca="1" si="9"/>
        <v>Delayed</v>
      </c>
      <c r="K71" s="35">
        <f t="shared" ca="1" si="10"/>
        <v>0</v>
      </c>
      <c r="L71" s="35">
        <f t="shared" ca="1" si="11"/>
        <v>0</v>
      </c>
      <c r="M71" s="35">
        <v>6450000</v>
      </c>
      <c r="N71" s="9" t="s">
        <v>142</v>
      </c>
      <c r="P71" s="84"/>
    </row>
    <row r="72" spans="1:16" ht="27.75" hidden="true">
      <c r="A72" s="3">
        <v>71</v>
      </c>
      <c r="B72" s="3" t="s">
        <v>8</v>
      </c>
      <c r="C72" s="2" t="s">
        <v>143</v>
      </c>
      <c r="D72" s="4">
        <v>44799</v>
      </c>
      <c r="E72" s="2" t="s">
        <v>131</v>
      </c>
      <c r="F72" s="2" t="s">
        <v>14</v>
      </c>
      <c r="G72" s="38">
        <v>1450000</v>
      </c>
      <c r="H72" s="39">
        <v>1000000</v>
      </c>
      <c r="I72" s="27">
        <v>1000000</v>
      </c>
      <c r="J72" s="35" t="str">
        <f t="shared" ca="1" si="9"/>
        <v>Delayed</v>
      </c>
      <c r="K72" s="35">
        <f t="shared" ca="1" si="10"/>
        <v>0</v>
      </c>
      <c r="L72" s="35">
        <f t="shared" ca="1" si="11"/>
        <v>0</v>
      </c>
      <c r="M72" s="35">
        <v>6450000</v>
      </c>
      <c r="N72" s="9" t="s">
        <v>144</v>
      </c>
      <c r="P72" s="84"/>
    </row>
    <row r="73" spans="1:16" ht="27.75" hidden="true">
      <c r="A73" s="3">
        <v>72</v>
      </c>
      <c r="B73" s="3" t="s">
        <v>8</v>
      </c>
      <c r="C73" s="2" t="s">
        <v>145</v>
      </c>
      <c r="D73" s="4">
        <v>44799</v>
      </c>
      <c r="E73" s="2" t="s">
        <v>131</v>
      </c>
      <c r="F73" s="2" t="s">
        <v>14</v>
      </c>
      <c r="G73" s="38">
        <v>1450000</v>
      </c>
      <c r="H73" s="39">
        <v>1000000</v>
      </c>
      <c r="I73" s="27">
        <v>1000000</v>
      </c>
      <c r="J73" s="35" t="str">
        <f t="shared" ca="1" si="9"/>
        <v>Delayed</v>
      </c>
      <c r="K73" s="35">
        <f t="shared" ca="1" si="10"/>
        <v>0</v>
      </c>
      <c r="L73" s="35">
        <f t="shared" ca="1" si="11"/>
        <v>0</v>
      </c>
      <c r="M73" s="35">
        <v>6450000</v>
      </c>
      <c r="N73" s="9" t="s">
        <v>146</v>
      </c>
      <c r="P73" s="84"/>
    </row>
    <row r="74" spans="1:16" ht="27.75" hidden="true">
      <c r="A74" s="3">
        <v>73</v>
      </c>
      <c r="B74" s="3" t="s">
        <v>8</v>
      </c>
      <c r="C74" s="13" t="s">
        <v>145</v>
      </c>
      <c r="D74" s="14">
        <v>44799</v>
      </c>
      <c r="E74" s="13" t="s">
        <v>131</v>
      </c>
      <c r="F74" s="13" t="s">
        <v>14</v>
      </c>
      <c r="G74" s="41">
        <v>1450000</v>
      </c>
      <c r="H74" s="39">
        <v>1000000</v>
      </c>
      <c r="I74" s="27">
        <v>1000000</v>
      </c>
      <c r="J74" s="35" t="str">
        <f t="shared" ca="1" si="9"/>
        <v>Delayed</v>
      </c>
      <c r="K74" s="35">
        <f t="shared" ca="1" si="10"/>
        <v>0</v>
      </c>
      <c r="L74" s="35">
        <f t="shared" ca="1" si="11"/>
        <v>0</v>
      </c>
      <c r="M74" s="36">
        <v>6450000</v>
      </c>
      <c r="N74" s="9" t="s">
        <v>146</v>
      </c>
      <c r="P74" s="84"/>
    </row>
    <row r="75" spans="1:16" ht="27.75" hidden="true">
      <c r="A75" s="3">
        <v>74</v>
      </c>
      <c r="B75" s="3" t="s">
        <v>8</v>
      </c>
      <c r="C75" s="2" t="s">
        <v>147</v>
      </c>
      <c r="D75" s="14">
        <v>44800</v>
      </c>
      <c r="E75" s="8" t="s">
        <v>26</v>
      </c>
      <c r="F75" s="8" t="s">
        <v>14</v>
      </c>
      <c r="G75" s="34">
        <v>1450000</v>
      </c>
      <c r="H75" s="34">
        <v>1000000</v>
      </c>
      <c r="I75" s="34">
        <v>1000000</v>
      </c>
      <c r="J75" s="35" t="str">
        <f t="shared" ca="1" si="9"/>
        <v>Delayed</v>
      </c>
      <c r="K75" s="35">
        <f t="shared" ca="1" si="10"/>
        <v>0</v>
      </c>
      <c r="L75" s="35">
        <f t="shared" ca="1" si="11"/>
        <v>0</v>
      </c>
      <c r="M75" s="34">
        <v>6450000</v>
      </c>
      <c r="N75" s="12" t="s">
        <v>148</v>
      </c>
      <c r="P75" s="84"/>
    </row>
    <row r="76" spans="1:16" ht="27.75" hidden="true">
      <c r="A76" s="3">
        <v>75</v>
      </c>
      <c r="B76" s="3" t="s">
        <v>8</v>
      </c>
      <c r="C76" s="2" t="s">
        <v>149</v>
      </c>
      <c r="D76" s="14">
        <v>44800</v>
      </c>
      <c r="E76" s="8" t="s">
        <v>26</v>
      </c>
      <c r="F76" s="8" t="s">
        <v>150</v>
      </c>
      <c r="G76" s="34">
        <v>1450000</v>
      </c>
      <c r="H76" s="34">
        <v>1000000</v>
      </c>
      <c r="I76" s="34">
        <v>500000</v>
      </c>
      <c r="J76" s="35" t="str">
        <f t="shared" ca="1" si="9"/>
        <v>Delayed</v>
      </c>
      <c r="K76" s="35">
        <f t="shared" ca="1" si="10"/>
        <v>0</v>
      </c>
      <c r="L76" s="35">
        <f t="shared" ca="1" si="11"/>
        <v>0</v>
      </c>
      <c r="M76" s="34">
        <v>6450000</v>
      </c>
      <c r="N76" s="9" t="s">
        <v>151</v>
      </c>
      <c r="P76" s="84"/>
    </row>
    <row r="77" spans="1:16" ht="27.75" hidden="true">
      <c r="A77" s="3">
        <v>76</v>
      </c>
      <c r="B77" s="3" t="s">
        <v>8</v>
      </c>
      <c r="C77" s="2" t="s">
        <v>152</v>
      </c>
      <c r="D77" s="14">
        <v>44800</v>
      </c>
      <c r="E77" s="8" t="s">
        <v>20</v>
      </c>
      <c r="F77" s="8" t="s">
        <v>14</v>
      </c>
      <c r="G77" s="34">
        <v>1450000</v>
      </c>
      <c r="H77" s="34">
        <v>1000000</v>
      </c>
      <c r="I77" s="34">
        <v>1000000</v>
      </c>
      <c r="J77" s="35" t="str">
        <f t="shared" ca="1" si="9"/>
        <v>Delayed</v>
      </c>
      <c r="K77" s="35">
        <f t="shared" ca="1" si="10"/>
        <v>0</v>
      </c>
      <c r="L77" s="35">
        <f t="shared" ca="1" si="11"/>
        <v>0</v>
      </c>
      <c r="M77" s="34">
        <v>6450000</v>
      </c>
      <c r="N77" s="9" t="s">
        <v>153</v>
      </c>
      <c r="P77" s="84"/>
    </row>
    <row r="78" spans="1:16" ht="27.75" hidden="true">
      <c r="A78" s="3">
        <v>77</v>
      </c>
      <c r="B78" s="3" t="s">
        <v>8</v>
      </c>
      <c r="C78" s="2" t="s">
        <v>154</v>
      </c>
      <c r="D78" s="14">
        <v>44800</v>
      </c>
      <c r="E78" s="8" t="s">
        <v>26</v>
      </c>
      <c r="F78" s="8" t="s">
        <v>14</v>
      </c>
      <c r="G78" s="34">
        <v>1450000</v>
      </c>
      <c r="H78" s="33">
        <v>1000000</v>
      </c>
      <c r="I78" s="34">
        <v>1000000</v>
      </c>
      <c r="J78" s="35" t="str">
        <f t="shared" ca="1" si="9"/>
        <v>Delayed</v>
      </c>
      <c r="K78" s="35">
        <f t="shared" ca="1" si="10"/>
        <v>0</v>
      </c>
      <c r="L78" s="35">
        <f t="shared" ca="1" si="11"/>
        <v>0</v>
      </c>
      <c r="M78" s="34">
        <v>6450000</v>
      </c>
      <c r="N78" s="9" t="s">
        <v>155</v>
      </c>
      <c r="P78" s="84"/>
    </row>
    <row r="79" spans="1:16" ht="27.75" hidden="true">
      <c r="A79" s="3">
        <v>78</v>
      </c>
      <c r="B79" s="3" t="s">
        <v>8</v>
      </c>
      <c r="C79" s="2" t="s">
        <v>156</v>
      </c>
      <c r="D79" s="14">
        <v>44800</v>
      </c>
      <c r="E79" s="8" t="s">
        <v>26</v>
      </c>
      <c r="F79" s="8" t="s">
        <v>21</v>
      </c>
      <c r="G79" s="34">
        <v>5150000</v>
      </c>
      <c r="H79" s="34" t="s">
        <v>22</v>
      </c>
      <c r="I79" s="34" t="s">
        <v>22</v>
      </c>
      <c r="J79" s="34" t="s">
        <v>22</v>
      </c>
      <c r="K79" s="34" t="s">
        <v>22</v>
      </c>
      <c r="L79" s="34" t="s">
        <v>22</v>
      </c>
      <c r="M79" s="34">
        <v>5150000</v>
      </c>
      <c r="N79" s="9" t="s">
        <v>444</v>
      </c>
      <c r="P79" s="84"/>
    </row>
    <row r="80" spans="1:16" ht="27.75" hidden="true">
      <c r="A80" s="3">
        <v>79</v>
      </c>
      <c r="B80" s="3" t="s">
        <v>8</v>
      </c>
      <c r="C80" s="2" t="s">
        <v>157</v>
      </c>
      <c r="D80" s="4">
        <v>44801</v>
      </c>
      <c r="E80" s="3" t="s">
        <v>131</v>
      </c>
      <c r="F80" s="3" t="s">
        <v>14</v>
      </c>
      <c r="G80" s="35">
        <v>1450000</v>
      </c>
      <c r="H80" s="35">
        <v>1000000</v>
      </c>
      <c r="I80" s="35" t="str">
        <f t="shared" ca="1" si="6"/>
        <v>Delayed</v>
      </c>
      <c r="J80" s="35" t="str">
        <f t="shared" ref="J80:J86" ca="1" si="12">IF(($D80+90)&lt;=TODAY(),"Delayed",0)</f>
        <v>Delayed</v>
      </c>
      <c r="K80" s="35">
        <f t="shared" ref="K80:K86" ca="1" si="13">IF(($D80+120)&lt;=TODAY(),"Delayed",0)</f>
        <v>0</v>
      </c>
      <c r="L80" s="35">
        <f t="shared" ref="L80:L86" ca="1" si="14">IF(($D80+150)&lt;=TODAY(),"Delayed",0)</f>
        <v>0</v>
      </c>
      <c r="M80" s="35">
        <v>6450000</v>
      </c>
      <c r="N80" s="9" t="s">
        <v>158</v>
      </c>
      <c r="P80" s="84"/>
    </row>
    <row r="81" spans="1:16" ht="27.75" hidden="true">
      <c r="A81" s="3">
        <v>80</v>
      </c>
      <c r="B81" s="18" t="s">
        <v>8</v>
      </c>
      <c r="C81" s="15" t="s">
        <v>159</v>
      </c>
      <c r="D81" s="21">
        <v>44801</v>
      </c>
      <c r="E81" s="18" t="s">
        <v>131</v>
      </c>
      <c r="F81" s="18" t="s">
        <v>14</v>
      </c>
      <c r="G81" s="35">
        <v>1450000</v>
      </c>
      <c r="H81" s="35">
        <v>1000000</v>
      </c>
      <c r="I81" s="27">
        <v>1000000</v>
      </c>
      <c r="J81" s="35" t="str">
        <f t="shared" ca="1" si="12"/>
        <v>Delayed</v>
      </c>
      <c r="K81" s="35">
        <f t="shared" ca="1" si="13"/>
        <v>0</v>
      </c>
      <c r="L81" s="35">
        <f t="shared" ca="1" si="14"/>
        <v>0</v>
      </c>
      <c r="M81" s="35">
        <v>6450000</v>
      </c>
      <c r="N81" s="22" t="s">
        <v>160</v>
      </c>
      <c r="P81" s="84"/>
    </row>
    <row r="82" spans="1:16" ht="27.75" hidden="true">
      <c r="A82" s="3">
        <v>81</v>
      </c>
      <c r="B82" s="18" t="s">
        <v>8</v>
      </c>
      <c r="C82" s="15" t="s">
        <v>161</v>
      </c>
      <c r="D82" s="21">
        <v>44801</v>
      </c>
      <c r="E82" s="18" t="s">
        <v>20</v>
      </c>
      <c r="F82" s="18" t="s">
        <v>14</v>
      </c>
      <c r="G82" s="34">
        <v>1450000</v>
      </c>
      <c r="H82" s="34">
        <v>1000000</v>
      </c>
      <c r="I82" s="34">
        <v>1000000</v>
      </c>
      <c r="J82" s="35" t="str">
        <f t="shared" ca="1" si="12"/>
        <v>Delayed</v>
      </c>
      <c r="K82" s="35">
        <f t="shared" ca="1" si="13"/>
        <v>0</v>
      </c>
      <c r="L82" s="35">
        <f t="shared" ca="1" si="14"/>
        <v>0</v>
      </c>
      <c r="M82" s="34">
        <v>6450000</v>
      </c>
      <c r="N82" s="22" t="s">
        <v>162</v>
      </c>
      <c r="P82" s="84"/>
    </row>
    <row r="83" spans="1:16" ht="27.75" hidden="true">
      <c r="A83" s="3">
        <v>82</v>
      </c>
      <c r="B83" s="18" t="s">
        <v>8</v>
      </c>
      <c r="C83" s="15" t="s">
        <v>163</v>
      </c>
      <c r="D83" s="21">
        <v>44801</v>
      </c>
      <c r="E83" s="18" t="s">
        <v>131</v>
      </c>
      <c r="F83" s="18" t="s">
        <v>14</v>
      </c>
      <c r="G83" s="35">
        <v>1450000</v>
      </c>
      <c r="H83" s="35">
        <v>1000000</v>
      </c>
      <c r="I83" s="35" t="str">
        <f t="shared" ca="1" si="6"/>
        <v>Delayed</v>
      </c>
      <c r="J83" s="35" t="str">
        <f t="shared" ca="1" si="12"/>
        <v>Delayed</v>
      </c>
      <c r="K83" s="35">
        <f t="shared" ca="1" si="13"/>
        <v>0</v>
      </c>
      <c r="L83" s="35">
        <f t="shared" ca="1" si="14"/>
        <v>0</v>
      </c>
      <c r="M83" s="35">
        <v>6450000</v>
      </c>
      <c r="N83" s="22" t="s">
        <v>164</v>
      </c>
      <c r="P83" s="84"/>
    </row>
    <row r="84" spans="1:16" ht="27.75" hidden="true">
      <c r="A84" s="3">
        <v>83</v>
      </c>
      <c r="B84" s="3" t="s">
        <v>8</v>
      </c>
      <c r="C84" s="2" t="s">
        <v>165</v>
      </c>
      <c r="D84" s="4">
        <v>44803</v>
      </c>
      <c r="E84" s="3" t="s">
        <v>166</v>
      </c>
      <c r="F84" s="3" t="s">
        <v>14</v>
      </c>
      <c r="G84" s="35">
        <v>1450000</v>
      </c>
      <c r="H84" s="35">
        <v>1000000</v>
      </c>
      <c r="I84" s="31" t="str">
        <f t="shared" ca="1" si="6"/>
        <v>Delayed</v>
      </c>
      <c r="J84" s="35" t="str">
        <f t="shared" ca="1" si="12"/>
        <v>Delayed</v>
      </c>
      <c r="K84" s="35">
        <f t="shared" ca="1" si="13"/>
        <v>0</v>
      </c>
      <c r="L84" s="35">
        <f t="shared" ca="1" si="14"/>
        <v>0</v>
      </c>
      <c r="M84" s="35">
        <v>6450000</v>
      </c>
      <c r="N84" s="9" t="s">
        <v>167</v>
      </c>
      <c r="P84" s="84"/>
    </row>
    <row r="85" spans="1:16" ht="27.75" hidden="true">
      <c r="A85" s="3">
        <v>84</v>
      </c>
      <c r="B85" s="3" t="s">
        <v>8</v>
      </c>
      <c r="C85" s="2" t="s">
        <v>168</v>
      </c>
      <c r="D85" s="4">
        <v>44803</v>
      </c>
      <c r="E85" s="18" t="s">
        <v>10</v>
      </c>
      <c r="F85" s="3" t="s">
        <v>14</v>
      </c>
      <c r="G85" s="34">
        <v>1450000</v>
      </c>
      <c r="H85" s="33">
        <v>1000000</v>
      </c>
      <c r="I85" s="33">
        <v>1000000</v>
      </c>
      <c r="J85" s="35" t="str">
        <f t="shared" ca="1" si="12"/>
        <v>Delayed</v>
      </c>
      <c r="K85" s="35">
        <f t="shared" ca="1" si="13"/>
        <v>0</v>
      </c>
      <c r="L85" s="35">
        <f t="shared" ca="1" si="14"/>
        <v>0</v>
      </c>
      <c r="M85" s="34">
        <v>6450000</v>
      </c>
      <c r="N85" s="9" t="s">
        <v>169</v>
      </c>
      <c r="P85" s="84"/>
    </row>
    <row r="86" spans="1:16" ht="27.75" hidden="true">
      <c r="A86" s="3">
        <v>85</v>
      </c>
      <c r="B86" s="3" t="s">
        <v>8</v>
      </c>
      <c r="C86" s="15" t="s">
        <v>170</v>
      </c>
      <c r="D86" s="21">
        <v>44803</v>
      </c>
      <c r="E86" s="18" t="s">
        <v>171</v>
      </c>
      <c r="F86" s="18" t="s">
        <v>14</v>
      </c>
      <c r="G86" s="35">
        <v>1450000</v>
      </c>
      <c r="H86" s="35">
        <v>2200000</v>
      </c>
      <c r="I86" s="31" t="str">
        <f t="shared" ca="1" si="6"/>
        <v>Delayed</v>
      </c>
      <c r="J86" s="35" t="str">
        <f t="shared" ca="1" si="12"/>
        <v>Delayed</v>
      </c>
      <c r="K86" s="35">
        <f t="shared" ca="1" si="13"/>
        <v>0</v>
      </c>
      <c r="L86" s="35">
        <f t="shared" ca="1" si="14"/>
        <v>0</v>
      </c>
      <c r="M86" s="35">
        <v>6450000</v>
      </c>
      <c r="N86" s="22" t="s">
        <v>172</v>
      </c>
      <c r="P86" s="84"/>
    </row>
    <row r="87" spans="1:16" ht="41.25" hidden="true">
      <c r="A87" s="3">
        <v>86</v>
      </c>
      <c r="B87" s="3" t="s">
        <v>8</v>
      </c>
      <c r="C87" s="2" t="s">
        <v>173</v>
      </c>
      <c r="D87" s="4">
        <v>44804</v>
      </c>
      <c r="E87" s="3" t="s">
        <v>20</v>
      </c>
      <c r="F87" s="3" t="s">
        <v>21</v>
      </c>
      <c r="G87" s="34">
        <v>5150000</v>
      </c>
      <c r="H87" s="31" t="s">
        <v>22</v>
      </c>
      <c r="I87" s="31" t="s">
        <v>22</v>
      </c>
      <c r="J87" s="35" t="s">
        <v>22</v>
      </c>
      <c r="K87" s="35" t="s">
        <v>22</v>
      </c>
      <c r="L87" s="35" t="s">
        <v>22</v>
      </c>
      <c r="M87" s="34">
        <v>5150000</v>
      </c>
      <c r="N87" s="9" t="s">
        <v>174</v>
      </c>
      <c r="P87" s="84"/>
    </row>
    <row r="88" spans="1:16" ht="27.75" hidden="true">
      <c r="A88" s="3">
        <v>87</v>
      </c>
      <c r="B88" s="3" t="s">
        <v>8</v>
      </c>
      <c r="C88" s="17" t="s">
        <v>175</v>
      </c>
      <c r="D88" s="4">
        <v>44804</v>
      </c>
      <c r="E88" s="3" t="s">
        <v>10</v>
      </c>
      <c r="F88" s="3" t="s">
        <v>14</v>
      </c>
      <c r="G88" s="35">
        <v>1450000</v>
      </c>
      <c r="H88" s="31" t="str">
        <f t="shared" ref="H88:H90" ca="1" si="15">IF(($D88+30)&lt;=TODAY(),"Delayed",0)</f>
        <v>Delayed</v>
      </c>
      <c r="I88" s="31" t="str">
        <f t="shared" ref="I88:I150" ca="1" si="16">IF(($D88+60)&lt;=TODAY(),"Delayed",0)</f>
        <v>Delayed</v>
      </c>
      <c r="J88" s="35" t="str">
        <f t="shared" ref="J88:J94" ca="1" si="17">IF(($D88+90)&lt;=TODAY(),"Delayed",0)</f>
        <v>Delayed</v>
      </c>
      <c r="K88" s="35">
        <f t="shared" ref="K88:K94" ca="1" si="18">IF(($D88+120)&lt;=TODAY(),"Delayed",0)</f>
        <v>0</v>
      </c>
      <c r="L88" s="35">
        <f t="shared" ref="L88:L94" ca="1" si="19">IF(($D88+150)&lt;=TODAY(),"Delayed",0)</f>
        <v>0</v>
      </c>
      <c r="M88" s="35">
        <v>6450000</v>
      </c>
      <c r="N88" s="9" t="s">
        <v>176</v>
      </c>
      <c r="P88" s="84"/>
    </row>
    <row r="89" spans="1:16" ht="27.75" hidden="true">
      <c r="A89" s="3">
        <v>88</v>
      </c>
      <c r="B89" s="3" t="s">
        <v>8</v>
      </c>
      <c r="C89" s="17" t="s">
        <v>175</v>
      </c>
      <c r="D89" s="4">
        <v>44804</v>
      </c>
      <c r="E89" s="3" t="s">
        <v>10</v>
      </c>
      <c r="F89" s="3" t="s">
        <v>14</v>
      </c>
      <c r="G89" s="35">
        <v>1450000</v>
      </c>
      <c r="H89" s="31" t="str">
        <f t="shared" ca="1" si="15"/>
        <v>Delayed</v>
      </c>
      <c r="I89" s="31" t="str">
        <f t="shared" ca="1" si="16"/>
        <v>Delayed</v>
      </c>
      <c r="J89" s="35" t="str">
        <f t="shared" ca="1" si="17"/>
        <v>Delayed</v>
      </c>
      <c r="K89" s="35">
        <f t="shared" ca="1" si="18"/>
        <v>0</v>
      </c>
      <c r="L89" s="35">
        <f t="shared" ca="1" si="19"/>
        <v>0</v>
      </c>
      <c r="M89" s="35">
        <v>6450000</v>
      </c>
      <c r="N89" s="9" t="s">
        <v>176</v>
      </c>
      <c r="P89" s="84"/>
    </row>
    <row r="90" spans="1:16" ht="27.75" hidden="true">
      <c r="A90" s="3">
        <v>89</v>
      </c>
      <c r="B90" s="3" t="s">
        <v>8</v>
      </c>
      <c r="C90" s="17" t="s">
        <v>177</v>
      </c>
      <c r="D90" s="4">
        <v>44804</v>
      </c>
      <c r="E90" s="3" t="s">
        <v>10</v>
      </c>
      <c r="F90" s="3" t="s">
        <v>14</v>
      </c>
      <c r="G90" s="35">
        <v>1450000</v>
      </c>
      <c r="H90" s="31" t="str">
        <f t="shared" ca="1" si="15"/>
        <v>Delayed</v>
      </c>
      <c r="I90" s="31" t="str">
        <f t="shared" ca="1" si="16"/>
        <v>Delayed</v>
      </c>
      <c r="J90" s="35" t="str">
        <f t="shared" ca="1" si="17"/>
        <v>Delayed</v>
      </c>
      <c r="K90" s="35">
        <f t="shared" ca="1" si="18"/>
        <v>0</v>
      </c>
      <c r="L90" s="35">
        <f t="shared" ca="1" si="19"/>
        <v>0</v>
      </c>
      <c r="M90" s="35">
        <v>6450000</v>
      </c>
      <c r="N90" s="9" t="s">
        <v>178</v>
      </c>
      <c r="P90" s="84"/>
    </row>
    <row r="91" spans="1:16" ht="27.75" hidden="true">
      <c r="A91" s="3">
        <v>90</v>
      </c>
      <c r="B91" s="3" t="s">
        <v>8</v>
      </c>
      <c r="C91" s="2" t="s">
        <v>179</v>
      </c>
      <c r="D91" s="4">
        <v>44804</v>
      </c>
      <c r="E91" s="3" t="s">
        <v>171</v>
      </c>
      <c r="F91" s="3" t="s">
        <v>14</v>
      </c>
      <c r="G91" s="35">
        <v>1450000</v>
      </c>
      <c r="H91" s="35">
        <v>1000000</v>
      </c>
      <c r="I91" s="35">
        <v>1000000</v>
      </c>
      <c r="J91" s="35" t="str">
        <f t="shared" ca="1" si="17"/>
        <v>Delayed</v>
      </c>
      <c r="K91" s="35">
        <f t="shared" ca="1" si="18"/>
        <v>0</v>
      </c>
      <c r="L91" s="35">
        <f t="shared" ca="1" si="19"/>
        <v>0</v>
      </c>
      <c r="M91" s="35">
        <v>6450000</v>
      </c>
      <c r="N91" s="9" t="s">
        <v>180</v>
      </c>
      <c r="P91" s="84"/>
    </row>
    <row r="92" spans="1:16" ht="27.75" hidden="true">
      <c r="A92" s="3">
        <v>91</v>
      </c>
      <c r="B92" s="3" t="s">
        <v>8</v>
      </c>
      <c r="C92" s="2" t="s">
        <v>181</v>
      </c>
      <c r="D92" s="4">
        <v>44804</v>
      </c>
      <c r="E92" s="3" t="s">
        <v>57</v>
      </c>
      <c r="F92" s="3" t="s">
        <v>14</v>
      </c>
      <c r="G92" s="35">
        <v>1450000</v>
      </c>
      <c r="H92" s="35">
        <v>1000000</v>
      </c>
      <c r="I92" s="31" t="str">
        <f t="shared" ca="1" si="16"/>
        <v>Delayed</v>
      </c>
      <c r="J92" s="35" t="str">
        <f t="shared" ca="1" si="17"/>
        <v>Delayed</v>
      </c>
      <c r="K92" s="35">
        <f t="shared" ca="1" si="18"/>
        <v>0</v>
      </c>
      <c r="L92" s="35">
        <f t="shared" ca="1" si="19"/>
        <v>0</v>
      </c>
      <c r="M92" s="35">
        <v>6450000</v>
      </c>
      <c r="N92" s="9" t="s">
        <v>182</v>
      </c>
      <c r="P92" s="84"/>
    </row>
    <row r="93" spans="1:16" hidden="true">
      <c r="A93" s="3">
        <v>92</v>
      </c>
      <c r="B93" s="18" t="s">
        <v>8</v>
      </c>
      <c r="C93" s="15" t="s">
        <v>183</v>
      </c>
      <c r="D93" s="21">
        <v>44804</v>
      </c>
      <c r="E93" s="18" t="s">
        <v>10</v>
      </c>
      <c r="F93" s="18" t="s">
        <v>14</v>
      </c>
      <c r="G93" s="35">
        <v>1450000</v>
      </c>
      <c r="H93" s="35">
        <v>1000000</v>
      </c>
      <c r="I93" s="31" t="str">
        <f t="shared" ca="1" si="16"/>
        <v>Delayed</v>
      </c>
      <c r="J93" s="35" t="str">
        <f t="shared" ca="1" si="17"/>
        <v>Delayed</v>
      </c>
      <c r="K93" s="35">
        <f t="shared" ca="1" si="18"/>
        <v>0</v>
      </c>
      <c r="L93" s="35">
        <f t="shared" ca="1" si="19"/>
        <v>0</v>
      </c>
      <c r="M93" s="35">
        <v>6450000</v>
      </c>
      <c r="N93" s="22" t="s">
        <v>184</v>
      </c>
      <c r="P93" s="84"/>
    </row>
    <row r="94" spans="1:16" ht="27.75" hidden="true">
      <c r="A94" s="3">
        <v>93</v>
      </c>
      <c r="B94" s="3" t="s">
        <v>8</v>
      </c>
      <c r="C94" s="15" t="s">
        <v>185</v>
      </c>
      <c r="D94" s="21">
        <v>44806</v>
      </c>
      <c r="E94" s="18" t="s">
        <v>10</v>
      </c>
      <c r="F94" s="18" t="s">
        <v>14</v>
      </c>
      <c r="G94" s="35">
        <v>1450000</v>
      </c>
      <c r="H94" s="35">
        <v>1000000</v>
      </c>
      <c r="I94" s="31" t="str">
        <f t="shared" ca="1" si="16"/>
        <v>Delayed</v>
      </c>
      <c r="J94" s="35" t="str">
        <f t="shared" ca="1" si="17"/>
        <v>Delayed</v>
      </c>
      <c r="K94" s="35">
        <f t="shared" ca="1" si="18"/>
        <v>0</v>
      </c>
      <c r="L94" s="35">
        <f t="shared" ca="1" si="19"/>
        <v>0</v>
      </c>
      <c r="M94" s="35">
        <v>6450000</v>
      </c>
      <c r="N94" s="22" t="s">
        <v>186</v>
      </c>
      <c r="O94" s="23"/>
      <c r="P94" s="84"/>
    </row>
    <row r="95" spans="1:16" ht="27.75" hidden="true">
      <c r="A95" s="3">
        <v>94</v>
      </c>
      <c r="B95" s="3" t="s">
        <v>8</v>
      </c>
      <c r="C95" s="15" t="s">
        <v>205</v>
      </c>
      <c r="D95" s="4">
        <v>44806</v>
      </c>
      <c r="E95" s="3" t="s">
        <v>26</v>
      </c>
      <c r="F95" s="8" t="s">
        <v>21</v>
      </c>
      <c r="G95" s="34">
        <v>5150000</v>
      </c>
      <c r="H95" s="31" t="s">
        <v>22</v>
      </c>
      <c r="I95" s="31" t="s">
        <v>22</v>
      </c>
      <c r="J95" s="31" t="s">
        <v>22</v>
      </c>
      <c r="K95" s="31" t="s">
        <v>22</v>
      </c>
      <c r="L95" s="31" t="s">
        <v>22</v>
      </c>
      <c r="M95" s="34">
        <v>5150000</v>
      </c>
      <c r="N95" s="9" t="s">
        <v>445</v>
      </c>
      <c r="P95" s="84"/>
    </row>
    <row r="96" spans="1:16" ht="27.75" hidden="true">
      <c r="A96" s="3">
        <v>95</v>
      </c>
      <c r="B96" s="3" t="s">
        <v>8</v>
      </c>
      <c r="C96" s="15" t="s">
        <v>187</v>
      </c>
      <c r="D96" s="4">
        <v>44806</v>
      </c>
      <c r="E96" s="3" t="s">
        <v>57</v>
      </c>
      <c r="F96" s="3" t="s">
        <v>14</v>
      </c>
      <c r="G96" s="35">
        <v>1450000</v>
      </c>
      <c r="H96" s="35">
        <v>1000000</v>
      </c>
      <c r="I96" s="31" t="str">
        <f t="shared" ca="1" si="16"/>
        <v>Delayed</v>
      </c>
      <c r="J96" s="35" t="str">
        <f t="shared" ref="J96:J106" ca="1" si="20">IF(($D96+90)&lt;=TODAY(),"Delayed",0)</f>
        <v>Delayed</v>
      </c>
      <c r="K96" s="35">
        <f t="shared" ref="K96:K106" ca="1" si="21">IF(($D96+120)&lt;=TODAY(),"Delayed",0)</f>
        <v>0</v>
      </c>
      <c r="L96" s="35">
        <f t="shared" ref="L96:L106" ca="1" si="22">IF(($D96+150)&lt;=TODAY(),"Delayed",0)</f>
        <v>0</v>
      </c>
      <c r="M96" s="35">
        <v>6450000</v>
      </c>
      <c r="N96" s="9" t="s">
        <v>439</v>
      </c>
      <c r="P96" s="84"/>
    </row>
    <row r="97" spans="1:16" ht="27.75" hidden="true">
      <c r="A97" s="3">
        <v>96</v>
      </c>
      <c r="B97" s="18" t="s">
        <v>8</v>
      </c>
      <c r="C97" s="15" t="s">
        <v>188</v>
      </c>
      <c r="D97" s="21">
        <v>44806</v>
      </c>
      <c r="E97" s="18" t="s">
        <v>63</v>
      </c>
      <c r="F97" s="18" t="s">
        <v>14</v>
      </c>
      <c r="G97" s="35">
        <v>1450000</v>
      </c>
      <c r="H97" s="35">
        <v>1000000</v>
      </c>
      <c r="I97" s="35" t="str">
        <f t="shared" ca="1" si="16"/>
        <v>Delayed</v>
      </c>
      <c r="J97" s="35" t="str">
        <f t="shared" ca="1" si="20"/>
        <v>Delayed</v>
      </c>
      <c r="K97" s="35">
        <f t="shared" ca="1" si="21"/>
        <v>0</v>
      </c>
      <c r="L97" s="35">
        <f t="shared" ca="1" si="22"/>
        <v>0</v>
      </c>
      <c r="M97" s="35">
        <v>6450000</v>
      </c>
      <c r="N97" s="22" t="s">
        <v>189</v>
      </c>
      <c r="P97" s="84"/>
    </row>
    <row r="98" spans="1:16" ht="27.75" hidden="true">
      <c r="A98" s="3">
        <v>97</v>
      </c>
      <c r="B98" s="18" t="s">
        <v>8</v>
      </c>
      <c r="C98" s="15" t="s">
        <v>190</v>
      </c>
      <c r="D98" s="21">
        <v>44806</v>
      </c>
      <c r="E98" s="18" t="s">
        <v>191</v>
      </c>
      <c r="F98" s="18" t="s">
        <v>14</v>
      </c>
      <c r="G98" s="35">
        <v>1450000</v>
      </c>
      <c r="H98" s="35">
        <v>1000000</v>
      </c>
      <c r="I98" s="31" t="str">
        <f t="shared" ca="1" si="16"/>
        <v>Delayed</v>
      </c>
      <c r="J98" s="35" t="str">
        <f t="shared" ca="1" si="20"/>
        <v>Delayed</v>
      </c>
      <c r="K98" s="35">
        <f t="shared" ca="1" si="21"/>
        <v>0</v>
      </c>
      <c r="L98" s="35">
        <f t="shared" ca="1" si="22"/>
        <v>0</v>
      </c>
      <c r="M98" s="35">
        <v>6450000</v>
      </c>
      <c r="N98" s="22" t="s">
        <v>192</v>
      </c>
      <c r="P98" s="84"/>
    </row>
    <row r="99" spans="1:16" hidden="true">
      <c r="A99" s="3">
        <v>98</v>
      </c>
      <c r="B99" s="3" t="s">
        <v>8</v>
      </c>
      <c r="C99" s="15" t="s">
        <v>193</v>
      </c>
      <c r="D99" s="4">
        <v>44806</v>
      </c>
      <c r="E99" s="3" t="s">
        <v>10</v>
      </c>
      <c r="F99" s="3" t="s">
        <v>14</v>
      </c>
      <c r="G99" s="35">
        <v>1450000</v>
      </c>
      <c r="H99" s="35">
        <v>1000000</v>
      </c>
      <c r="I99" s="31" t="str">
        <f t="shared" ca="1" si="16"/>
        <v>Delayed</v>
      </c>
      <c r="J99" s="35" t="str">
        <f t="shared" ca="1" si="20"/>
        <v>Delayed</v>
      </c>
      <c r="K99" s="35">
        <f t="shared" ca="1" si="21"/>
        <v>0</v>
      </c>
      <c r="L99" s="35">
        <f t="shared" ca="1" si="22"/>
        <v>0</v>
      </c>
      <c r="M99" s="35">
        <v>6450000</v>
      </c>
      <c r="N99" s="9" t="s">
        <v>194</v>
      </c>
      <c r="P99" s="84"/>
    </row>
    <row r="100" spans="1:16" ht="27.75" hidden="true">
      <c r="A100" s="3">
        <v>99</v>
      </c>
      <c r="B100" s="3" t="s">
        <v>8</v>
      </c>
      <c r="C100" s="15" t="s">
        <v>195</v>
      </c>
      <c r="D100" s="21">
        <v>44806</v>
      </c>
      <c r="E100" s="18" t="s">
        <v>10</v>
      </c>
      <c r="F100" s="18" t="s">
        <v>14</v>
      </c>
      <c r="G100" s="35">
        <v>1450000</v>
      </c>
      <c r="H100" s="35">
        <v>1000000</v>
      </c>
      <c r="I100" s="31" t="str">
        <f t="shared" ca="1" si="16"/>
        <v>Delayed</v>
      </c>
      <c r="J100" s="35" t="str">
        <f t="shared" ca="1" si="20"/>
        <v>Delayed</v>
      </c>
      <c r="K100" s="35">
        <f t="shared" ca="1" si="21"/>
        <v>0</v>
      </c>
      <c r="L100" s="35">
        <f t="shared" ca="1" si="22"/>
        <v>0</v>
      </c>
      <c r="M100" s="35">
        <v>6450000</v>
      </c>
      <c r="N100" s="22" t="s">
        <v>196</v>
      </c>
      <c r="P100" s="84"/>
    </row>
    <row r="101" spans="1:16" hidden="true">
      <c r="A101" s="3">
        <v>100</v>
      </c>
      <c r="B101" s="3" t="s">
        <v>8</v>
      </c>
      <c r="C101" s="15" t="s">
        <v>197</v>
      </c>
      <c r="D101" s="4">
        <v>44806</v>
      </c>
      <c r="E101" s="3" t="s">
        <v>10</v>
      </c>
      <c r="F101" s="3" t="s">
        <v>14</v>
      </c>
      <c r="G101" s="35">
        <v>1450000</v>
      </c>
      <c r="H101" s="35">
        <v>1000000</v>
      </c>
      <c r="I101" s="31" t="str">
        <f t="shared" ca="1" si="16"/>
        <v>Delayed</v>
      </c>
      <c r="J101" s="35" t="str">
        <f t="shared" ca="1" si="20"/>
        <v>Delayed</v>
      </c>
      <c r="K101" s="35">
        <f t="shared" ca="1" si="21"/>
        <v>0</v>
      </c>
      <c r="L101" s="35">
        <f t="shared" ca="1" si="22"/>
        <v>0</v>
      </c>
      <c r="M101" s="35">
        <v>6450000</v>
      </c>
      <c r="N101" s="9" t="s">
        <v>198</v>
      </c>
      <c r="P101" s="84"/>
    </row>
    <row r="102" spans="1:16" hidden="true">
      <c r="A102" s="3">
        <v>101</v>
      </c>
      <c r="B102" s="18" t="s">
        <v>8</v>
      </c>
      <c r="C102" s="15" t="s">
        <v>199</v>
      </c>
      <c r="D102" s="21">
        <v>44806</v>
      </c>
      <c r="E102" s="18" t="s">
        <v>20</v>
      </c>
      <c r="F102" s="18" t="s">
        <v>14</v>
      </c>
      <c r="G102" s="35">
        <v>1450000</v>
      </c>
      <c r="H102" s="35">
        <v>1000000</v>
      </c>
      <c r="I102" s="31" t="str">
        <f t="shared" ca="1" si="16"/>
        <v>Delayed</v>
      </c>
      <c r="J102" s="35" t="str">
        <f t="shared" ca="1" si="20"/>
        <v>Delayed</v>
      </c>
      <c r="K102" s="35">
        <f t="shared" ca="1" si="21"/>
        <v>0</v>
      </c>
      <c r="L102" s="35">
        <f t="shared" ca="1" si="22"/>
        <v>0</v>
      </c>
      <c r="M102" s="35">
        <v>6450000</v>
      </c>
      <c r="N102" s="22" t="s">
        <v>200</v>
      </c>
      <c r="P102" s="84"/>
    </row>
    <row r="103" spans="1:16" ht="27.75" hidden="true">
      <c r="A103" s="3">
        <v>102</v>
      </c>
      <c r="B103" s="3" t="s">
        <v>8</v>
      </c>
      <c r="C103" s="15" t="s">
        <v>201</v>
      </c>
      <c r="D103" s="4">
        <v>44806</v>
      </c>
      <c r="E103" s="3" t="s">
        <v>26</v>
      </c>
      <c r="F103" s="3" t="s">
        <v>14</v>
      </c>
      <c r="G103" s="35">
        <v>1450000</v>
      </c>
      <c r="H103" s="35">
        <v>1000000</v>
      </c>
      <c r="I103" s="31" t="str">
        <f t="shared" ca="1" si="16"/>
        <v>Delayed</v>
      </c>
      <c r="J103" s="35" t="str">
        <f t="shared" ca="1" si="20"/>
        <v>Delayed</v>
      </c>
      <c r="K103" s="35">
        <f t="shared" ca="1" si="21"/>
        <v>0</v>
      </c>
      <c r="L103" s="35">
        <f t="shared" ca="1" si="22"/>
        <v>0</v>
      </c>
      <c r="M103" s="35">
        <v>6450000</v>
      </c>
      <c r="N103" s="9" t="s">
        <v>202</v>
      </c>
      <c r="P103" s="84"/>
    </row>
    <row r="104" spans="1:16" ht="27.75" hidden="true">
      <c r="A104" s="3">
        <v>103</v>
      </c>
      <c r="B104" s="18" t="s">
        <v>8</v>
      </c>
      <c r="C104" s="15" t="s">
        <v>201</v>
      </c>
      <c r="D104" s="21">
        <v>44806</v>
      </c>
      <c r="E104" s="18" t="s">
        <v>26</v>
      </c>
      <c r="F104" s="18" t="s">
        <v>14</v>
      </c>
      <c r="G104" s="35">
        <v>1450000</v>
      </c>
      <c r="H104" s="35">
        <v>1000000</v>
      </c>
      <c r="I104" s="31" t="str">
        <f t="shared" ca="1" si="16"/>
        <v>Delayed</v>
      </c>
      <c r="J104" s="35" t="str">
        <f t="shared" ca="1" si="20"/>
        <v>Delayed</v>
      </c>
      <c r="K104" s="35">
        <f t="shared" ca="1" si="21"/>
        <v>0</v>
      </c>
      <c r="L104" s="35">
        <f t="shared" ca="1" si="22"/>
        <v>0</v>
      </c>
      <c r="M104" s="35">
        <v>6450000</v>
      </c>
      <c r="N104" s="22" t="s">
        <v>202</v>
      </c>
      <c r="P104" s="84"/>
    </row>
    <row r="105" spans="1:16" ht="27.75" hidden="true">
      <c r="A105" s="3">
        <v>104</v>
      </c>
      <c r="B105" s="18" t="s">
        <v>8</v>
      </c>
      <c r="C105" s="15" t="s">
        <v>69</v>
      </c>
      <c r="D105" s="21">
        <v>44796</v>
      </c>
      <c r="E105" s="18" t="s">
        <v>57</v>
      </c>
      <c r="F105" s="18" t="s">
        <v>14</v>
      </c>
      <c r="G105" s="35">
        <v>1450000</v>
      </c>
      <c r="H105" s="35">
        <v>1000000</v>
      </c>
      <c r="I105" s="31" t="str">
        <f t="shared" ca="1" si="16"/>
        <v>Delayed</v>
      </c>
      <c r="J105" s="35" t="str">
        <f t="shared" ca="1" si="20"/>
        <v>Delayed</v>
      </c>
      <c r="K105" s="35">
        <f t="shared" ca="1" si="21"/>
        <v>0</v>
      </c>
      <c r="L105" s="35">
        <f t="shared" ca="1" si="22"/>
        <v>0</v>
      </c>
      <c r="M105" s="35">
        <v>6450000</v>
      </c>
      <c r="N105" s="22" t="s">
        <v>70</v>
      </c>
      <c r="P105" s="84"/>
    </row>
    <row r="106" spans="1:16" ht="27.75" hidden="true">
      <c r="A106" s="3">
        <v>105</v>
      </c>
      <c r="B106" s="3" t="s">
        <v>8</v>
      </c>
      <c r="C106" s="15" t="s">
        <v>203</v>
      </c>
      <c r="D106" s="4">
        <v>44806</v>
      </c>
      <c r="E106" s="3" t="s">
        <v>20</v>
      </c>
      <c r="F106" s="3" t="s">
        <v>14</v>
      </c>
      <c r="G106" s="35">
        <v>1450000</v>
      </c>
      <c r="H106" s="31">
        <v>1000000</v>
      </c>
      <c r="I106" s="31" t="str">
        <f t="shared" ca="1" si="16"/>
        <v>Delayed</v>
      </c>
      <c r="J106" s="35" t="str">
        <f t="shared" ca="1" si="20"/>
        <v>Delayed</v>
      </c>
      <c r="K106" s="35">
        <f t="shared" ca="1" si="21"/>
        <v>0</v>
      </c>
      <c r="L106" s="35">
        <f t="shared" ca="1" si="22"/>
        <v>0</v>
      </c>
      <c r="M106" s="35">
        <v>6450000</v>
      </c>
      <c r="N106" s="9" t="s">
        <v>204</v>
      </c>
      <c r="P106" s="84"/>
    </row>
    <row r="107" spans="1:16" hidden="true">
      <c r="A107" s="3">
        <v>106</v>
      </c>
      <c r="B107" s="3" t="s">
        <v>8</v>
      </c>
      <c r="C107" s="15" t="s">
        <v>206</v>
      </c>
      <c r="D107" s="4">
        <v>44806</v>
      </c>
      <c r="E107" s="3" t="s">
        <v>207</v>
      </c>
      <c r="F107" s="3" t="s">
        <v>21</v>
      </c>
      <c r="G107" s="34">
        <v>5150000</v>
      </c>
      <c r="H107" s="31" t="s">
        <v>22</v>
      </c>
      <c r="I107" s="31" t="s">
        <v>22</v>
      </c>
      <c r="J107" s="31" t="s">
        <v>22</v>
      </c>
      <c r="K107" s="31" t="s">
        <v>22</v>
      </c>
      <c r="L107" s="31" t="s">
        <v>22</v>
      </c>
      <c r="M107" s="34">
        <v>5150000</v>
      </c>
      <c r="N107" s="9" t="s">
        <v>439</v>
      </c>
      <c r="P107" s="84"/>
    </row>
    <row r="108" spans="1:16" ht="27.75" hidden="true">
      <c r="A108" s="3">
        <v>107</v>
      </c>
      <c r="B108" s="18" t="s">
        <v>8</v>
      </c>
      <c r="C108" s="15" t="s">
        <v>208</v>
      </c>
      <c r="D108" s="21">
        <v>44808</v>
      </c>
      <c r="E108" s="18" t="s">
        <v>10</v>
      </c>
      <c r="F108" s="18" t="s">
        <v>14</v>
      </c>
      <c r="G108" s="35">
        <v>1450000</v>
      </c>
      <c r="H108" s="35">
        <v>1000000</v>
      </c>
      <c r="I108" s="31" t="str">
        <f t="shared" ca="1" si="16"/>
        <v>Delayed</v>
      </c>
      <c r="J108" s="35" t="str">
        <f t="shared" ref="J108:J151" ca="1" si="23">IF(($D108+90)&lt;=TODAY(),"Delayed",0)</f>
        <v>Delayed</v>
      </c>
      <c r="K108" s="35">
        <f t="shared" ref="K108:K151" ca="1" si="24">IF(($D108+120)&lt;=TODAY(),"Delayed",0)</f>
        <v>0</v>
      </c>
      <c r="L108" s="35">
        <f t="shared" ref="L108:L151" ca="1" si="25">IF(($D108+150)&lt;=TODAY(),"Delayed",0)</f>
        <v>0</v>
      </c>
      <c r="M108" s="35">
        <v>6450000</v>
      </c>
      <c r="N108" s="22" t="s">
        <v>209</v>
      </c>
      <c r="P108" s="84"/>
    </row>
    <row r="109" spans="1:16" hidden="true">
      <c r="A109" s="3">
        <v>108</v>
      </c>
      <c r="B109" s="3" t="s">
        <v>8</v>
      </c>
      <c r="C109" s="15" t="s">
        <v>210</v>
      </c>
      <c r="D109" s="21">
        <v>44808</v>
      </c>
      <c r="E109" s="18" t="s">
        <v>10</v>
      </c>
      <c r="F109" s="18" t="s">
        <v>14</v>
      </c>
      <c r="G109" s="35">
        <v>1450000</v>
      </c>
      <c r="H109" s="31">
        <v>1000000</v>
      </c>
      <c r="I109" s="31" t="str">
        <f t="shared" ca="1" si="16"/>
        <v>Delayed</v>
      </c>
      <c r="J109" s="35" t="str">
        <f t="shared" ca="1" si="23"/>
        <v>Delayed</v>
      </c>
      <c r="K109" s="35">
        <f t="shared" ca="1" si="24"/>
        <v>0</v>
      </c>
      <c r="L109" s="35">
        <f t="shared" ca="1" si="25"/>
        <v>0</v>
      </c>
      <c r="M109" s="35">
        <v>6450000</v>
      </c>
      <c r="N109" s="22" t="s">
        <v>211</v>
      </c>
      <c r="P109" s="84"/>
    </row>
    <row r="110" spans="1:16" ht="27.75" hidden="true">
      <c r="A110" s="3">
        <v>109</v>
      </c>
      <c r="B110" s="3" t="s">
        <v>8</v>
      </c>
      <c r="C110" s="15" t="s">
        <v>212</v>
      </c>
      <c r="D110" s="21">
        <v>44810</v>
      </c>
      <c r="E110" s="18" t="s">
        <v>10</v>
      </c>
      <c r="F110" s="18" t="s">
        <v>14</v>
      </c>
      <c r="G110" s="35">
        <v>1450000</v>
      </c>
      <c r="H110" s="31">
        <v>1000000</v>
      </c>
      <c r="I110" s="31" t="str">
        <f t="shared" ca="1" si="16"/>
        <v>Delayed</v>
      </c>
      <c r="J110" s="35" t="str">
        <f t="shared" ca="1" si="23"/>
        <v>Delayed</v>
      </c>
      <c r="K110" s="35">
        <f t="shared" ca="1" si="24"/>
        <v>0</v>
      </c>
      <c r="L110" s="35">
        <f t="shared" ca="1" si="25"/>
        <v>0</v>
      </c>
      <c r="M110" s="35">
        <v>6450000</v>
      </c>
      <c r="N110" s="22" t="s">
        <v>213</v>
      </c>
      <c r="P110" s="84"/>
    </row>
    <row r="111" spans="1:16" ht="27.75" hidden="true">
      <c r="A111" s="3">
        <v>110</v>
      </c>
      <c r="B111" s="3" t="s">
        <v>8</v>
      </c>
      <c r="C111" s="15" t="s">
        <v>212</v>
      </c>
      <c r="D111" s="21">
        <v>44810</v>
      </c>
      <c r="E111" s="18" t="s">
        <v>10</v>
      </c>
      <c r="F111" s="18" t="s">
        <v>14</v>
      </c>
      <c r="G111" s="35">
        <v>1450000</v>
      </c>
      <c r="H111" s="31">
        <v>1000000</v>
      </c>
      <c r="I111" s="31" t="str">
        <f t="shared" ca="1" si="16"/>
        <v>Delayed</v>
      </c>
      <c r="J111" s="35" t="str">
        <f t="shared" ca="1" si="23"/>
        <v>Delayed</v>
      </c>
      <c r="K111" s="35">
        <f t="shared" ca="1" si="24"/>
        <v>0</v>
      </c>
      <c r="L111" s="35">
        <f t="shared" ca="1" si="25"/>
        <v>0</v>
      </c>
      <c r="M111" s="35">
        <v>6450000</v>
      </c>
      <c r="N111" s="22" t="s">
        <v>213</v>
      </c>
      <c r="P111" s="84"/>
    </row>
    <row r="112" spans="1:16" ht="27.75" hidden="true">
      <c r="A112" s="3">
        <v>111</v>
      </c>
      <c r="B112" s="18" t="s">
        <v>8</v>
      </c>
      <c r="C112" s="15" t="s">
        <v>47</v>
      </c>
      <c r="D112" s="21">
        <v>44813</v>
      </c>
      <c r="E112" s="18" t="s">
        <v>10</v>
      </c>
      <c r="F112" s="18" t="s">
        <v>14</v>
      </c>
      <c r="G112" s="35">
        <v>1450000</v>
      </c>
      <c r="H112" s="35">
        <v>1000000</v>
      </c>
      <c r="I112" s="31">
        <v>1000000</v>
      </c>
      <c r="J112" s="35" t="str">
        <f t="shared" ca="1" si="23"/>
        <v>Delayed</v>
      </c>
      <c r="K112" s="35">
        <f t="shared" ca="1" si="24"/>
        <v>0</v>
      </c>
      <c r="L112" s="35">
        <f t="shared" ca="1" si="25"/>
        <v>0</v>
      </c>
      <c r="M112" s="35">
        <v>6450000</v>
      </c>
      <c r="N112" s="22" t="s">
        <v>214</v>
      </c>
      <c r="P112" s="84"/>
    </row>
    <row r="113" spans="1:16" ht="27.75" hidden="true">
      <c r="A113" s="3">
        <v>112</v>
      </c>
      <c r="B113" s="18" t="s">
        <v>8</v>
      </c>
      <c r="C113" s="15" t="s">
        <v>215</v>
      </c>
      <c r="D113" s="21">
        <v>44814</v>
      </c>
      <c r="E113" s="18" t="s">
        <v>20</v>
      </c>
      <c r="F113" s="18" t="s">
        <v>14</v>
      </c>
      <c r="G113" s="35">
        <v>1450000</v>
      </c>
      <c r="H113" s="35">
        <v>1000000</v>
      </c>
      <c r="I113" s="31" t="str">
        <f t="shared" ca="1" si="16"/>
        <v>Delayed</v>
      </c>
      <c r="J113" s="35" t="str">
        <f t="shared" ca="1" si="23"/>
        <v>Delayed</v>
      </c>
      <c r="K113" s="35">
        <f t="shared" ca="1" si="24"/>
        <v>0</v>
      </c>
      <c r="L113" s="35">
        <f t="shared" ca="1" si="25"/>
        <v>0</v>
      </c>
      <c r="M113" s="35">
        <v>6450000</v>
      </c>
      <c r="N113" s="22" t="s">
        <v>216</v>
      </c>
      <c r="P113" s="84"/>
    </row>
    <row r="114" spans="1:16" ht="27.75" hidden="true">
      <c r="A114" s="3">
        <v>113</v>
      </c>
      <c r="B114" s="18" t="s">
        <v>8</v>
      </c>
      <c r="C114" s="15" t="s">
        <v>217</v>
      </c>
      <c r="D114" s="21">
        <v>44814</v>
      </c>
      <c r="E114" s="18" t="s">
        <v>20</v>
      </c>
      <c r="F114" s="18" t="s">
        <v>14</v>
      </c>
      <c r="G114" s="35">
        <v>1450000</v>
      </c>
      <c r="H114" s="35">
        <v>1000000</v>
      </c>
      <c r="I114" s="31" t="str">
        <f t="shared" ca="1" si="16"/>
        <v>Delayed</v>
      </c>
      <c r="J114" s="35" t="str">
        <f t="shared" ca="1" si="23"/>
        <v>Delayed</v>
      </c>
      <c r="K114" s="35">
        <f t="shared" ca="1" si="24"/>
        <v>0</v>
      </c>
      <c r="L114" s="35">
        <f t="shared" ca="1" si="25"/>
        <v>0</v>
      </c>
      <c r="M114" s="35">
        <v>6450000</v>
      </c>
      <c r="N114" s="22" t="s">
        <v>218</v>
      </c>
      <c r="P114" s="84"/>
    </row>
    <row r="115" spans="1:16" ht="27.75" hidden="true">
      <c r="A115" s="3">
        <v>114</v>
      </c>
      <c r="B115" s="18" t="s">
        <v>8</v>
      </c>
      <c r="C115" s="15" t="s">
        <v>217</v>
      </c>
      <c r="D115" s="21">
        <v>44814</v>
      </c>
      <c r="E115" s="18" t="s">
        <v>20</v>
      </c>
      <c r="F115" s="18" t="s">
        <v>14</v>
      </c>
      <c r="G115" s="35">
        <v>1450000</v>
      </c>
      <c r="H115" s="35">
        <v>1000000</v>
      </c>
      <c r="I115" s="31" t="str">
        <f t="shared" ca="1" si="16"/>
        <v>Delayed</v>
      </c>
      <c r="J115" s="35" t="str">
        <f t="shared" ca="1" si="23"/>
        <v>Delayed</v>
      </c>
      <c r="K115" s="35">
        <f t="shared" ca="1" si="24"/>
        <v>0</v>
      </c>
      <c r="L115" s="35">
        <f t="shared" ca="1" si="25"/>
        <v>0</v>
      </c>
      <c r="M115" s="35">
        <v>6450000</v>
      </c>
      <c r="N115" s="22" t="s">
        <v>218</v>
      </c>
      <c r="P115" s="84"/>
    </row>
    <row r="116" spans="1:16" ht="27.75" hidden="true">
      <c r="A116" s="3">
        <v>115</v>
      </c>
      <c r="B116" s="18" t="s">
        <v>8</v>
      </c>
      <c r="C116" s="15" t="s">
        <v>219</v>
      </c>
      <c r="D116" s="21">
        <v>44814</v>
      </c>
      <c r="E116" s="18" t="s">
        <v>26</v>
      </c>
      <c r="F116" s="18" t="s">
        <v>14</v>
      </c>
      <c r="G116" s="35">
        <v>1450000</v>
      </c>
      <c r="H116" s="35">
        <v>1000000</v>
      </c>
      <c r="I116" s="31" t="str">
        <f t="shared" ca="1" si="16"/>
        <v>Delayed</v>
      </c>
      <c r="J116" s="35" t="str">
        <f t="shared" ca="1" si="23"/>
        <v>Delayed</v>
      </c>
      <c r="K116" s="35">
        <f t="shared" ca="1" si="24"/>
        <v>0</v>
      </c>
      <c r="L116" s="35">
        <f t="shared" ca="1" si="25"/>
        <v>0</v>
      </c>
      <c r="M116" s="35">
        <v>6450000</v>
      </c>
      <c r="N116" s="22" t="s">
        <v>220</v>
      </c>
      <c r="P116" s="84"/>
    </row>
    <row r="117" spans="1:16" ht="27.75" hidden="true">
      <c r="A117" s="3">
        <v>116</v>
      </c>
      <c r="B117" s="3" t="s">
        <v>8</v>
      </c>
      <c r="C117" s="2" t="s">
        <v>221</v>
      </c>
      <c r="D117" s="4">
        <v>44815</v>
      </c>
      <c r="E117" s="3" t="s">
        <v>131</v>
      </c>
      <c r="F117" s="3" t="s">
        <v>14</v>
      </c>
      <c r="G117" s="35">
        <v>1450000</v>
      </c>
      <c r="H117" s="39">
        <v>1000000</v>
      </c>
      <c r="I117" s="31" t="str">
        <f t="shared" ca="1" si="16"/>
        <v>Delayed</v>
      </c>
      <c r="J117" s="35" t="str">
        <f t="shared" ca="1" si="23"/>
        <v>Delayed</v>
      </c>
      <c r="K117" s="35">
        <f t="shared" ca="1" si="24"/>
        <v>0</v>
      </c>
      <c r="L117" s="35">
        <f t="shared" ca="1" si="25"/>
        <v>0</v>
      </c>
      <c r="M117" s="35">
        <v>6450000</v>
      </c>
      <c r="N117" s="9" t="s">
        <v>222</v>
      </c>
      <c r="P117" s="84"/>
    </row>
    <row r="118" spans="1:16" ht="27.75" hidden="true">
      <c r="A118" s="3">
        <v>117</v>
      </c>
      <c r="B118" s="3" t="s">
        <v>8</v>
      </c>
      <c r="C118" s="2" t="s">
        <v>221</v>
      </c>
      <c r="D118" s="4">
        <v>44815</v>
      </c>
      <c r="E118" s="3" t="s">
        <v>131</v>
      </c>
      <c r="F118" s="3" t="s">
        <v>14</v>
      </c>
      <c r="G118" s="35">
        <v>1450000</v>
      </c>
      <c r="H118" s="39">
        <v>1000000</v>
      </c>
      <c r="I118" s="31" t="str">
        <f t="shared" ca="1" si="16"/>
        <v>Delayed</v>
      </c>
      <c r="J118" s="35" t="str">
        <f t="shared" ca="1" si="23"/>
        <v>Delayed</v>
      </c>
      <c r="K118" s="35">
        <f t="shared" ca="1" si="24"/>
        <v>0</v>
      </c>
      <c r="L118" s="35">
        <f t="shared" ca="1" si="25"/>
        <v>0</v>
      </c>
      <c r="M118" s="35">
        <v>6450000</v>
      </c>
      <c r="N118" s="9" t="s">
        <v>222</v>
      </c>
      <c r="P118" s="84"/>
    </row>
    <row r="119" spans="1:16" ht="27.75" hidden="true">
      <c r="A119" s="3">
        <v>118</v>
      </c>
      <c r="B119" s="18" t="s">
        <v>8</v>
      </c>
      <c r="C119" s="15" t="s">
        <v>223</v>
      </c>
      <c r="D119" s="21">
        <v>44815</v>
      </c>
      <c r="E119" s="18" t="s">
        <v>131</v>
      </c>
      <c r="F119" s="18" t="s">
        <v>14</v>
      </c>
      <c r="G119" s="35">
        <v>1450000</v>
      </c>
      <c r="H119" s="35">
        <v>1000000</v>
      </c>
      <c r="I119" s="31" t="str">
        <f t="shared" ca="1" si="16"/>
        <v>Delayed</v>
      </c>
      <c r="J119" s="35" t="str">
        <f t="shared" ca="1" si="23"/>
        <v>Delayed</v>
      </c>
      <c r="K119" s="35">
        <f t="shared" ca="1" si="24"/>
        <v>0</v>
      </c>
      <c r="L119" s="35">
        <f t="shared" ca="1" si="25"/>
        <v>0</v>
      </c>
      <c r="M119" s="35">
        <v>6450000</v>
      </c>
      <c r="N119" s="22" t="s">
        <v>224</v>
      </c>
      <c r="P119" s="84"/>
    </row>
    <row r="120" spans="1:16" ht="27.75" hidden="true">
      <c r="A120" s="3">
        <v>119</v>
      </c>
      <c r="B120" s="18" t="s">
        <v>8</v>
      </c>
      <c r="C120" s="15" t="s">
        <v>223</v>
      </c>
      <c r="D120" s="21">
        <v>44815</v>
      </c>
      <c r="E120" s="18" t="s">
        <v>131</v>
      </c>
      <c r="F120" s="18" t="s">
        <v>14</v>
      </c>
      <c r="G120" s="35">
        <v>1450000</v>
      </c>
      <c r="H120" s="35">
        <v>1000000</v>
      </c>
      <c r="I120" s="31" t="str">
        <f t="shared" ca="1" si="16"/>
        <v>Delayed</v>
      </c>
      <c r="J120" s="35" t="str">
        <f t="shared" ca="1" si="23"/>
        <v>Delayed</v>
      </c>
      <c r="K120" s="35">
        <f t="shared" ca="1" si="24"/>
        <v>0</v>
      </c>
      <c r="L120" s="35">
        <f t="shared" ca="1" si="25"/>
        <v>0</v>
      </c>
      <c r="M120" s="35">
        <v>6450000</v>
      </c>
      <c r="N120" s="22" t="s">
        <v>224</v>
      </c>
      <c r="P120" s="84"/>
    </row>
    <row r="121" spans="1:16" ht="27.75" hidden="true">
      <c r="A121" s="3">
        <v>120</v>
      </c>
      <c r="B121" s="3" t="s">
        <v>8</v>
      </c>
      <c r="C121" s="2" t="s">
        <v>225</v>
      </c>
      <c r="D121" s="4">
        <v>44817</v>
      </c>
      <c r="E121" s="3" t="s">
        <v>63</v>
      </c>
      <c r="F121" s="3" t="s">
        <v>14</v>
      </c>
      <c r="G121" s="35">
        <v>1450000</v>
      </c>
      <c r="H121" s="35">
        <v>1000000</v>
      </c>
      <c r="I121" s="31" t="str">
        <f t="shared" ca="1" si="16"/>
        <v>Delayed</v>
      </c>
      <c r="J121" s="35" t="str">
        <f t="shared" ca="1" si="23"/>
        <v>Delayed</v>
      </c>
      <c r="K121" s="35">
        <f t="shared" ca="1" si="24"/>
        <v>0</v>
      </c>
      <c r="L121" s="35">
        <f t="shared" ca="1" si="25"/>
        <v>0</v>
      </c>
      <c r="M121" s="35">
        <v>6450000</v>
      </c>
      <c r="N121" s="9" t="s">
        <v>226</v>
      </c>
      <c r="P121" s="84"/>
    </row>
    <row r="122" spans="1:16" ht="27.75" hidden="true">
      <c r="A122" s="3">
        <v>121</v>
      </c>
      <c r="B122" s="3" t="s">
        <v>8</v>
      </c>
      <c r="C122" s="2" t="s">
        <v>227</v>
      </c>
      <c r="D122" s="4">
        <v>44819</v>
      </c>
      <c r="E122" s="31" t="s">
        <v>52</v>
      </c>
      <c r="F122" s="3" t="s">
        <v>14</v>
      </c>
      <c r="G122" s="35">
        <v>1450000</v>
      </c>
      <c r="H122" s="35">
        <v>1000000</v>
      </c>
      <c r="I122" s="31" t="str">
        <f t="shared" ca="1" si="16"/>
        <v>Delayed</v>
      </c>
      <c r="J122" s="35" t="str">
        <f t="shared" ca="1" si="23"/>
        <v>Delayed</v>
      </c>
      <c r="K122" s="35">
        <f t="shared" ca="1" si="24"/>
        <v>0</v>
      </c>
      <c r="L122" s="35">
        <f t="shared" ca="1" si="25"/>
        <v>0</v>
      </c>
      <c r="M122" s="35">
        <v>6450000</v>
      </c>
      <c r="N122" s="9" t="s">
        <v>228</v>
      </c>
      <c r="P122" s="84"/>
    </row>
    <row r="123" spans="1:16" ht="27.75" hidden="true">
      <c r="A123" s="3">
        <v>122</v>
      </c>
      <c r="B123" s="3" t="s">
        <v>8</v>
      </c>
      <c r="C123" s="2" t="s">
        <v>229</v>
      </c>
      <c r="D123" s="4">
        <v>44819</v>
      </c>
      <c r="E123" s="31" t="s">
        <v>52</v>
      </c>
      <c r="F123" s="3" t="s">
        <v>14</v>
      </c>
      <c r="G123" s="35">
        <v>1450000</v>
      </c>
      <c r="H123" s="35">
        <v>1000000</v>
      </c>
      <c r="I123" s="31" t="str">
        <f t="shared" ca="1" si="16"/>
        <v>Delayed</v>
      </c>
      <c r="J123" s="35" t="str">
        <f t="shared" ca="1" si="23"/>
        <v>Delayed</v>
      </c>
      <c r="K123" s="35">
        <f t="shared" ca="1" si="24"/>
        <v>0</v>
      </c>
      <c r="L123" s="35">
        <f t="shared" ca="1" si="25"/>
        <v>0</v>
      </c>
      <c r="M123" s="35">
        <v>6450000</v>
      </c>
      <c r="N123" s="9" t="s">
        <v>230</v>
      </c>
      <c r="P123" s="84"/>
    </row>
    <row r="124" spans="1:16" ht="27.75" hidden="true">
      <c r="A124" s="3">
        <v>123</v>
      </c>
      <c r="B124" s="3" t="s">
        <v>8</v>
      </c>
      <c r="C124" s="2" t="s">
        <v>231</v>
      </c>
      <c r="D124" s="4">
        <v>44820</v>
      </c>
      <c r="E124" s="3" t="s">
        <v>131</v>
      </c>
      <c r="F124" s="3" t="s">
        <v>14</v>
      </c>
      <c r="G124" s="35">
        <v>1450000</v>
      </c>
      <c r="H124" s="31" t="str">
        <f t="shared" ref="H124" ca="1" si="26">IF(($D124+30)&lt;=TODAY(),"Delayed",0)</f>
        <v>Delayed</v>
      </c>
      <c r="I124" s="31" t="str">
        <f t="shared" ca="1" si="16"/>
        <v>Delayed</v>
      </c>
      <c r="J124" s="35" t="str">
        <f t="shared" ca="1" si="23"/>
        <v>Delayed</v>
      </c>
      <c r="K124" s="35">
        <f t="shared" ca="1" si="24"/>
        <v>0</v>
      </c>
      <c r="L124" s="35">
        <f t="shared" ca="1" si="25"/>
        <v>0</v>
      </c>
      <c r="M124" s="35">
        <v>6450000</v>
      </c>
      <c r="N124" s="9" t="s">
        <v>232</v>
      </c>
      <c r="P124" s="84"/>
    </row>
    <row r="125" spans="1:16" ht="27.75" hidden="true">
      <c r="A125" s="3">
        <v>124</v>
      </c>
      <c r="B125" s="3" t="s">
        <v>8</v>
      </c>
      <c r="C125" s="2" t="s">
        <v>233</v>
      </c>
      <c r="D125" s="4">
        <v>44820</v>
      </c>
      <c r="E125" s="3" t="s">
        <v>131</v>
      </c>
      <c r="F125" s="3" t="s">
        <v>14</v>
      </c>
      <c r="G125" s="35">
        <v>1450000</v>
      </c>
      <c r="H125" s="35">
        <v>1000000</v>
      </c>
      <c r="I125" s="31" t="str">
        <f t="shared" ca="1" si="16"/>
        <v>Delayed</v>
      </c>
      <c r="J125" s="35" t="str">
        <f t="shared" ca="1" si="23"/>
        <v>Delayed</v>
      </c>
      <c r="K125" s="35">
        <f t="shared" ca="1" si="24"/>
        <v>0</v>
      </c>
      <c r="L125" s="35">
        <f t="shared" ca="1" si="25"/>
        <v>0</v>
      </c>
      <c r="M125" s="35">
        <v>6450000</v>
      </c>
      <c r="N125" s="9" t="s">
        <v>234</v>
      </c>
      <c r="P125" s="84"/>
    </row>
    <row r="126" spans="1:16" ht="27.75" hidden="true">
      <c r="A126" s="3">
        <v>125</v>
      </c>
      <c r="B126" s="3" t="s">
        <v>8</v>
      </c>
      <c r="C126" s="2" t="s">
        <v>235</v>
      </c>
      <c r="D126" s="4">
        <v>44820</v>
      </c>
      <c r="E126" s="3" t="s">
        <v>131</v>
      </c>
      <c r="F126" s="3" t="s">
        <v>14</v>
      </c>
      <c r="G126" s="35">
        <v>1450000</v>
      </c>
      <c r="H126" s="35">
        <v>1000000</v>
      </c>
      <c r="I126" s="31" t="str">
        <f t="shared" ca="1" si="16"/>
        <v>Delayed</v>
      </c>
      <c r="J126" s="35" t="str">
        <f t="shared" ca="1" si="23"/>
        <v>Delayed</v>
      </c>
      <c r="K126" s="35">
        <f t="shared" ca="1" si="24"/>
        <v>0</v>
      </c>
      <c r="L126" s="35">
        <f t="shared" ca="1" si="25"/>
        <v>0</v>
      </c>
      <c r="M126" s="35">
        <v>6450000</v>
      </c>
      <c r="N126" s="9" t="s">
        <v>236</v>
      </c>
      <c r="P126" s="84"/>
    </row>
    <row r="127" spans="1:16" ht="27.75" hidden="true">
      <c r="A127" s="3">
        <v>126</v>
      </c>
      <c r="B127" s="3" t="s">
        <v>8</v>
      </c>
      <c r="C127" s="2" t="s">
        <v>237</v>
      </c>
      <c r="D127" s="4">
        <v>44820</v>
      </c>
      <c r="E127" s="3" t="s">
        <v>20</v>
      </c>
      <c r="F127" s="3" t="s">
        <v>14</v>
      </c>
      <c r="G127" s="35">
        <v>1450000</v>
      </c>
      <c r="H127" s="31" t="str">
        <f t="shared" ref="H127" ca="1" si="27">IF(($D127+30)&lt;=TODAY(),"Delayed",0)</f>
        <v>Delayed</v>
      </c>
      <c r="I127" s="31" t="str">
        <f ca="1">IF(($D127+60)&lt;=TODAY(),"Delayed",0)</f>
        <v>Delayed</v>
      </c>
      <c r="J127" s="35" t="str">
        <f t="shared" ca="1" si="23"/>
        <v>Delayed</v>
      </c>
      <c r="K127" s="35">
        <f t="shared" ca="1" si="24"/>
        <v>0</v>
      </c>
      <c r="L127" s="35">
        <f t="shared" ca="1" si="25"/>
        <v>0</v>
      </c>
      <c r="M127" s="35">
        <v>6450000</v>
      </c>
      <c r="N127" s="9" t="s">
        <v>238</v>
      </c>
      <c r="P127" s="84"/>
    </row>
    <row r="128" spans="1:16" ht="27.75" hidden="true">
      <c r="A128" s="3">
        <v>127</v>
      </c>
      <c r="B128" s="3" t="s">
        <v>8</v>
      </c>
      <c r="C128" s="2" t="s">
        <v>239</v>
      </c>
      <c r="D128" s="4">
        <v>44823</v>
      </c>
      <c r="E128" s="3" t="s">
        <v>10</v>
      </c>
      <c r="F128" s="3" t="s">
        <v>14</v>
      </c>
      <c r="G128" s="35">
        <v>1450000</v>
      </c>
      <c r="H128" s="35">
        <v>1000000</v>
      </c>
      <c r="I128" s="31" t="str">
        <f ca="1">IF(($D128+60)&lt;=TODAY(),"Delayed",0)</f>
        <v>Delayed</v>
      </c>
      <c r="J128" s="35">
        <f t="shared" ca="1" si="23"/>
        <v>0</v>
      </c>
      <c r="K128" s="35">
        <f t="shared" ca="1" si="24"/>
        <v>0</v>
      </c>
      <c r="L128" s="35">
        <f t="shared" ca="1" si="25"/>
        <v>0</v>
      </c>
      <c r="M128" s="35">
        <v>6450000</v>
      </c>
      <c r="N128" s="9" t="s">
        <v>240</v>
      </c>
      <c r="P128" s="84"/>
    </row>
    <row r="129" spans="1:16" ht="27.75" hidden="true">
      <c r="A129" s="3">
        <v>128</v>
      </c>
      <c r="B129" s="3" t="s">
        <v>8</v>
      </c>
      <c r="C129" s="2" t="s">
        <v>241</v>
      </c>
      <c r="D129" s="4">
        <v>44823</v>
      </c>
      <c r="E129" s="3" t="s">
        <v>20</v>
      </c>
      <c r="F129" s="3" t="s">
        <v>14</v>
      </c>
      <c r="G129" s="35">
        <v>1450000</v>
      </c>
      <c r="H129" s="35">
        <v>1000000</v>
      </c>
      <c r="I129" s="31" t="str">
        <f t="shared" ca="1" si="16"/>
        <v>Delayed</v>
      </c>
      <c r="J129" s="35">
        <f t="shared" ca="1" si="23"/>
        <v>0</v>
      </c>
      <c r="K129" s="35">
        <f t="shared" ca="1" si="24"/>
        <v>0</v>
      </c>
      <c r="L129" s="35">
        <f t="shared" ca="1" si="25"/>
        <v>0</v>
      </c>
      <c r="M129" s="35">
        <v>6450000</v>
      </c>
      <c r="N129" s="9" t="s">
        <v>242</v>
      </c>
      <c r="P129" s="84"/>
    </row>
    <row r="130" spans="1:16" hidden="true">
      <c r="A130" s="3">
        <v>129</v>
      </c>
      <c r="B130" s="3" t="s">
        <v>8</v>
      </c>
      <c r="C130" s="2" t="s">
        <v>243</v>
      </c>
      <c r="D130" s="4">
        <v>44823</v>
      </c>
      <c r="E130" s="3" t="s">
        <v>20</v>
      </c>
      <c r="F130" s="3" t="s">
        <v>14</v>
      </c>
      <c r="G130" s="35">
        <v>1450000</v>
      </c>
      <c r="H130" s="35">
        <v>1000000</v>
      </c>
      <c r="I130" s="31" t="str">
        <f t="shared" ca="1" si="16"/>
        <v>Delayed</v>
      </c>
      <c r="J130" s="35">
        <f t="shared" ca="1" si="23"/>
        <v>0</v>
      </c>
      <c r="K130" s="35">
        <f t="shared" ca="1" si="24"/>
        <v>0</v>
      </c>
      <c r="L130" s="35">
        <f t="shared" ca="1" si="25"/>
        <v>0</v>
      </c>
      <c r="M130" s="35">
        <v>6450000</v>
      </c>
      <c r="N130" s="9" t="s">
        <v>244</v>
      </c>
      <c r="P130" s="84"/>
    </row>
    <row r="131" spans="1:16" ht="27.75" hidden="false">
      <c r="A131" s="3">
        <v>130</v>
      </c>
      <c r="B131" s="3" t="s">
        <v>8</v>
      </c>
      <c r="C131" s="2" t="s">
        <v>245</v>
      </c>
      <c r="D131" s="4">
        <v>44829</v>
      </c>
      <c r="E131" s="3" t="s">
        <v>60</v>
      </c>
      <c r="F131" s="3" t="s">
        <v>11</v>
      </c>
      <c r="G131" s="35">
        <v>1450000</v>
      </c>
      <c r="H131" s="31" t="str">
        <f t="shared" ref="H131" ca="1" si="28">IF(($D131+30)&lt;=TODAY(),"Delayed",0)</f>
        <v>Delayed</v>
      </c>
      <c r="I131" s="31" t="str">
        <f t="shared" ca="1" si="16"/>
        <v>Delayed</v>
      </c>
      <c r="J131" s="35">
        <f t="shared" ca="1" si="23"/>
        <v>0</v>
      </c>
      <c r="K131" s="35">
        <f t="shared" ca="1" si="24"/>
        <v>0</v>
      </c>
      <c r="L131" s="35">
        <f t="shared" ca="1" si="25"/>
        <v>0</v>
      </c>
      <c r="M131" s="35">
        <v>5950000</v>
      </c>
      <c r="N131" s="9" t="s">
        <v>246</v>
      </c>
      <c r="P131" s="84"/>
    </row>
    <row r="132" spans="1:16" ht="27.75" hidden="true">
      <c r="A132" s="3">
        <v>131</v>
      </c>
      <c r="B132" s="3" t="s">
        <v>8</v>
      </c>
      <c r="C132" s="2" t="s">
        <v>247</v>
      </c>
      <c r="D132" s="4">
        <v>44829</v>
      </c>
      <c r="E132" s="3" t="s">
        <v>26</v>
      </c>
      <c r="F132" s="3" t="s">
        <v>14</v>
      </c>
      <c r="G132" s="35">
        <v>1450000</v>
      </c>
      <c r="H132" s="35">
        <v>1000000</v>
      </c>
      <c r="I132" s="27">
        <v>1000000</v>
      </c>
      <c r="J132" s="35">
        <f t="shared" ca="1" si="23"/>
        <v>0</v>
      </c>
      <c r="K132" s="35">
        <f t="shared" ca="1" si="24"/>
        <v>0</v>
      </c>
      <c r="L132" s="35">
        <f t="shared" ca="1" si="25"/>
        <v>0</v>
      </c>
      <c r="M132" s="35">
        <v>6450000</v>
      </c>
      <c r="N132" s="9" t="s">
        <v>248</v>
      </c>
      <c r="P132" s="84"/>
    </row>
    <row r="133" spans="1:16" ht="27.75" hidden="true">
      <c r="A133" s="3">
        <v>132</v>
      </c>
      <c r="B133" s="3" t="s">
        <v>8</v>
      </c>
      <c r="C133" s="2" t="s">
        <v>249</v>
      </c>
      <c r="D133" s="4">
        <v>44829</v>
      </c>
      <c r="E133" s="3" t="s">
        <v>63</v>
      </c>
      <c r="F133" s="3" t="s">
        <v>14</v>
      </c>
      <c r="G133" s="35">
        <v>1450000</v>
      </c>
      <c r="H133" s="35">
        <v>1000000</v>
      </c>
      <c r="I133" s="31" t="str">
        <f t="shared" ca="1" si="16"/>
        <v>Delayed</v>
      </c>
      <c r="J133" s="35">
        <f t="shared" ca="1" si="23"/>
        <v>0</v>
      </c>
      <c r="K133" s="35">
        <f t="shared" ca="1" si="24"/>
        <v>0</v>
      </c>
      <c r="L133" s="35">
        <f t="shared" ca="1" si="25"/>
        <v>0</v>
      </c>
      <c r="M133" s="35">
        <v>6450000</v>
      </c>
      <c r="N133" s="9" t="s">
        <v>250</v>
      </c>
      <c r="P133" s="84"/>
    </row>
    <row r="134" spans="1:16" hidden="true">
      <c r="A134" s="3">
        <v>133</v>
      </c>
      <c r="B134" s="3" t="s">
        <v>8</v>
      </c>
      <c r="C134" s="2" t="s">
        <v>251</v>
      </c>
      <c r="D134" s="4">
        <v>44832</v>
      </c>
      <c r="E134" s="3" t="s">
        <v>131</v>
      </c>
      <c r="F134" s="3" t="s">
        <v>14</v>
      </c>
      <c r="G134" s="35">
        <v>1450000</v>
      </c>
      <c r="H134" s="31" t="str">
        <f t="shared" ref="H134:H138" ca="1" si="29">IF(($D134+30)&lt;=TODAY(),"Delayed",0)</f>
        <v>Delayed</v>
      </c>
      <c r="I134" s="31" t="str">
        <f t="shared" ca="1" si="16"/>
        <v>Delayed</v>
      </c>
      <c r="J134" s="35">
        <f t="shared" ca="1" si="23"/>
        <v>0</v>
      </c>
      <c r="K134" s="35">
        <f t="shared" ca="1" si="24"/>
        <v>0</v>
      </c>
      <c r="L134" s="35">
        <f t="shared" ca="1" si="25"/>
        <v>0</v>
      </c>
      <c r="M134" s="35">
        <v>6450000</v>
      </c>
      <c r="N134" s="9" t="s">
        <v>252</v>
      </c>
      <c r="P134" s="84"/>
    </row>
    <row r="135" spans="1:16" ht="27.75" hidden="true">
      <c r="A135" s="3">
        <v>134</v>
      </c>
      <c r="B135" s="3" t="s">
        <v>8</v>
      </c>
      <c r="C135" s="2" t="s">
        <v>253</v>
      </c>
      <c r="D135" s="4">
        <v>44832</v>
      </c>
      <c r="E135" s="3" t="s">
        <v>131</v>
      </c>
      <c r="F135" s="3" t="s">
        <v>14</v>
      </c>
      <c r="G135" s="35">
        <v>1450000</v>
      </c>
      <c r="H135" s="31" t="str">
        <f t="shared" ca="1" si="29"/>
        <v>Delayed</v>
      </c>
      <c r="I135" s="31" t="str">
        <f t="shared" ca="1" si="16"/>
        <v>Delayed</v>
      </c>
      <c r="J135" s="35">
        <f t="shared" ca="1" si="23"/>
        <v>0</v>
      </c>
      <c r="K135" s="35">
        <f t="shared" ca="1" si="24"/>
        <v>0</v>
      </c>
      <c r="L135" s="35">
        <f t="shared" ca="1" si="25"/>
        <v>0</v>
      </c>
      <c r="M135" s="35">
        <v>6450000</v>
      </c>
      <c r="N135" s="9" t="s">
        <v>254</v>
      </c>
      <c r="P135" s="84"/>
    </row>
    <row r="136" spans="1:16" ht="27.75" hidden="true">
      <c r="A136" s="3">
        <v>135</v>
      </c>
      <c r="B136" s="3" t="s">
        <v>8</v>
      </c>
      <c r="C136" s="2" t="s">
        <v>255</v>
      </c>
      <c r="D136" s="4">
        <v>44832</v>
      </c>
      <c r="E136" s="3" t="s">
        <v>131</v>
      </c>
      <c r="F136" s="3" t="s">
        <v>14</v>
      </c>
      <c r="G136" s="35">
        <v>1450000</v>
      </c>
      <c r="H136" s="31" t="str">
        <f t="shared" ca="1" si="29"/>
        <v>Delayed</v>
      </c>
      <c r="I136" s="31" t="str">
        <f t="shared" ca="1" si="16"/>
        <v>Delayed</v>
      </c>
      <c r="J136" s="35">
        <f t="shared" ca="1" si="23"/>
        <v>0</v>
      </c>
      <c r="K136" s="35">
        <f t="shared" ca="1" si="24"/>
        <v>0</v>
      </c>
      <c r="L136" s="35">
        <f t="shared" ca="1" si="25"/>
        <v>0</v>
      </c>
      <c r="M136" s="35">
        <v>6450000</v>
      </c>
      <c r="N136" s="9" t="s">
        <v>256</v>
      </c>
      <c r="P136" s="84"/>
    </row>
    <row r="137" spans="1:16" ht="27.75" hidden="true">
      <c r="A137" s="3">
        <v>136</v>
      </c>
      <c r="B137" s="3" t="s">
        <v>8</v>
      </c>
      <c r="C137" s="2" t="s">
        <v>446</v>
      </c>
      <c r="D137" s="4">
        <v>44833</v>
      </c>
      <c r="E137" s="3" t="s">
        <v>10</v>
      </c>
      <c r="F137" s="3" t="s">
        <v>11</v>
      </c>
      <c r="G137" s="35">
        <v>1450000</v>
      </c>
      <c r="H137" s="34">
        <v>1500000</v>
      </c>
      <c r="I137" s="31" t="str">
        <f t="shared" ca="1" si="16"/>
        <v>Delayed</v>
      </c>
      <c r="J137" s="35">
        <f t="shared" ca="1" si="23"/>
        <v>0</v>
      </c>
      <c r="K137" s="35">
        <f t="shared" ca="1" si="24"/>
        <v>0</v>
      </c>
      <c r="L137" s="35">
        <f t="shared" ca="1" si="25"/>
        <v>0</v>
      </c>
      <c r="M137" s="35">
        <v>5950000</v>
      </c>
      <c r="N137" s="9" t="s">
        <v>258</v>
      </c>
      <c r="P137" s="84"/>
    </row>
    <row r="138" spans="1:16" ht="30" customHeight="1" hidden="true">
      <c r="A138" s="3">
        <v>137</v>
      </c>
      <c r="B138" s="3" t="s">
        <v>8</v>
      </c>
      <c r="C138" s="2" t="s">
        <v>259</v>
      </c>
      <c r="D138" s="4">
        <v>44833</v>
      </c>
      <c r="E138" s="3" t="s">
        <v>191</v>
      </c>
      <c r="F138" s="3" t="s">
        <v>14</v>
      </c>
      <c r="G138" s="35">
        <v>1450000</v>
      </c>
      <c r="H138" s="31" t="str">
        <f t="shared" ca="1" si="29"/>
        <v>Delayed</v>
      </c>
      <c r="I138" s="31" t="str">
        <f t="shared" ca="1" si="16"/>
        <v>Delayed</v>
      </c>
      <c r="J138" s="35">
        <f t="shared" ca="1" si="23"/>
        <v>0</v>
      </c>
      <c r="K138" s="35">
        <f t="shared" ca="1" si="24"/>
        <v>0</v>
      </c>
      <c r="L138" s="35">
        <f t="shared" ca="1" si="25"/>
        <v>0</v>
      </c>
      <c r="M138" s="35">
        <v>6450000</v>
      </c>
      <c r="N138" s="9" t="s">
        <v>260</v>
      </c>
      <c r="P138" s="84"/>
    </row>
    <row r="139" spans="1:16" hidden="true">
      <c r="A139" s="3">
        <v>138</v>
      </c>
      <c r="B139" s="3" t="s">
        <v>8</v>
      </c>
      <c r="C139" s="2" t="s">
        <v>261</v>
      </c>
      <c r="D139" s="4">
        <v>44838</v>
      </c>
      <c r="E139" s="3" t="s">
        <v>26</v>
      </c>
      <c r="F139" s="3" t="s">
        <v>14</v>
      </c>
      <c r="G139" s="35">
        <v>1450000</v>
      </c>
      <c r="H139" s="31" t="str">
        <f t="shared" ref="H139:H151" ca="1" si="30">IF(($D139+30)&lt;=TODAY(),"Delayed",0)</f>
        <v>Delayed</v>
      </c>
      <c r="I139" s="31" t="str">
        <f t="shared" ca="1" si="16"/>
        <v>Delayed</v>
      </c>
      <c r="J139" s="35">
        <f t="shared" ca="1" si="23"/>
        <v>0</v>
      </c>
      <c r="K139" s="35">
        <f t="shared" ca="1" si="24"/>
        <v>0</v>
      </c>
      <c r="L139" s="35">
        <f t="shared" ca="1" si="25"/>
        <v>0</v>
      </c>
      <c r="M139" s="35">
        <v>6250000</v>
      </c>
      <c r="N139" s="9" t="s">
        <v>439</v>
      </c>
      <c r="P139" s="84"/>
    </row>
    <row r="140" spans="1:16" ht="27.75" hidden="true">
      <c r="A140" s="3">
        <v>139</v>
      </c>
      <c r="B140" s="3" t="s">
        <v>8</v>
      </c>
      <c r="C140" s="2" t="s">
        <v>263</v>
      </c>
      <c r="D140" s="4">
        <v>44838</v>
      </c>
      <c r="E140" s="3" t="s">
        <v>63</v>
      </c>
      <c r="F140" s="3" t="s">
        <v>14</v>
      </c>
      <c r="G140" s="35">
        <v>1450000</v>
      </c>
      <c r="H140" s="31" t="str">
        <f t="shared" ca="1" si="30"/>
        <v>Delayed</v>
      </c>
      <c r="I140" s="31" t="str">
        <f t="shared" ca="1" si="16"/>
        <v>Delayed</v>
      </c>
      <c r="J140" s="35">
        <f t="shared" ca="1" si="23"/>
        <v>0</v>
      </c>
      <c r="K140" s="35">
        <f t="shared" ca="1" si="24"/>
        <v>0</v>
      </c>
      <c r="L140" s="35">
        <f t="shared" ca="1" si="25"/>
        <v>0</v>
      </c>
      <c r="M140" s="35">
        <v>6450000</v>
      </c>
      <c r="N140" s="9" t="s">
        <v>107</v>
      </c>
      <c r="P140" s="84"/>
    </row>
    <row r="141" spans="1:16" ht="27.75" hidden="true">
      <c r="A141" s="3">
        <v>140</v>
      </c>
      <c r="B141" s="3" t="s">
        <v>8</v>
      </c>
      <c r="C141" s="2" t="s">
        <v>264</v>
      </c>
      <c r="D141" s="4">
        <v>44838</v>
      </c>
      <c r="E141" s="3" t="s">
        <v>20</v>
      </c>
      <c r="F141" s="3" t="s">
        <v>14</v>
      </c>
      <c r="G141" s="35">
        <v>1450000</v>
      </c>
      <c r="H141" s="31" t="str">
        <f t="shared" ca="1" si="30"/>
        <v>Delayed</v>
      </c>
      <c r="I141" s="31" t="str">
        <f t="shared" ca="1" si="16"/>
        <v>Delayed</v>
      </c>
      <c r="J141" s="35">
        <f t="shared" ca="1" si="23"/>
        <v>0</v>
      </c>
      <c r="K141" s="35">
        <f t="shared" ca="1" si="24"/>
        <v>0</v>
      </c>
      <c r="L141" s="35">
        <f t="shared" ca="1" si="25"/>
        <v>0</v>
      </c>
      <c r="M141" s="35">
        <v>6450000</v>
      </c>
      <c r="N141" s="9" t="s">
        <v>265</v>
      </c>
      <c r="P141" s="84"/>
    </row>
    <row r="142" spans="1:16" ht="27.75" hidden="true">
      <c r="A142" s="3">
        <v>141</v>
      </c>
      <c r="B142" s="3" t="s">
        <v>8</v>
      </c>
      <c r="C142" s="2" t="s">
        <v>266</v>
      </c>
      <c r="D142" s="4">
        <v>44839</v>
      </c>
      <c r="E142" s="3" t="s">
        <v>10</v>
      </c>
      <c r="F142" s="3" t="s">
        <v>14</v>
      </c>
      <c r="G142" s="35">
        <v>1000000</v>
      </c>
      <c r="H142" s="31" t="str">
        <f t="shared" ca="1" si="30"/>
        <v>Delayed</v>
      </c>
      <c r="I142" s="31" t="str">
        <f t="shared" ca="1" si="16"/>
        <v>Delayed</v>
      </c>
      <c r="J142" s="35">
        <f t="shared" ca="1" si="23"/>
        <v>0</v>
      </c>
      <c r="K142" s="35">
        <f t="shared" ca="1" si="24"/>
        <v>0</v>
      </c>
      <c r="L142" s="35">
        <f t="shared" ca="1" si="25"/>
        <v>0</v>
      </c>
      <c r="M142" s="35">
        <v>6450000</v>
      </c>
      <c r="N142" s="9" t="s">
        <v>267</v>
      </c>
      <c r="P142" s="84"/>
    </row>
    <row r="143" spans="1:16" ht="27.75" hidden="true">
      <c r="A143" s="3">
        <v>142</v>
      </c>
      <c r="B143" s="3" t="s">
        <v>8</v>
      </c>
      <c r="C143" s="2" t="s">
        <v>266</v>
      </c>
      <c r="D143" s="4">
        <v>44839</v>
      </c>
      <c r="E143" s="3" t="s">
        <v>10</v>
      </c>
      <c r="F143" s="3" t="s">
        <v>14</v>
      </c>
      <c r="G143" s="35">
        <v>1000000</v>
      </c>
      <c r="H143" s="31" t="str">
        <f t="shared" ca="1" si="30"/>
        <v>Delayed</v>
      </c>
      <c r="I143" s="31" t="str">
        <f t="shared" ca="1" si="16"/>
        <v>Delayed</v>
      </c>
      <c r="J143" s="35">
        <f t="shared" ca="1" si="23"/>
        <v>0</v>
      </c>
      <c r="K143" s="35">
        <f t="shared" ca="1" si="24"/>
        <v>0</v>
      </c>
      <c r="L143" s="35">
        <f t="shared" ca="1" si="25"/>
        <v>0</v>
      </c>
      <c r="M143" s="35">
        <v>6450000</v>
      </c>
      <c r="N143" s="9" t="s">
        <v>267</v>
      </c>
      <c r="P143" s="84"/>
    </row>
    <row r="144" spans="1:16" ht="27.75" hidden="true">
      <c r="A144" s="3">
        <v>143</v>
      </c>
      <c r="B144" s="3" t="s">
        <v>8</v>
      </c>
      <c r="C144" s="2" t="s">
        <v>268</v>
      </c>
      <c r="D144" s="4">
        <v>44842</v>
      </c>
      <c r="E144" s="3" t="s">
        <v>10</v>
      </c>
      <c r="F144" s="3" t="s">
        <v>11</v>
      </c>
      <c r="G144" s="35">
        <v>1450000</v>
      </c>
      <c r="H144" s="31" t="str">
        <f t="shared" ca="1" si="30"/>
        <v>Delayed</v>
      </c>
      <c r="I144" s="31" t="str">
        <f t="shared" ca="1" si="16"/>
        <v>Delayed</v>
      </c>
      <c r="J144" s="35">
        <f t="shared" ca="1" si="23"/>
        <v>0</v>
      </c>
      <c r="K144" s="35">
        <f t="shared" ca="1" si="24"/>
        <v>0</v>
      </c>
      <c r="L144" s="35">
        <f t="shared" ca="1" si="25"/>
        <v>0</v>
      </c>
      <c r="M144" s="35">
        <v>5950000</v>
      </c>
      <c r="N144" s="9" t="s">
        <v>269</v>
      </c>
      <c r="P144" s="84"/>
    </row>
    <row r="145" spans="1:16" hidden="true">
      <c r="A145" s="3">
        <v>144</v>
      </c>
      <c r="B145" s="3" t="s">
        <v>8</v>
      </c>
      <c r="C145" s="2" t="s">
        <v>243</v>
      </c>
      <c r="D145" s="4">
        <v>44848</v>
      </c>
      <c r="E145" s="3" t="s">
        <v>20</v>
      </c>
      <c r="F145" s="3" t="s">
        <v>150</v>
      </c>
      <c r="G145" s="35">
        <v>1450000</v>
      </c>
      <c r="H145" s="31" t="str">
        <f t="shared" ca="1" si="30"/>
        <v>Delayed</v>
      </c>
      <c r="I145" s="31" t="str">
        <f t="shared" ca="1" si="16"/>
        <v>Delayed</v>
      </c>
      <c r="J145" s="35">
        <f t="shared" ca="1" si="23"/>
        <v>0</v>
      </c>
      <c r="K145" s="35">
        <f t="shared" ca="1" si="24"/>
        <v>0</v>
      </c>
      <c r="L145" s="35">
        <f t="shared" ca="1" si="25"/>
        <v>0</v>
      </c>
      <c r="M145" s="35">
        <v>6450000</v>
      </c>
      <c r="N145" s="9" t="s">
        <v>244</v>
      </c>
      <c r="P145" s="84"/>
    </row>
    <row r="146" spans="1:16" ht="27.75" hidden="false">
      <c r="A146" s="3">
        <v>145</v>
      </c>
      <c r="B146" s="3" t="s">
        <v>8</v>
      </c>
      <c r="C146" s="2" t="s">
        <v>270</v>
      </c>
      <c r="D146" s="4">
        <v>44848</v>
      </c>
      <c r="E146" s="3" t="s">
        <v>60</v>
      </c>
      <c r="F146" s="3" t="s">
        <v>14</v>
      </c>
      <c r="G146" s="35">
        <v>1450000</v>
      </c>
      <c r="H146" s="31" t="str">
        <f t="shared" ca="1" si="30"/>
        <v>Delayed</v>
      </c>
      <c r="I146" s="31" t="str">
        <f t="shared" ca="1" si="16"/>
        <v>Delayed</v>
      </c>
      <c r="J146" s="35">
        <f t="shared" ca="1" si="23"/>
        <v>0</v>
      </c>
      <c r="K146" s="35">
        <f t="shared" ca="1" si="24"/>
        <v>0</v>
      </c>
      <c r="L146" s="35">
        <f t="shared" ca="1" si="25"/>
        <v>0</v>
      </c>
      <c r="M146" s="35">
        <v>6450000</v>
      </c>
      <c r="N146" s="9" t="s">
        <v>271</v>
      </c>
      <c r="P146" s="84"/>
    </row>
    <row r="147" spans="1:16" ht="27.75" hidden="true">
      <c r="A147" s="3">
        <v>146</v>
      </c>
      <c r="B147" s="3" t="s">
        <v>8</v>
      </c>
      <c r="C147" s="2" t="s">
        <v>272</v>
      </c>
      <c r="D147" s="4">
        <v>44859</v>
      </c>
      <c r="E147" s="3" t="s">
        <v>20</v>
      </c>
      <c r="F147" s="3" t="s">
        <v>14</v>
      </c>
      <c r="G147" s="35">
        <v>1450000</v>
      </c>
      <c r="H147" s="31" t="str">
        <f t="shared" ca="1" si="30"/>
        <v>Delayed</v>
      </c>
      <c r="I147" s="31">
        <f t="shared" ca="1" si="16"/>
        <v>0</v>
      </c>
      <c r="J147" s="35">
        <f t="shared" ca="1" si="23"/>
        <v>0</v>
      </c>
      <c r="K147" s="35">
        <f t="shared" ca="1" si="24"/>
        <v>0</v>
      </c>
      <c r="L147" s="35">
        <f t="shared" ca="1" si="25"/>
        <v>0</v>
      </c>
      <c r="M147" s="35">
        <v>6450000</v>
      </c>
      <c r="N147" s="9" t="s">
        <v>273</v>
      </c>
      <c r="P147" s="84"/>
    </row>
    <row r="148" spans="1:16" ht="27.75" hidden="true">
      <c r="A148" s="3">
        <v>147</v>
      </c>
      <c r="B148" s="3" t="s">
        <v>8</v>
      </c>
      <c r="C148" s="2" t="s">
        <v>274</v>
      </c>
      <c r="D148" s="4">
        <v>44859</v>
      </c>
      <c r="E148" s="3" t="s">
        <v>20</v>
      </c>
      <c r="F148" s="3" t="s">
        <v>14</v>
      </c>
      <c r="G148" s="35">
        <v>1450000</v>
      </c>
      <c r="H148" s="31" t="str">
        <f t="shared" ca="1" si="30"/>
        <v>Delayed</v>
      </c>
      <c r="I148" s="31">
        <f t="shared" ca="1" si="16"/>
        <v>0</v>
      </c>
      <c r="J148" s="35">
        <f t="shared" ca="1" si="23"/>
        <v>0</v>
      </c>
      <c r="K148" s="35">
        <f t="shared" ca="1" si="24"/>
        <v>0</v>
      </c>
      <c r="L148" s="35">
        <f t="shared" ca="1" si="25"/>
        <v>0</v>
      </c>
      <c r="M148" s="35">
        <v>6450000</v>
      </c>
      <c r="N148" s="9" t="s">
        <v>447</v>
      </c>
      <c r="P148" s="84"/>
    </row>
    <row r="149" spans="1:16" ht="27.75" hidden="true">
      <c r="A149" s="3">
        <v>148</v>
      </c>
      <c r="B149" s="3" t="s">
        <v>8</v>
      </c>
      <c r="C149" s="2" t="s">
        <v>275</v>
      </c>
      <c r="D149" s="4">
        <v>44859</v>
      </c>
      <c r="E149" s="3" t="s">
        <v>63</v>
      </c>
      <c r="F149" s="3" t="s">
        <v>14</v>
      </c>
      <c r="G149" s="35">
        <v>1450000</v>
      </c>
      <c r="H149" s="31" t="str">
        <f t="shared" ca="1" si="30"/>
        <v>Delayed</v>
      </c>
      <c r="I149" s="31">
        <f t="shared" ca="1" si="16"/>
        <v>0</v>
      </c>
      <c r="J149" s="35">
        <f t="shared" ca="1" si="23"/>
        <v>0</v>
      </c>
      <c r="K149" s="35">
        <f t="shared" ca="1" si="24"/>
        <v>0</v>
      </c>
      <c r="L149" s="35">
        <f t="shared" ca="1" si="25"/>
        <v>0</v>
      </c>
      <c r="M149" s="35">
        <v>6450000</v>
      </c>
      <c r="N149" s="9" t="s">
        <v>448</v>
      </c>
      <c r="P149" s="84"/>
    </row>
    <row r="150" spans="1:16" ht="27.75" hidden="true">
      <c r="A150" s="3">
        <v>149</v>
      </c>
      <c r="B150" s="3" t="s">
        <v>8</v>
      </c>
      <c r="C150" s="2" t="s">
        <v>276</v>
      </c>
      <c r="D150" s="4">
        <v>44859</v>
      </c>
      <c r="E150" s="3" t="s">
        <v>63</v>
      </c>
      <c r="F150" s="3" t="s">
        <v>14</v>
      </c>
      <c r="G150" s="35">
        <v>1450000</v>
      </c>
      <c r="H150" s="31" t="str">
        <f t="shared" ca="1" si="30"/>
        <v>Delayed</v>
      </c>
      <c r="I150" s="31">
        <f t="shared" ca="1" si="16"/>
        <v>0</v>
      </c>
      <c r="J150" s="35">
        <f t="shared" ca="1" si="23"/>
        <v>0</v>
      </c>
      <c r="K150" s="35">
        <f t="shared" ca="1" si="24"/>
        <v>0</v>
      </c>
      <c r="L150" s="35">
        <f t="shared" ca="1" si="25"/>
        <v>0</v>
      </c>
      <c r="M150" s="35">
        <v>6450000</v>
      </c>
      <c r="N150" s="9" t="s">
        <v>277</v>
      </c>
      <c r="P150" s="84"/>
    </row>
    <row r="151" spans="1:16" ht="27.75" hidden="true">
      <c r="A151" s="3">
        <v>150</v>
      </c>
      <c r="B151" s="3" t="s">
        <v>8</v>
      </c>
      <c r="C151" s="2" t="s">
        <v>278</v>
      </c>
      <c r="D151" s="4">
        <v>44859</v>
      </c>
      <c r="E151" s="3" t="s">
        <v>10</v>
      </c>
      <c r="F151" s="3" t="s">
        <v>14</v>
      </c>
      <c r="G151" s="35">
        <v>1450000</v>
      </c>
      <c r="H151" s="31" t="str">
        <f t="shared" ca="1" si="30"/>
        <v>Delayed</v>
      </c>
      <c r="I151" s="31">
        <f t="shared" ref="I151" ca="1" si="31">IF(($D151+60)&lt;=TODAY(),"Delayed",0)</f>
        <v>0</v>
      </c>
      <c r="J151" s="35">
        <f t="shared" ca="1" si="23"/>
        <v>0</v>
      </c>
      <c r="K151" s="35">
        <f t="shared" ca="1" si="24"/>
        <v>0</v>
      </c>
      <c r="L151" s="35">
        <f t="shared" ca="1" si="25"/>
        <v>0</v>
      </c>
      <c r="M151" s="35">
        <v>6450000</v>
      </c>
      <c r="N151" s="9" t="s">
        <v>279</v>
      </c>
      <c r="P151" s="84"/>
    </row>
    <row r="155" spans="1:16" hidden="true">
      <c r="G155" s="91"/>
    </row>
    <row r="156" spans="1:16" hidden="true">
      <c r="D156" t="s">
        <v>449</v>
      </c>
      <c r="I156" s="91"/>
    </row>
    <row r="163" spans="9:9" hidden="true">
      <c r="I163" s="93"/>
    </row>
    <row r="209" spans="8:8" hidden="true">
      <c r="H209" s="92"/>
    </row>
    <row r="211" spans="8:8" hidden="true">
      <c r="H211" s="92"/>
    </row>
  </sheetData>
  <autoFilter xsi:nil="true"/>
  <conditionalFormatting sqref="H3:L151">
    <cfRule type="containsText" dxfId="1" priority="2" operator="containsText" text="Delayed">
      <formula>NOT(ISERROR(SEARCH("Delayed",H3)))</formula>
    </cfRule>
  </conditionalFormatting>
  <conditionalFormatting sqref="G2:L151">
    <cfRule type="containsText" dxfId="0" priority="1" operator="containsText" text="Delayed">
      <formula>NOT(ISERROR(SEARCH("Delayed",G2)))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zoomScale="85" zoomScaleNormal="85" workbookViewId="0">
      <selection activeCell="N1" sqref="N1"/>
    </sheetView>
  </sheetViews>
  <sheetFormatPr defaultRowHeight="15"/>
  <cols>
    <col min="1" max="1" customWidth="true" width="12.140625" collapsed="true"/>
    <col min="2" max="2" customWidth="true" width="19.28515625" collapsed="true"/>
    <col min="3" max="3" customWidth="true" width="25.85546875" collapsed="true"/>
    <col min="4" max="4" bestFit="true" customWidth="true" width="13.0" collapsed="true"/>
    <col min="5" max="5" bestFit="true" customWidth="true" width="12.5703125" collapsed="true"/>
    <col min="6" max="6" bestFit="true" customWidth="true" width="15.7109375" collapsed="true"/>
    <col min="7" max="8" bestFit="true" customWidth="true" width="12.140625" collapsed="true"/>
    <col min="13" max="13" bestFit="true" customWidth="true" width="12.140625" collapsed="true"/>
    <col min="14" max="14" bestFit="true" customWidth="true" width="15.140625" collapsed="true"/>
  </cols>
  <sheetData>
    <row r="1" spans="1:14" ht="37.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4" ht="27.75">
      <c r="A2" s="1">
        <v>1</v>
      </c>
      <c r="B2" s="3" t="s">
        <v>450</v>
      </c>
      <c r="C2" s="2" t="s">
        <v>451</v>
      </c>
      <c r="D2" s="4" t="s">
        <v>452</v>
      </c>
      <c r="E2" s="3" t="s">
        <v>453</v>
      </c>
      <c r="F2" s="3" t="s">
        <v>454</v>
      </c>
      <c r="G2" s="16">
        <v>3000000</v>
      </c>
      <c r="H2" s="3"/>
      <c r="I2" s="3"/>
      <c r="J2" s="3"/>
      <c r="K2" s="3"/>
      <c r="L2" s="3"/>
      <c r="M2" s="16">
        <v>6000000</v>
      </c>
      <c r="N2" s="9">
        <v>998911247577</v>
      </c>
    </row>
    <row r="3" spans="1:14">
      <c r="A3" s="1">
        <v>2</v>
      </c>
      <c r="B3" s="3" t="s">
        <v>450</v>
      </c>
      <c r="C3" s="2" t="s">
        <v>455</v>
      </c>
      <c r="D3" s="4" t="s">
        <v>456</v>
      </c>
      <c r="E3" s="3" t="s">
        <v>457</v>
      </c>
      <c r="F3" s="3" t="s">
        <v>454</v>
      </c>
      <c r="G3" s="16">
        <v>2000000</v>
      </c>
      <c r="H3" s="8">
        <v>1000000</v>
      </c>
      <c r="I3" s="3"/>
      <c r="J3" s="3"/>
      <c r="K3" s="3"/>
      <c r="L3" s="3"/>
      <c r="M3" s="16">
        <v>6000000</v>
      </c>
      <c r="N3" s="9">
        <v>998903028787</v>
      </c>
    </row>
    <row r="4" spans="1:14" ht="27.75">
      <c r="A4" s="1">
        <v>3</v>
      </c>
      <c r="B4" s="3" t="s">
        <v>450</v>
      </c>
      <c r="C4" s="2" t="s">
        <v>458</v>
      </c>
      <c r="D4" s="4" t="s">
        <v>456</v>
      </c>
      <c r="E4" s="3" t="s">
        <v>457</v>
      </c>
      <c r="F4" s="3" t="s">
        <v>14</v>
      </c>
      <c r="G4" s="16">
        <v>1350000</v>
      </c>
      <c r="H4" s="3"/>
      <c r="I4" s="3"/>
      <c r="J4" s="3"/>
      <c r="K4" s="3"/>
      <c r="L4" s="3"/>
      <c r="M4" s="16">
        <v>7350000</v>
      </c>
      <c r="N4" s="9" t="s">
        <v>459</v>
      </c>
    </row>
    <row r="5" spans="1:14" ht="27.75">
      <c r="A5" s="1">
        <v>4</v>
      </c>
      <c r="B5" s="3" t="s">
        <v>450</v>
      </c>
      <c r="C5" s="2" t="s">
        <v>458</v>
      </c>
      <c r="D5" s="4" t="s">
        <v>456</v>
      </c>
      <c r="E5" s="3" t="s">
        <v>457</v>
      </c>
      <c r="F5" s="3" t="s">
        <v>14</v>
      </c>
      <c r="G5" s="16">
        <v>1350000</v>
      </c>
      <c r="H5" s="3"/>
      <c r="I5" s="3"/>
      <c r="J5" s="3"/>
      <c r="K5" s="3"/>
      <c r="L5" s="3"/>
      <c r="M5" s="16">
        <v>7350000</v>
      </c>
      <c r="N5" s="9" t="s">
        <v>459</v>
      </c>
    </row>
    <row r="6" spans="1:14" ht="27.75">
      <c r="A6" s="1">
        <v>5</v>
      </c>
      <c r="B6" s="3" t="s">
        <v>450</v>
      </c>
      <c r="C6" s="2" t="s">
        <v>458</v>
      </c>
      <c r="D6" s="4" t="s">
        <v>456</v>
      </c>
      <c r="E6" s="3" t="s">
        <v>457</v>
      </c>
      <c r="F6" s="3" t="s">
        <v>14</v>
      </c>
      <c r="G6" s="16">
        <v>1350000</v>
      </c>
      <c r="H6" s="3"/>
      <c r="I6" s="3"/>
      <c r="J6" s="3"/>
      <c r="K6" s="3"/>
      <c r="L6" s="3"/>
      <c r="M6" s="16">
        <v>7350000</v>
      </c>
      <c r="N6" s="9" t="s">
        <v>459</v>
      </c>
    </row>
    <row r="7" spans="1:14" ht="27.75">
      <c r="A7" s="1">
        <v>6</v>
      </c>
      <c r="B7" s="3" t="s">
        <v>450</v>
      </c>
      <c r="C7" s="2" t="s">
        <v>460</v>
      </c>
      <c r="D7" s="4">
        <v>44856</v>
      </c>
      <c r="E7" s="3" t="s">
        <v>457</v>
      </c>
      <c r="F7" s="3" t="s">
        <v>14</v>
      </c>
      <c r="G7" s="16"/>
      <c r="H7" s="3"/>
      <c r="I7" s="3"/>
      <c r="J7" s="3"/>
      <c r="K7" s="3"/>
      <c r="L7" s="3"/>
      <c r="M7" s="16">
        <v>6600000</v>
      </c>
      <c r="N7" s="9"/>
    </row>
    <row r="8" spans="1:14" ht="27.75">
      <c r="A8" s="1">
        <v>7</v>
      </c>
      <c r="B8" s="3" t="s">
        <v>450</v>
      </c>
      <c r="C8" s="2" t="s">
        <v>112</v>
      </c>
      <c r="D8" s="4">
        <v>44856</v>
      </c>
      <c r="E8" s="3" t="s">
        <v>457</v>
      </c>
      <c r="F8" s="3" t="s">
        <v>14</v>
      </c>
      <c r="G8" s="16">
        <v>1100000</v>
      </c>
      <c r="H8" s="3"/>
      <c r="I8" s="3"/>
      <c r="J8" s="3"/>
      <c r="K8" s="3"/>
      <c r="L8" s="3"/>
      <c r="M8" s="16">
        <v>6600000</v>
      </c>
      <c r="N8" s="9"/>
    </row>
    <row r="9" spans="1:14">
      <c r="A9" s="1">
        <v>8</v>
      </c>
      <c r="B9" s="3" t="s">
        <v>450</v>
      </c>
      <c r="C9" s="2" t="s">
        <v>461</v>
      </c>
      <c r="D9" s="4">
        <v>44859</v>
      </c>
      <c r="E9" s="3" t="s">
        <v>457</v>
      </c>
      <c r="F9" s="3" t="s">
        <v>14</v>
      </c>
      <c r="G9" s="16"/>
      <c r="H9" s="3"/>
      <c r="I9" s="3"/>
      <c r="J9" s="3"/>
      <c r="K9" s="3"/>
      <c r="L9" s="3"/>
      <c r="M9" s="16">
        <v>6600000</v>
      </c>
      <c r="N9" s="9"/>
    </row>
    <row r="10" spans="1:14">
      <c r="A10" s="1">
        <v>9</v>
      </c>
      <c r="B10" s="3" t="s">
        <v>450</v>
      </c>
      <c r="C10" s="2" t="s">
        <v>462</v>
      </c>
      <c r="D10" s="4">
        <v>44859</v>
      </c>
      <c r="E10" s="3" t="s">
        <v>457</v>
      </c>
      <c r="F10" s="3" t="s">
        <v>14</v>
      </c>
      <c r="G10" s="16"/>
      <c r="H10" s="3"/>
      <c r="I10" s="3"/>
      <c r="J10" s="3"/>
      <c r="K10" s="3"/>
      <c r="L10" s="3"/>
      <c r="M10" s="16">
        <v>6600000</v>
      </c>
      <c r="N10" s="9"/>
    </row>
    <row r="11" spans="1:14">
      <c r="A11" s="1">
        <v>9</v>
      </c>
      <c r="B11" s="3" t="s">
        <v>450</v>
      </c>
      <c r="C11" s="2" t="s">
        <v>463</v>
      </c>
      <c r="D11" s="4">
        <v>44859</v>
      </c>
      <c r="E11" s="3" t="s">
        <v>457</v>
      </c>
      <c r="F11" s="3" t="s">
        <v>14</v>
      </c>
      <c r="G11" s="16"/>
      <c r="H11" s="3"/>
      <c r="I11" s="3"/>
      <c r="J11" s="3"/>
      <c r="K11" s="3"/>
      <c r="L11" s="3"/>
      <c r="M11" s="16">
        <v>6600000</v>
      </c>
      <c r="N11" s="9"/>
    </row>
    <row r="12" spans="1:14">
      <c r="A12" s="1">
        <v>9</v>
      </c>
      <c r="B12" s="3" t="s">
        <v>450</v>
      </c>
      <c r="C12" s="2" t="s">
        <v>464</v>
      </c>
      <c r="D12" s="4">
        <v>44859</v>
      </c>
      <c r="E12" s="3" t="s">
        <v>457</v>
      </c>
      <c r="F12" s="3" t="s">
        <v>14</v>
      </c>
      <c r="G12" s="16"/>
      <c r="H12" s="3"/>
      <c r="I12" s="3"/>
      <c r="J12" s="3"/>
      <c r="K12" s="3"/>
      <c r="L12" s="3"/>
      <c r="M12" s="16">
        <v>6600000</v>
      </c>
      <c r="N12" s="9"/>
    </row>
    <row r="13" spans="1:14" ht="27.75">
      <c r="A13" s="1">
        <v>9</v>
      </c>
      <c r="B13" s="3" t="s">
        <v>450</v>
      </c>
      <c r="C13" s="2" t="s">
        <v>465</v>
      </c>
      <c r="D13" s="4">
        <v>44859</v>
      </c>
      <c r="E13" s="3" t="s">
        <v>457</v>
      </c>
      <c r="F13" s="3" t="s">
        <v>14</v>
      </c>
      <c r="G13" s="16"/>
      <c r="H13" s="3"/>
      <c r="I13" s="3"/>
      <c r="J13" s="3"/>
      <c r="K13" s="3"/>
      <c r="L13" s="3"/>
      <c r="M13" s="16">
        <v>6600000</v>
      </c>
      <c r="N1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2022-08-20T16:07:47Z</dcterms:created>
  <dc:creator>007</dc:creator>
  <cp:lastModifiedBy>Guest User</cp:lastModifiedBy>
  <dcterms:modified xsi:type="dcterms:W3CDTF">2022-12-16T15:36:35Z</dcterms:modified>
</cp:coreProperties>
</file>