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xr:revisionPtr revIDLastSave="0" documentId="8_{1A5C1A36-ED85-454E-A8AA-5443F850218B}" xr6:coauthVersionLast="47" xr6:coauthVersionMax="47" xr10:uidLastSave="{00000000-0000-0000-0000-000000000000}"/>
  <bookViews>
    <workbookView xWindow="360" yWindow="15" windowWidth="20955" windowHeight="9720" xr2:uid="{00000000-000D-0000-FFFF-FFFF00000000}"/>
  </bookViews>
  <sheets>
    <sheet name="Tipe 2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" i="1" l="1"/>
  <c r="E2" i="1"/>
  <c r="E9" i="1"/>
  <c r="D9" i="1"/>
  <c r="F9" i="1"/>
  <c r="G9" i="1"/>
  <c r="H9" i="1"/>
  <c r="I9" i="1"/>
  <c r="J9" i="1"/>
  <c r="E8" i="1"/>
  <c r="D8" i="1"/>
  <c r="H8" i="1"/>
  <c r="I8" i="1"/>
  <c r="J8" i="1"/>
  <c r="G8" i="1"/>
  <c r="E7" i="1"/>
  <c r="D7" i="1"/>
  <c r="F7" i="1"/>
  <c r="G7" i="1"/>
  <c r="H7" i="1"/>
  <c r="I7" i="1"/>
  <c r="J7" i="1"/>
  <c r="E6" i="1"/>
  <c r="D6" i="1"/>
  <c r="F6" i="1"/>
  <c r="H6" i="1"/>
  <c r="I6" i="1"/>
  <c r="J6" i="1"/>
  <c r="G6" i="1"/>
  <c r="E5" i="1"/>
  <c r="D5" i="1"/>
  <c r="F5" i="1"/>
  <c r="G5" i="1"/>
  <c r="H5" i="1"/>
  <c r="I5" i="1"/>
  <c r="J5" i="1"/>
  <c r="D2" i="1"/>
  <c r="F2" i="1"/>
  <c r="G2" i="1"/>
  <c r="H4" i="1"/>
  <c r="I4" i="1"/>
  <c r="J4" i="1"/>
  <c r="G4" i="1"/>
  <c r="E4" i="1"/>
  <c r="D4" i="1"/>
  <c r="F4" i="1"/>
  <c r="E3" i="1"/>
  <c r="D3" i="1"/>
  <c r="F3" i="1"/>
  <c r="H3" i="1"/>
  <c r="I3" i="1"/>
  <c r="J3" i="1"/>
  <c r="G3" i="1"/>
  <c r="H2" i="1"/>
  <c r="I2" i="1"/>
  <c r="J2" i="1"/>
</calcChain>
</file>

<file path=xl/sharedStrings.xml><?xml version="1.0" encoding="utf-8"?>
<sst xmlns="http://schemas.openxmlformats.org/spreadsheetml/2006/main" count="54" uniqueCount="48">
  <si>
    <t>No.</t>
  </si>
  <si>
    <t>Nama Penumpang</t>
  </si>
  <si>
    <t>Kode Tiket</t>
  </si>
  <si>
    <t>Kelas</t>
  </si>
  <si>
    <t>Jenis Tiket</t>
  </si>
  <si>
    <t>Harga Awal</t>
  </si>
  <si>
    <t>Diskon</t>
  </si>
  <si>
    <t>Harga setelah Diskon</t>
  </si>
  <si>
    <t>Pajak</t>
  </si>
  <si>
    <t>Harga Setelah Pajak</t>
  </si>
  <si>
    <t>Ariel</t>
  </si>
  <si>
    <t>EKOD</t>
  </si>
  <si>
    <t>Baim</t>
  </si>
  <si>
    <t>EXCA</t>
  </si>
  <si>
    <t>Charlie</t>
  </si>
  <si>
    <t>BISA</t>
  </si>
  <si>
    <t>Dorothy</t>
  </si>
  <si>
    <t>EXCD</t>
  </si>
  <si>
    <t>Elsa</t>
  </si>
  <si>
    <t>EKOL</t>
  </si>
  <si>
    <t>Fiona</t>
  </si>
  <si>
    <t>BISD</t>
  </si>
  <si>
    <t>Gerry</t>
  </si>
  <si>
    <t>EKOA</t>
  </si>
  <si>
    <t>Henny</t>
  </si>
  <si>
    <t>EXCL</t>
  </si>
  <si>
    <t>Tabel Kelas</t>
  </si>
  <si>
    <t>Kode</t>
  </si>
  <si>
    <t>EKO</t>
  </si>
  <si>
    <t>BIS</t>
  </si>
  <si>
    <t>EXC</t>
  </si>
  <si>
    <t>Ekonomi</t>
  </si>
  <si>
    <t>Bisnis</t>
  </si>
  <si>
    <t>Executive</t>
  </si>
  <si>
    <t>Tabel Jenis Tiket</t>
  </si>
  <si>
    <t>A</t>
  </si>
  <si>
    <t>Anak</t>
  </si>
  <si>
    <t>D</t>
  </si>
  <si>
    <t>Dewasa</t>
  </si>
  <si>
    <t>L</t>
  </si>
  <si>
    <t>Lansia</t>
  </si>
  <si>
    <t>Instruksi:</t>
  </si>
  <si>
    <t>1. Kelas mengacu kepada 3 huruf pertama di kode tiket</t>
  </si>
  <si>
    <t>2. Jenis tiket mengacu pada 1 huruf terakhir di kode tiket</t>
  </si>
  <si>
    <t>3. Harga awal tergantung jenis tiket dan kelas masing-masing penumpang</t>
  </si>
  <si>
    <t>4. Diskon sebesar 10% untuk semua tiket</t>
  </si>
  <si>
    <t>5. Harga setelah diskon adalah harga awal dikurangi diskon sebesar 10% tersebut</t>
  </si>
  <si>
    <t>6. Urutkan berdasarkan nama penumpang secara alfabet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</si>
</sst>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1"/>
      <color theme="1"/>
      <name val="Calibri"/>
      <scheme val="minor"/>
    </font>
    <font>
      <b/>
      <sz val="11"/>
      <color theme="1"/>
      <name val="Calibri"/>
      <scheme val="minor"/>
    </font>
    <font>
      <i/>
      <sz val="11"/>
      <color theme="1"/>
      <name val="Calibri"/>
      <scheme val="minor"/>
    </font>
    <font>
      <sz val="11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3" fillId="0" borderId="0" applyFont="0" applyFill="0" applyBorder="0" applyProtection="0"/>
  </cellStyleXfs>
  <cellXfs count="18">
    <xf numFmtId="0" fontId="0" fillId="0" borderId="0" xfId="0"/>
    <xf numFmtId="0" fontId="0" fillId="2" borderId="0" xfId="0" applyFill="1"/>
    <xf numFmtId="0" fontId="0" fillId="2" borderId="0" xfId="0" applyFill="1" applyAlignment="1">
      <alignment wrapText="1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wrapText="1"/>
    </xf>
    <xf numFmtId="164" fontId="0" fillId="2" borderId="1" xfId="1" applyNumberFormat="1" applyFont="1" applyFill="1" applyBorder="1"/>
    <xf numFmtId="9" fontId="0" fillId="2" borderId="1" xfId="1" applyNumberFormat="1" applyFon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 wrapText="1"/>
    </xf>
    <xf numFmtId="164" fontId="0" fillId="2" borderId="1" xfId="0" applyNumberFormat="1" applyFill="1" applyBorder="1" applyAlignment="1">
      <alignment wrapText="1"/>
    </xf>
    <xf numFmtId="0" fontId="1" fillId="2" borderId="0" xfId="0" applyFont="1" applyFill="1"/>
    <xf numFmtId="0" fontId="1" fillId="3" borderId="1" xfId="0" applyFont="1" applyFill="1" applyBorder="1"/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wrapText="1"/>
    </xf>
    <xf numFmtId="164" fontId="0" fillId="2" borderId="1" xfId="1" applyNumberFormat="1" applyFont="1" applyFill="1" applyBorder="1" applyAlignment="1">
      <alignment wrapText="1"/>
    </xf>
    <xf numFmtId="0" fontId="2" fillId="2" borderId="0" xfId="0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7"/>
  <sheetViews>
    <sheetView tabSelected="1" topLeftCell="D1" zoomScale="140" workbookViewId="0">
      <selection activeCell="F8" sqref="F8"/>
    </sheetView>
  </sheetViews>
  <sheetFormatPr defaultColWidth="9.14453125" defaultRowHeight="15" x14ac:dyDescent="0.2"/>
  <cols>
    <col min="1" max="1" width="11.296875" style="1" customWidth="1"/>
    <col min="2" max="2" width="13.85546875" style="1" customWidth="1"/>
    <col min="3" max="5" width="13.85546875" style="2" customWidth="1"/>
    <col min="6" max="6" width="13.85546875" style="1" customWidth="1"/>
    <col min="7" max="8" width="13.85546875" style="2" customWidth="1"/>
    <col min="9" max="9" width="13.31640625" style="2" customWidth="1"/>
    <col min="10" max="16384" width="9.14453125" style="1"/>
  </cols>
  <sheetData>
    <row r="1" spans="1:10" ht="41.25" x14ac:dyDescent="0.2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3" t="s">
        <v>5</v>
      </c>
      <c r="G1" s="4" t="s">
        <v>6</v>
      </c>
      <c r="H1" s="4" t="s">
        <v>7</v>
      </c>
      <c r="I1" s="4" t="s">
        <v>8</v>
      </c>
      <c r="J1" s="4" t="s">
        <v>9</v>
      </c>
    </row>
    <row r="2" spans="1:10" x14ac:dyDescent="0.2">
      <c r="A2" s="5">
        <v>1</v>
      </c>
      <c r="B2" s="6" t="s">
        <v>10</v>
      </c>
      <c r="C2" s="7" t="s">
        <v>11</v>
      </c>
      <c r="D2" s="7" t="str">
        <f>HLOOKUP(LEFT(C2,3),B$12:D$13,2,FALSE)</f>
        <v>Ekonomi</v>
      </c>
      <c r="E2" s="7" t="str">
        <f>VLOOKUP(RIGHT(C2,1),A$17:B$19,2,FALSE)</f>
        <v>Dewasa</v>
      </c>
      <c r="F2" s="8">
        <f>VLOOKUP(E2,B$17:E$19,IF(D2="Ekonomi",2,IF(D2="Bisnis",3,IF(D2="Executive",4,0))),FALSE)</f>
        <v>50000</v>
      </c>
      <c r="G2" s="9">
        <f>IF(F2&gt;=50000,10%,0%)</f>
        <v>0.1</v>
      </c>
      <c r="H2" s="10">
        <f>IF(F2&gt;=50000,F2-F2*G2,F2)</f>
        <v>45000</v>
      </c>
      <c r="I2" s="10" t="str">
        <f>IF(H2&gt;=60000,"6%",IF(H2&gt;40000,"4%",IF(H2&gt;20000,"2%","0%")))</f>
        <v>4%</v>
      </c>
      <c r="J2" s="11">
        <f>H2+H2*I2</f>
        <v>46800</v>
      </c>
    </row>
    <row r="3" spans="1:10" x14ac:dyDescent="0.2">
      <c r="A3" s="5">
        <v>2</v>
      </c>
      <c r="B3" s="6" t="s">
        <v>12</v>
      </c>
      <c r="C3" s="7" t="s">
        <v>13</v>
      </c>
      <c r="D3" s="7" t="str">
        <f>HLOOKUP(LEFT(C3,3),B$12:D$13,2,FALSE)</f>
        <v>Executive</v>
      </c>
      <c r="E3" s="7" t="str">
        <f>VLOOKUP(RIGHT(C3,1),A$17:B$19,2,FALSE)</f>
        <v>Anak</v>
      </c>
      <c r="F3" s="8">
        <f>VLOOKUP(E3,B$17:E$19,IF(D3="Ekonomi",2,IF(D3="Bisnis",3,IF(D3="Executive",4,0))),FALSE)</f>
        <v>45000</v>
      </c>
      <c r="G3" s="9">
        <f>IF(F4&gt;=50000,10%,0%)</f>
        <v>0</v>
      </c>
      <c r="H3" s="10">
        <f>IF(F3&gt;=50000,F3-F3*G3,F3)</f>
        <v>45000</v>
      </c>
      <c r="I3" s="10" t="str">
        <f>IF(H3&gt;=60000,"6%",IF(H3&gt;40000,"4%",IF(H3&gt;20000,"2%","0%")))</f>
        <v>4%</v>
      </c>
      <c r="J3" s="11">
        <f>H3+H3*I3</f>
        <v>46800</v>
      </c>
    </row>
    <row r="4" spans="1:10" x14ac:dyDescent="0.2">
      <c r="A4" s="5">
        <v>3</v>
      </c>
      <c r="B4" s="6" t="s">
        <v>14</v>
      </c>
      <c r="C4" s="7" t="s">
        <v>15</v>
      </c>
      <c r="D4" s="7" t="str">
        <f>HLOOKUP(LEFT(C4,3),B$12:D$13,2,FALSE)</f>
        <v>Bisnis</v>
      </c>
      <c r="E4" s="7" t="str">
        <f>VLOOKUP(RIGHT(C4,1),A$17:B$19,2,FALSE)</f>
        <v>Anak</v>
      </c>
      <c r="F4" s="8">
        <f>VLOOKUP(E4,B$17:E$19,IF(D4="Ekonomi",2,IF(D4="Bisnis",3,IF(D4="Executive",4,0))),FALSE)</f>
        <v>35000</v>
      </c>
      <c r="G4" s="9">
        <f>IF(F2&gt;=50000,10%,0%)</f>
        <v>0.1</v>
      </c>
      <c r="H4" s="10">
        <f>IF(F2&gt;=50000,F2-F2*G2,F2)</f>
        <v>45000</v>
      </c>
      <c r="I4" s="10" t="str">
        <f>IF(H4&gt;=60000,"6%",IF(H4&gt;40000,"4%",IF(H4&gt;20000,"2%","0%")))</f>
        <v>4%</v>
      </c>
      <c r="J4" s="11">
        <f>H4+H4*I4</f>
        <v>46800</v>
      </c>
    </row>
    <row r="5" spans="1:10" x14ac:dyDescent="0.2">
      <c r="A5" s="5">
        <v>4</v>
      </c>
      <c r="B5" s="6" t="s">
        <v>16</v>
      </c>
      <c r="C5" s="7" t="s">
        <v>17</v>
      </c>
      <c r="D5" s="7" t="str">
        <f>HLOOKUP(LEFT(C5,3),B$12:D$13,2,FALSE)</f>
        <v>Executive</v>
      </c>
      <c r="E5" s="7" t="str">
        <f>VLOOKUP(RIGHT(C5,1),A$17:B$19,2,FALSE)</f>
        <v>Dewasa</v>
      </c>
      <c r="F5" s="8">
        <f>VLOOKUP(E5,B$17:E$19,IF(D5="Ekonomi",2,IF(D5="Bisnis",3,IF(D5="Executive",4,0))),FALSE)</f>
        <v>70000</v>
      </c>
      <c r="G5" s="9">
        <f>IF(F5&gt;=50000,10%,0%)</f>
        <v>0.1</v>
      </c>
      <c r="H5" s="10">
        <f>IF(F5&gt;=50000,F5-F5*G5,F5)</f>
        <v>63000</v>
      </c>
      <c r="I5" s="10" t="str">
        <f>IF(H5&gt;=60000,"6%",IF(H5&gt;40000,"4%",IF(H5&gt;20000,"2%","0%")))</f>
        <v>6%</v>
      </c>
      <c r="J5" s="11">
        <f>H5+H5*I5</f>
        <v>66780</v>
      </c>
    </row>
    <row r="6" spans="1:10" x14ac:dyDescent="0.2">
      <c r="A6" s="5">
        <v>5</v>
      </c>
      <c r="B6" s="6" t="s">
        <v>18</v>
      </c>
      <c r="C6" s="7" t="s">
        <v>19</v>
      </c>
      <c r="D6" s="7" t="str">
        <f>HLOOKUP(LEFT(C6,3),B$12:D$13,2,FALSE)</f>
        <v>Ekonomi</v>
      </c>
      <c r="E6" s="7" t="str">
        <f>VLOOKUP(RIGHT(C6,1),A$17:B$19,2,FALSE)</f>
        <v>Lansia</v>
      </c>
      <c r="F6" s="8">
        <f>VLOOKUP(E6,B$17:E$19,IF(D6="Ekonomi",2,IF(D6="Bisnis",3,IF(D6="Executive",4,0))),FALSE)</f>
        <v>30000</v>
      </c>
      <c r="G6" s="9">
        <f>IF(F6&gt;=50000,10%,0%)</f>
        <v>0</v>
      </c>
      <c r="H6" s="10">
        <f>IF(F6&gt;=50000,F6-F6*G6,F6)</f>
        <v>30000</v>
      </c>
      <c r="I6" s="10" t="str">
        <f>IF(H6&gt;=60000,"6%",IF(H6&gt;40000,"4%",IF(H6&gt;20000,"2%","0%")))</f>
        <v>2%</v>
      </c>
      <c r="J6" s="11">
        <f>H6+H6*I6</f>
        <v>30600</v>
      </c>
    </row>
    <row r="7" spans="1:10" x14ac:dyDescent="0.2">
      <c r="A7" s="5">
        <v>6</v>
      </c>
      <c r="B7" s="6" t="s">
        <v>20</v>
      </c>
      <c r="C7" s="7" t="s">
        <v>21</v>
      </c>
      <c r="D7" s="7" t="str">
        <f>HLOOKUP(LEFT(C7,3),B$12:D$13,2,FALSE)</f>
        <v>Bisnis</v>
      </c>
      <c r="E7" s="7" t="str">
        <f>VLOOKUP(RIGHT(C7,1),A$17:B$19,2,FALSE)</f>
        <v>Dewasa</v>
      </c>
      <c r="F7" s="8">
        <f>VLOOKUP(E7,B$17:E$19,IF(D7="Ekonomi",2,IF(D7="Bisnis",3,IF(D7="Executive",4,0))),FALSE)</f>
        <v>60000</v>
      </c>
      <c r="G7" s="9">
        <f>IF(F7&gt;=50000,10%,0%)</f>
        <v>0.1</v>
      </c>
      <c r="H7" s="10">
        <f>IF(F7&gt;=50000,F7-F7*G7,F7)</f>
        <v>54000</v>
      </c>
      <c r="I7" s="10" t="str">
        <f>IF(H7&gt;=60000,"6%",IF(H7&gt;40000,"4%",IF(H7&gt;20000,"2%","0%")))</f>
        <v>4%</v>
      </c>
      <c r="J7" s="11">
        <f>H7+H7*I7</f>
        <v>56160</v>
      </c>
    </row>
    <row r="8" spans="1:10" x14ac:dyDescent="0.2">
      <c r="A8" s="5">
        <v>7</v>
      </c>
      <c r="B8" s="6" t="s">
        <v>22</v>
      </c>
      <c r="C8" s="7" t="s">
        <v>23</v>
      </c>
      <c r="D8" s="7" t="str">
        <f>HLOOKUP(LEFT(C8,3),B$12:D$13,2,FALSE)</f>
        <v>Ekonomi</v>
      </c>
      <c r="E8" s="7" t="str">
        <f>VLOOKUP(RIGHT(C8,1),A$17:B$19,2,FALSE)</f>
        <v>Anak</v>
      </c>
      <c r="F8" s="8">
        <f>VLOOKUP(E8,B$17:E$19,IF(D8="Ekonomi",2,IF(D8="Bisnis",3,IF(D8="Executive",4,0))),FALSE)</f>
        <v>25000</v>
      </c>
      <c r="G8" s="9">
        <f>IF(F8&gt;=50000,10%,0%)</f>
        <v>0</v>
      </c>
      <c r="H8" s="10">
        <f>IF(F8&gt;=50000,F8-F8*G8,F8)</f>
        <v>25000</v>
      </c>
      <c r="I8" s="10" t="str">
        <f>IF(H8&gt;=60000,"6%",IF(H8&gt;40000,"4%",IF(H8&gt;20000,"2%","0%")))</f>
        <v>2%</v>
      </c>
      <c r="J8" s="11">
        <f>H8+H8*I8</f>
        <v>25500</v>
      </c>
    </row>
    <row r="9" spans="1:10" x14ac:dyDescent="0.2">
      <c r="A9" s="5">
        <v>8</v>
      </c>
      <c r="B9" s="6" t="s">
        <v>24</v>
      </c>
      <c r="C9" s="7" t="s">
        <v>25</v>
      </c>
      <c r="D9" s="7" t="str">
        <f>HLOOKUP(LEFT(C9,3),B$12:D$13,2,FALSE)</f>
        <v>Executive</v>
      </c>
      <c r="E9" s="7" t="str">
        <f>VLOOKUP(RIGHT(C9,1),A$17:B$19,2,FALSE)</f>
        <v>Lansia</v>
      </c>
      <c r="F9" s="8">
        <f>VLOOKUP(E9,B$17:E$19,IF(D9="Ekonomi",2,IF(D9="Bisnis",3,IF(D9="Executive",4,0))),FALSE)</f>
        <v>52500</v>
      </c>
      <c r="G9" s="9">
        <f>IF(F9&gt;=50000,10%,0%)</f>
        <v>0.1</v>
      </c>
      <c r="H9" s="10">
        <f>IF(F9&gt;=50000,F9-F9*G9,F9)</f>
        <v>47250</v>
      </c>
      <c r="I9" s="10" t="str">
        <f>IF(H9&gt;=60000,"6%",IF(H9&gt;40000,"4%",IF(H9&gt;20000,"2%","0%")))</f>
        <v>4%</v>
      </c>
      <c r="J9" s="11">
        <f>H9+H9*I9</f>
        <v>49140</v>
      </c>
    </row>
    <row r="11" spans="1:10" x14ac:dyDescent="0.2">
      <c r="A11" s="12" t="s">
        <v>26</v>
      </c>
    </row>
    <row r="12" spans="1:10" x14ac:dyDescent="0.2">
      <c r="A12" s="13" t="s">
        <v>27</v>
      </c>
      <c r="B12" s="6" t="s">
        <v>28</v>
      </c>
      <c r="C12" s="7" t="s">
        <v>29</v>
      </c>
      <c r="D12" s="7" t="s">
        <v>30</v>
      </c>
    </row>
    <row r="13" spans="1:10" x14ac:dyDescent="0.2">
      <c r="A13" s="13" t="s">
        <v>3</v>
      </c>
      <c r="B13" s="6" t="s">
        <v>31</v>
      </c>
      <c r="C13" s="7" t="s">
        <v>32</v>
      </c>
      <c r="D13" s="7" t="s">
        <v>33</v>
      </c>
    </row>
    <row r="15" spans="1:10" x14ac:dyDescent="0.2">
      <c r="A15" s="12" t="s">
        <v>34</v>
      </c>
    </row>
    <row r="16" spans="1:10" x14ac:dyDescent="0.2">
      <c r="A16" s="14" t="s">
        <v>2</v>
      </c>
      <c r="B16" s="14" t="s">
        <v>4</v>
      </c>
      <c r="C16" s="15" t="s">
        <v>31</v>
      </c>
      <c r="D16" s="15" t="s">
        <v>32</v>
      </c>
      <c r="E16" s="15" t="s">
        <v>33</v>
      </c>
    </row>
    <row r="17" spans="1:5" x14ac:dyDescent="0.2">
      <c r="A17" s="5" t="s">
        <v>35</v>
      </c>
      <c r="B17" s="6" t="s">
        <v>36</v>
      </c>
      <c r="C17" s="16">
        <v>25000</v>
      </c>
      <c r="D17" s="16">
        <v>35000</v>
      </c>
      <c r="E17" s="16">
        <v>45000</v>
      </c>
    </row>
    <row r="18" spans="1:5" x14ac:dyDescent="0.2">
      <c r="A18" s="5" t="s">
        <v>37</v>
      </c>
      <c r="B18" s="6" t="s">
        <v>38</v>
      </c>
      <c r="C18" s="16">
        <v>50000</v>
      </c>
      <c r="D18" s="16">
        <v>60000</v>
      </c>
      <c r="E18" s="16">
        <v>70000</v>
      </c>
    </row>
    <row r="19" spans="1:5" x14ac:dyDescent="0.2">
      <c r="A19" s="5" t="s">
        <v>39</v>
      </c>
      <c r="B19" s="6" t="s">
        <v>40</v>
      </c>
      <c r="C19" s="16">
        <v>30000</v>
      </c>
      <c r="D19" s="16">
        <v>40000</v>
      </c>
      <c r="E19" s="16">
        <v>52500</v>
      </c>
    </row>
    <row r="21" spans="1:5" x14ac:dyDescent="0.2">
      <c r="A21" s="17" t="s">
        <v>41</v>
      </c>
    </row>
    <row r="22" spans="1:5" x14ac:dyDescent="0.2">
      <c r="A22" s="17" t="s">
        <v>42</v>
      </c>
    </row>
    <row r="23" spans="1:5" x14ac:dyDescent="0.2">
      <c r="A23" s="17" t="s">
        <v>43</v>
      </c>
    </row>
    <row r="24" spans="1:5" x14ac:dyDescent="0.2">
      <c r="A24" s="17" t="s">
        <v>44</v>
      </c>
    </row>
    <row r="25" spans="1:5" x14ac:dyDescent="0.2">
      <c r="A25" s="17" t="s">
        <v>45</v>
      </c>
    </row>
    <row r="26" spans="1:5" x14ac:dyDescent="0.2">
      <c r="A26" s="17" t="s">
        <v>46</v>
      </c>
    </row>
    <row r="27" spans="1:5" x14ac:dyDescent="0.2">
      <c r="A27" s="17" t="s">
        <v>47</v>
      </c>
    </row>
  </sheetData>
  <sortState xmlns:xlrd2="http://schemas.microsoft.com/office/spreadsheetml/2017/richdata2" ref="B2:H9">
    <sortCondition ref="B2:B9"/>
  </sortState>
  <pageMargins left="0.7" right="0.7" top="0.75" bottom="0.75" header="0.3" footer="0.3"/>
  <pageSetup paperSize="9" firstPageNumber="4294967295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Tipe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revision>1</cp:revision>
  <dcterms:created xsi:type="dcterms:W3CDTF">2021-03-26T08:12:55Z</dcterms:created>
  <dcterms:modified xsi:type="dcterms:W3CDTF">2022-08-13T06:04:19Z</dcterms:modified>
</cp:coreProperties>
</file>