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cb63c999c902a9/Desktop/"/>
    </mc:Choice>
  </mc:AlternateContent>
  <xr:revisionPtr revIDLastSave="1" documentId="8_{197C62AE-75FF-42E9-A3F9-ED6518218A0E}" xr6:coauthVersionLast="47" xr6:coauthVersionMax="47" xr10:uidLastSave="{E6491AC7-9E4D-4B21-83C2-57E165C86EB7}"/>
  <bookViews>
    <workbookView xWindow="-108" yWindow="-108" windowWidth="23256" windowHeight="12456" xr2:uid="{971F2D1A-47CA-4DE4-BDDE-6BFB26547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F25" i="1"/>
  <c r="G25" i="1"/>
  <c r="H25" i="1"/>
  <c r="I25" i="1"/>
  <c r="J25" i="1"/>
  <c r="K25" i="1"/>
  <c r="L25" i="1"/>
  <c r="M25" i="1"/>
  <c r="E24" i="1"/>
  <c r="F24" i="1"/>
  <c r="G24" i="1"/>
  <c r="H24" i="1"/>
  <c r="I24" i="1"/>
  <c r="J24" i="1"/>
  <c r="K24" i="1"/>
  <c r="L24" i="1"/>
  <c r="M24" i="1"/>
  <c r="E23" i="1"/>
  <c r="F23" i="1"/>
  <c r="G23" i="1"/>
  <c r="H23" i="1"/>
  <c r="I23" i="1"/>
  <c r="J23" i="1"/>
  <c r="K23" i="1"/>
  <c r="L23" i="1"/>
  <c r="M23" i="1"/>
  <c r="I22" i="1"/>
  <c r="M22" i="1"/>
  <c r="L22" i="1"/>
  <c r="K22" i="1"/>
  <c r="J22" i="1"/>
  <c r="H22" i="1"/>
  <c r="G22" i="1"/>
  <c r="F22" i="1"/>
  <c r="E22" i="1"/>
  <c r="D22" i="1"/>
  <c r="C22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4" i="1"/>
  <c r="R5" i="1"/>
  <c r="R6" i="1"/>
  <c r="R7" i="1"/>
  <c r="R24" i="1" s="1"/>
  <c r="R8" i="1"/>
  <c r="R9" i="1"/>
  <c r="R25" i="1" s="1"/>
  <c r="R10" i="1"/>
  <c r="R11" i="1"/>
  <c r="R12" i="1"/>
  <c r="R13" i="1"/>
  <c r="R14" i="1"/>
  <c r="R15" i="1"/>
  <c r="R16" i="1"/>
  <c r="R17" i="1"/>
  <c r="R18" i="1"/>
  <c r="R19" i="1"/>
  <c r="R20" i="1"/>
  <c r="R4" i="1"/>
  <c r="Q5" i="1"/>
  <c r="Q6" i="1"/>
  <c r="Q7" i="1"/>
  <c r="Q8" i="1"/>
  <c r="Q9" i="1"/>
  <c r="Q23" i="1" s="1"/>
  <c r="Q10" i="1"/>
  <c r="Q11" i="1"/>
  <c r="Q12" i="1"/>
  <c r="Q13" i="1"/>
  <c r="Q14" i="1"/>
  <c r="Q15" i="1"/>
  <c r="Q16" i="1"/>
  <c r="Q17" i="1"/>
  <c r="Q18" i="1"/>
  <c r="Q19" i="1"/>
  <c r="Q20" i="1"/>
  <c r="Q4" i="1"/>
  <c r="P5" i="1"/>
  <c r="P6" i="1"/>
  <c r="P24" i="1" s="1"/>
  <c r="P7" i="1"/>
  <c r="P8" i="1"/>
  <c r="P9" i="1"/>
  <c r="P10" i="1"/>
  <c r="P11" i="1"/>
  <c r="P12" i="1"/>
  <c r="P25" i="1" s="1"/>
  <c r="P13" i="1"/>
  <c r="P14" i="1"/>
  <c r="P15" i="1"/>
  <c r="P16" i="1"/>
  <c r="P17" i="1"/>
  <c r="P18" i="1"/>
  <c r="P19" i="1"/>
  <c r="P20" i="1"/>
  <c r="P4" i="1"/>
  <c r="O5" i="1"/>
  <c r="O6" i="1"/>
  <c r="O7" i="1"/>
  <c r="O8" i="1"/>
  <c r="O25" i="1" s="1"/>
  <c r="O9" i="1"/>
  <c r="O10" i="1"/>
  <c r="O11" i="1"/>
  <c r="O24" i="1" s="1"/>
  <c r="O12" i="1"/>
  <c r="O22" i="1" s="1"/>
  <c r="O13" i="1"/>
  <c r="O14" i="1"/>
  <c r="O15" i="1"/>
  <c r="O16" i="1"/>
  <c r="O17" i="1"/>
  <c r="O18" i="1"/>
  <c r="O19" i="1"/>
  <c r="O20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W25" i="1"/>
  <c r="V25" i="1"/>
  <c r="U25" i="1"/>
  <c r="T25" i="1"/>
  <c r="S25" i="1"/>
  <c r="W24" i="1"/>
  <c r="V24" i="1"/>
  <c r="U24" i="1"/>
  <c r="T24" i="1"/>
  <c r="S24" i="1"/>
  <c r="W23" i="1"/>
  <c r="V23" i="1"/>
  <c r="U23" i="1"/>
  <c r="T23" i="1"/>
  <c r="S23" i="1"/>
  <c r="R23" i="1"/>
  <c r="W22" i="1"/>
  <c r="V22" i="1"/>
  <c r="U22" i="1"/>
  <c r="T22" i="1"/>
  <c r="S22" i="1"/>
  <c r="AB5" i="1"/>
  <c r="W20" i="1"/>
  <c r="V20" i="1"/>
  <c r="U20" i="1"/>
  <c r="T20" i="1"/>
  <c r="W19" i="1"/>
  <c r="V19" i="1"/>
  <c r="U19" i="1"/>
  <c r="T19" i="1"/>
  <c r="W18" i="1"/>
  <c r="V18" i="1"/>
  <c r="U18" i="1"/>
  <c r="T18" i="1"/>
  <c r="W17" i="1"/>
  <c r="V17" i="1"/>
  <c r="U17" i="1"/>
  <c r="T17" i="1"/>
  <c r="W16" i="1"/>
  <c r="V16" i="1"/>
  <c r="U16" i="1"/>
  <c r="T16" i="1"/>
  <c r="W15" i="1"/>
  <c r="V15" i="1"/>
  <c r="U15" i="1"/>
  <c r="T15" i="1"/>
  <c r="W14" i="1"/>
  <c r="V14" i="1"/>
  <c r="U14" i="1"/>
  <c r="T14" i="1"/>
  <c r="W13" i="1"/>
  <c r="V13" i="1"/>
  <c r="U13" i="1"/>
  <c r="T13" i="1"/>
  <c r="W12" i="1"/>
  <c r="V12" i="1"/>
  <c r="U12" i="1"/>
  <c r="T12" i="1"/>
  <c r="W11" i="1"/>
  <c r="V11" i="1"/>
  <c r="U11" i="1"/>
  <c r="T11" i="1"/>
  <c r="W10" i="1"/>
  <c r="V10" i="1"/>
  <c r="U10" i="1"/>
  <c r="T10" i="1"/>
  <c r="W9" i="1"/>
  <c r="V9" i="1"/>
  <c r="U9" i="1"/>
  <c r="T9" i="1"/>
  <c r="W8" i="1"/>
  <c r="V8" i="1"/>
  <c r="U8" i="1"/>
  <c r="T8" i="1"/>
  <c r="W7" i="1"/>
  <c r="V7" i="1"/>
  <c r="U7" i="1"/>
  <c r="T7" i="1"/>
  <c r="W6" i="1"/>
  <c r="V6" i="1"/>
  <c r="U6" i="1"/>
  <c r="T6" i="1"/>
  <c r="W5" i="1"/>
  <c r="V5" i="1"/>
  <c r="U5" i="1"/>
  <c r="T5" i="1"/>
  <c r="W4" i="1"/>
  <c r="V4" i="1"/>
  <c r="U4" i="1"/>
  <c r="T4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4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D25" i="1"/>
  <c r="D24" i="1"/>
  <c r="D23" i="1"/>
  <c r="C24" i="1"/>
  <c r="C23" i="1"/>
  <c r="R22" i="1" l="1"/>
  <c r="AB22" i="1"/>
  <c r="AB25" i="1"/>
  <c r="AB24" i="1"/>
  <c r="AB23" i="1"/>
  <c r="Q24" i="1"/>
  <c r="Q22" i="1"/>
  <c r="AA23" i="1"/>
  <c r="AA22" i="1"/>
  <c r="AA24" i="1"/>
  <c r="AA25" i="1"/>
  <c r="Q25" i="1"/>
  <c r="Z23" i="1"/>
  <c r="P22" i="1"/>
  <c r="Z24" i="1"/>
  <c r="P23" i="1"/>
  <c r="Y22" i="1"/>
  <c r="O23" i="1"/>
  <c r="AD5" i="1"/>
  <c r="N24" i="1"/>
  <c r="N25" i="1"/>
  <c r="N23" i="1"/>
  <c r="N22" i="1"/>
  <c r="Z25" i="1" l="1"/>
  <c r="Z22" i="1"/>
  <c r="Y25" i="1"/>
  <c r="Y23" i="1"/>
  <c r="Y24" i="1"/>
  <c r="X24" i="1"/>
  <c r="X22" i="1"/>
  <c r="X23" i="1"/>
  <c r="X25" i="1"/>
  <c r="AD25" i="1" l="1"/>
  <c r="AD24" i="1"/>
  <c r="AD23" i="1"/>
  <c r="AD22" i="1"/>
</calcChain>
</file>

<file path=xl/sharedStrings.xml><?xml version="1.0" encoding="utf-8"?>
<sst xmlns="http://schemas.openxmlformats.org/spreadsheetml/2006/main" count="50" uniqueCount="49">
  <si>
    <t>Employee</t>
  </si>
  <si>
    <t>Payroll</t>
  </si>
  <si>
    <t>Last Name</t>
  </si>
  <si>
    <t>First Name</t>
  </si>
  <si>
    <t>Hourly Wage</t>
  </si>
  <si>
    <t>House worked</t>
  </si>
  <si>
    <t>pay</t>
  </si>
  <si>
    <t>Kern</t>
  </si>
  <si>
    <t>Howard</t>
  </si>
  <si>
    <t>O'Donnald</t>
  </si>
  <si>
    <t>Herndanddez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</si>
  <si>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</si>
  <si>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</si>
  <si>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</si>
  <si>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</si>
  <si>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</si>
  <si>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</si>
  <si>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</si>
  <si>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</si>
  <si>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</si>
  <si>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</si>
  <si>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</si>
  <si>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</si>
  <si>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</si>
  <si>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</si>
  <si>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</si>
  <si>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</si>
  <si>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</si>
  <si>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</si>
  <si>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</si>
  <si>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</si>
  <si>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</si>
  <si>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</si>
  <si>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</si>
  <si>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</si>
  <si>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</si>
  <si>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</si>
  <si>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</si>
  <si>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</si>
  <si>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</si>
  <si>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</si>
  <si>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Max</t>
  </si>
  <si>
    <t>Min</t>
  </si>
  <si>
    <t>Average</t>
  </si>
  <si>
    <t>Total</t>
  </si>
  <si>
    <t>Mr.sluiter</t>
  </si>
  <si>
    <t>Overtime Hours</t>
  </si>
  <si>
    <t>Overtime Bonus</t>
  </si>
  <si>
    <t>Jan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</si>
</sst>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_-[$$-409]* #,##0.00_ ;_-[$$-409]* \-#,##0.00\ ;_-[$$-409]* &quot;-&quot;??_ ;_-@_ 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" fontId="2" fillId="2" borderId="0" xfId="0" applyNumberFormat="1" applyFont="1" applyFill="1"/>
    <xf numFmtId="0" fontId="2" fillId="2" borderId="0" xfId="0" applyFont="1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5" fontId="0" fillId="4" borderId="0" xfId="0" applyNumberFormat="1" applyFill="1"/>
    <xf numFmtId="16" fontId="0" fillId="5" borderId="0" xfId="0" applyNumberFormat="1" applyFill="1"/>
    <xf numFmtId="165" fontId="0" fillId="5" borderId="0" xfId="0" applyNumberFormat="1" applyFill="1"/>
    <xf numFmtId="16" fontId="0" fillId="6" borderId="0" xfId="0" applyNumberFormat="1" applyFill="1"/>
    <xf numFmtId="165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18494068967395"/>
          <c:y val="2.9193205944798302E-2"/>
          <c:w val="0.82979558410859833"/>
          <c:h val="0.768913519568015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Sheet1!$A$4:$B$20</c:f>
              <c:multiLvlStrCache>
                <c:ptCount val="17"/>
                <c:lvl>
                  <c:pt idx="0">
                    <c:v>Jon</c:v>
                  </c:pt>
                  <c:pt idx="1">
                    <c:v>Glenda</c:v>
                  </c:pt>
                  <c:pt idx="2">
                    <c:v>Ron</c:v>
                  </c:pt>
                  <c:pt idx="3">
                    <c:v>Wendy</c:v>
                  </c:pt>
                  <c:pt idx="4">
                    <c:v>Paul</c:v>
                  </c:pt>
                  <c:pt idx="5">
                    <c:v>Tom</c:v>
                  </c:pt>
                  <c:pt idx="6">
                    <c:v>Nancy</c:v>
                  </c:pt>
                  <c:pt idx="7">
                    <c:v>Karen</c:v>
                  </c:pt>
                  <c:pt idx="8">
                    <c:v>Dennis</c:v>
                  </c:pt>
                  <c:pt idx="9">
                    <c:v>Sandy</c:v>
                  </c:pt>
                  <c:pt idx="10">
                    <c:v>Linda</c:v>
                  </c:pt>
                  <c:pt idx="11">
                    <c:v>Olivia</c:v>
                  </c:pt>
                  <c:pt idx="12">
                    <c:v>Blessing</c:v>
                  </c:pt>
                  <c:pt idx="13">
                    <c:v>Chandra</c:v>
                  </c:pt>
                  <c:pt idx="14">
                    <c:v>Bill</c:v>
                  </c:pt>
                  <c:pt idx="15">
                    <c:v>Trent</c:v>
                  </c:pt>
                  <c:pt idx="16">
                    <c:v>Genesis</c:v>
                  </c:pt>
                </c:lvl>
                <c:lvl>
                  <c:pt idx="0">
                    <c:v>Kern</c:v>
                  </c:pt>
                  <c:pt idx="1">
                    <c:v>Howard</c:v>
                  </c:pt>
                  <c:pt idx="2">
                    <c:v>O'Donnald</c:v>
                  </c:pt>
                  <c:pt idx="3">
                    <c:v>Herndanddez</c:v>
                  </c:pt>
                  <c:pt idx="4">
                    <c:v>Smith</c:v>
                  </c:pt>
                  <c:pt idx="5">
                    <c:v>Baker</c:v>
                  </c:pt>
                  <c:pt idx="6">
                    <c:v>Velinda</c:v>
                  </c:pt>
                  <c:pt idx="7">
                    <c:v>Carnehan</c:v>
                  </c:pt>
                  <c:pt idx="8">
                    <c:v>westerfield</c:v>
                  </c:pt>
                  <c:pt idx="9">
                    <c:v>penfold</c:v>
                  </c:pt>
                  <c:pt idx="10">
                    <c:v>Islington</c:v>
                  </c:pt>
                  <c:pt idx="11">
                    <c:v>young</c:v>
                  </c:pt>
                  <c:pt idx="12">
                    <c:v>Trenton</c:v>
                  </c:pt>
                  <c:pt idx="13">
                    <c:v>Engleheart</c:v>
                  </c:pt>
                  <c:pt idx="14">
                    <c:v>Norman</c:v>
                  </c:pt>
                  <c:pt idx="15">
                    <c:v>Mann</c:v>
                  </c:pt>
                  <c:pt idx="16">
                    <c:v>Underhill</c:v>
                  </c:pt>
                </c:lvl>
              </c:multiLvlStrCache>
            </c:multiLvlStrRef>
          </c:cat>
          <c:val>
            <c:numRef>
              <c:f>Sheet1!$AD$4:$AD$20</c:f>
              <c:numCache>
                <c:formatCode>_-[$$-409]* #,##0.00_ ;_-[$$-409]* \-#,##0.00\ ;_-[$$-409]* "-"??_ ;_-@_ </c:formatCode>
                <c:ptCount val="17"/>
                <c:pt idx="0">
                  <c:v>3076.6499999999996</c:v>
                </c:pt>
                <c:pt idx="1">
                  <c:v>2015</c:v>
                </c:pt>
                <c:pt idx="2">
                  <c:v>3436.55</c:v>
                </c:pt>
                <c:pt idx="3">
                  <c:v>3781.8</c:v>
                </c:pt>
                <c:pt idx="4">
                  <c:v>1421.4</c:v>
                </c:pt>
                <c:pt idx="5">
                  <c:v>2676.7</c:v>
                </c:pt>
                <c:pt idx="6">
                  <c:v>4041</c:v>
                </c:pt>
                <c:pt idx="7">
                  <c:v>2835</c:v>
                </c:pt>
                <c:pt idx="8">
                  <c:v>2793</c:v>
                </c:pt>
                <c:pt idx="9">
                  <c:v>2793.9</c:v>
                </c:pt>
                <c:pt idx="10">
                  <c:v>2240</c:v>
                </c:pt>
                <c:pt idx="11">
                  <c:v>2035.15</c:v>
                </c:pt>
                <c:pt idx="12">
                  <c:v>1818</c:v>
                </c:pt>
                <c:pt idx="13">
                  <c:v>1696.4399999999998</c:v>
                </c:pt>
                <c:pt idx="14">
                  <c:v>2840</c:v>
                </c:pt>
                <c:pt idx="15">
                  <c:v>8527.5</c:v>
                </c:pt>
                <c:pt idx="16">
                  <c:v>5970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6-4E2B-88FC-576F5D3F0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2922664"/>
        <c:axId val="1102926272"/>
      </c:barChart>
      <c:valAx>
        <c:axId val="110292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22664"/>
        <c:crossBetween val="between"/>
      </c:valAx>
      <c:catAx>
        <c:axId val="1102922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262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696341112071446"/>
          <c:y val="0.87095829780831535"/>
          <c:w val="0.14047813491766425"/>
          <c:h val="4.42916485832971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30</xdr:row>
      <xdr:rowOff>22860</xdr:rowOff>
    </xdr:from>
    <xdr:to>
      <xdr:col>12</xdr:col>
      <xdr:colOff>411480</xdr:colOff>
      <xdr:row>56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98655-63A8-31CF-C684-472C5404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0.23423</cdr:x>
      <cdr:y>0.94803</cdr:y>
    </cdr:from>
    <cdr:to>
      <cdr:x>0.8038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EC42B82-89C7-7542-DE92-757BEEA435D5}"/>
            </a:ext>
          </a:extLst>
        </cdr:cNvPr>
        <cdr:cNvSpPr txBox="1"/>
      </cdr:nvSpPr>
      <cdr:spPr>
        <a:xfrm xmlns:a="http://schemas.openxmlformats.org/drawingml/2006/main">
          <a:off x="2065020" y="4536672"/>
          <a:ext cx="5021580" cy="248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Expense among all employee</a:t>
          </a:r>
          <a:r>
            <a:rPr lang="en-US" sz="1100" baseline="0"/>
            <a:t> 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981D-3963-4E03-938F-433A4291D78C}">
  <sheetPr>
    <pageSetUpPr fitToPage="1"/>
  </sheetPr>
  <dimension ref="A1:AD25"/>
  <sheetViews>
    <sheetView tabSelected="1" topLeftCell="A28" zoomScaleNormal="100" workbookViewId="0">
      <selection activeCell="K60" sqref="K60"/>
    </sheetView>
  </sheetViews>
  <sheetFormatPr defaultRowHeight="14.4" x14ac:dyDescent="0.3"/>
  <cols>
    <col min="1" max="1" width="16.44140625" customWidth="1"/>
    <col min="2" max="2" width="12.33203125" customWidth="1"/>
    <col min="3" max="3" width="12.33203125" bestFit="1" customWidth="1"/>
    <col min="4" max="4" width="13.88671875" bestFit="1" customWidth="1"/>
    <col min="5" max="8" width="13.88671875" customWidth="1"/>
    <col min="9" max="13" width="15" customWidth="1"/>
    <col min="14" max="18" width="12.5546875" customWidth="1"/>
    <col min="19" max="23" width="15.33203125" customWidth="1"/>
    <col min="24" max="24" width="13.88671875" customWidth="1"/>
    <col min="25" max="25" width="12.109375" customWidth="1"/>
    <col min="26" max="26" width="13.88671875" customWidth="1"/>
    <col min="27" max="27" width="11" customWidth="1"/>
    <col min="28" max="28" width="12.33203125" customWidth="1"/>
    <col min="29" max="29" width="6.44140625" customWidth="1"/>
    <col min="30" max="30" width="11.44140625" customWidth="1"/>
  </cols>
  <sheetData>
    <row r="1" spans="1:30" x14ac:dyDescent="0.3">
      <c r="A1" t="s">
        <v>0</v>
      </c>
      <c r="B1" t="s">
        <v>1</v>
      </c>
      <c r="C1" t="s">
        <v>45</v>
      </c>
    </row>
    <row r="2" spans="1:30" x14ac:dyDescent="0.3">
      <c r="D2" t="s">
        <v>5</v>
      </c>
      <c r="I2" t="s">
        <v>46</v>
      </c>
      <c r="N2" t="s">
        <v>6</v>
      </c>
      <c r="S2" t="s">
        <v>47</v>
      </c>
      <c r="X2" t="s">
        <v>44</v>
      </c>
      <c r="AD2" t="s">
        <v>48</v>
      </c>
    </row>
    <row r="3" spans="1:30" x14ac:dyDescent="0.3">
      <c r="A3" t="s">
        <v>2</v>
      </c>
      <c r="B3" t="s">
        <v>3</v>
      </c>
      <c r="C3" t="s">
        <v>4</v>
      </c>
      <c r="D3" s="4">
        <v>44927</v>
      </c>
      <c r="E3" s="4">
        <v>44934</v>
      </c>
      <c r="F3" s="4">
        <v>44941</v>
      </c>
      <c r="G3" s="4">
        <v>44948</v>
      </c>
      <c r="H3" s="4">
        <v>44955</v>
      </c>
      <c r="I3" s="6">
        <v>44927</v>
      </c>
      <c r="J3" s="6">
        <v>44934</v>
      </c>
      <c r="K3" s="6">
        <v>44941</v>
      </c>
      <c r="L3" s="6">
        <v>44948</v>
      </c>
      <c r="M3" s="6">
        <v>44955</v>
      </c>
      <c r="N3" s="8">
        <v>44927</v>
      </c>
      <c r="O3" s="8">
        <v>44934</v>
      </c>
      <c r="P3" s="8">
        <v>44941</v>
      </c>
      <c r="Q3" s="8">
        <v>44948</v>
      </c>
      <c r="R3" s="8">
        <v>44955</v>
      </c>
      <c r="S3" s="10">
        <v>44927</v>
      </c>
      <c r="T3" s="10">
        <v>44934</v>
      </c>
      <c r="U3" s="10">
        <v>44941</v>
      </c>
      <c r="V3" s="10">
        <v>44948</v>
      </c>
      <c r="W3" s="10">
        <v>44955</v>
      </c>
      <c r="X3" s="12">
        <v>44927</v>
      </c>
      <c r="Y3" s="12">
        <v>44934</v>
      </c>
      <c r="Z3" s="12">
        <v>44941</v>
      </c>
      <c r="AA3" s="12">
        <v>44948</v>
      </c>
      <c r="AB3" s="12">
        <v>44955</v>
      </c>
    </row>
    <row r="4" spans="1:30" x14ac:dyDescent="0.3">
      <c r="A4" t="s">
        <v>7</v>
      </c>
      <c r="B4" t="s">
        <v>24</v>
      </c>
      <c r="C4" s="1">
        <v>15.9</v>
      </c>
      <c r="D4" s="5">
        <v>41</v>
      </c>
      <c r="E4" s="5">
        <v>42</v>
      </c>
      <c r="F4" s="5">
        <v>39</v>
      </c>
      <c r="G4" s="5">
        <v>30</v>
      </c>
      <c r="H4" s="5">
        <v>46</v>
      </c>
      <c r="I4" s="7">
        <f>IF(D4&gt;40,D4-40,0)</f>
        <v>1</v>
      </c>
      <c r="J4" s="7">
        <f>IF(E4&gt;40,E4-40,0)</f>
        <v>2</v>
      </c>
      <c r="K4" s="7">
        <f>IF(F4&gt;40,F4-40,0)</f>
        <v>0</v>
      </c>
      <c r="L4" s="7">
        <f>IF(G4&gt;40,G4-40,0)</f>
        <v>0</v>
      </c>
      <c r="M4" s="7">
        <f>IF(H4&gt;40,H4-40,0)</f>
        <v>6</v>
      </c>
      <c r="N4" s="9">
        <f>$C4*(D4-I4)</f>
        <v>636</v>
      </c>
      <c r="O4" s="9">
        <f>$C4*(E4-J4)</f>
        <v>636</v>
      </c>
      <c r="P4" s="9">
        <f>$C4*(F4-K4)</f>
        <v>620.1</v>
      </c>
      <c r="Q4" s="9">
        <f>$C4*(G4-L4)</f>
        <v>477</v>
      </c>
      <c r="R4" s="9">
        <f>$C4*(H4-M4)</f>
        <v>636</v>
      </c>
      <c r="S4" s="11">
        <f>0.5*$C4*I4</f>
        <v>7.95</v>
      </c>
      <c r="T4" s="11">
        <f t="shared" ref="T4:W19" si="0">0.5*$C4*J4</f>
        <v>15.9</v>
      </c>
      <c r="U4" s="11">
        <f t="shared" si="0"/>
        <v>0</v>
      </c>
      <c r="V4" s="11">
        <f t="shared" si="0"/>
        <v>0</v>
      </c>
      <c r="W4" s="11">
        <f t="shared" si="0"/>
        <v>47.7</v>
      </c>
      <c r="X4" s="13">
        <f>N4+S4</f>
        <v>643.95000000000005</v>
      </c>
      <c r="Y4" s="13">
        <f>O4+T4</f>
        <v>651.9</v>
      </c>
      <c r="Z4" s="13">
        <f>P4+U4</f>
        <v>620.1</v>
      </c>
      <c r="AA4" s="13">
        <f>Q4+V4</f>
        <v>477</v>
      </c>
      <c r="AB4" s="13">
        <f>R4+W4</f>
        <v>683.7</v>
      </c>
      <c r="AD4" s="2">
        <f>SUM(X4:AB4)</f>
        <v>3076.6499999999996</v>
      </c>
    </row>
    <row r="5" spans="1:30" x14ac:dyDescent="0.3">
      <c r="A5" t="s">
        <v>8</v>
      </c>
      <c r="B5" t="s">
        <v>25</v>
      </c>
      <c r="C5" s="1">
        <v>10</v>
      </c>
      <c r="D5" s="5">
        <v>42</v>
      </c>
      <c r="E5" s="5">
        <v>41</v>
      </c>
      <c r="F5" s="5">
        <v>40</v>
      </c>
      <c r="G5" s="5">
        <v>38</v>
      </c>
      <c r="H5" s="5">
        <v>44</v>
      </c>
      <c r="I5" s="7">
        <f t="shared" ref="I5:I20" si="1">IF(D5&gt;40,D5-40,0)</f>
        <v>2</v>
      </c>
      <c r="J5" s="7">
        <f t="shared" ref="J5" si="2">IF(E5&gt;40,E5-40,0)</f>
        <v>1</v>
      </c>
      <c r="K5" s="7">
        <f t="shared" ref="K5:M5" si="3">IF(F5&gt;40,F5-40,0)</f>
        <v>0</v>
      </c>
      <c r="L5" s="7">
        <f t="shared" si="3"/>
        <v>0</v>
      </c>
      <c r="M5" s="7">
        <f t="shared" si="3"/>
        <v>4</v>
      </c>
      <c r="N5" s="9">
        <f t="shared" ref="N5:N20" si="4">$C5*(D5-I5)</f>
        <v>400</v>
      </c>
      <c r="O5" s="9">
        <f t="shared" ref="O5:O20" si="5">$C5*(E5-J5)</f>
        <v>400</v>
      </c>
      <c r="P5" s="9">
        <f t="shared" ref="P5:P20" si="6">$C5*(F5-K5)</f>
        <v>400</v>
      </c>
      <c r="Q5" s="9">
        <f t="shared" ref="Q5:Q20" si="7">$C5*(G5-L5)</f>
        <v>380</v>
      </c>
      <c r="R5" s="9">
        <f t="shared" ref="R5:R20" si="8">$C5*(H5-M5)</f>
        <v>400</v>
      </c>
      <c r="S5" s="11">
        <f t="shared" ref="S5:S20" si="9">0.5*$C5*I5</f>
        <v>10</v>
      </c>
      <c r="T5" s="11">
        <f t="shared" si="0"/>
        <v>5</v>
      </c>
      <c r="U5" s="11">
        <f t="shared" si="0"/>
        <v>0</v>
      </c>
      <c r="V5" s="11">
        <f t="shared" si="0"/>
        <v>0</v>
      </c>
      <c r="W5" s="11">
        <f t="shared" si="0"/>
        <v>20</v>
      </c>
      <c r="X5" s="13">
        <f t="shared" ref="X5:X20" si="10">N5+S5</f>
        <v>410</v>
      </c>
      <c r="Y5" s="13">
        <f t="shared" ref="Y5:Y20" si="11">O5+T5</f>
        <v>405</v>
      </c>
      <c r="Z5" s="13">
        <f t="shared" ref="Z5:Z20" si="12">P5+U5</f>
        <v>400</v>
      </c>
      <c r="AA5" s="13">
        <f t="shared" ref="AA5:AB20" si="13">Q5+V5</f>
        <v>380</v>
      </c>
      <c r="AB5" s="13">
        <f t="shared" ref="Y4:AB19" si="14">R5+W5</f>
        <v>420</v>
      </c>
      <c r="AD5" s="2">
        <f t="shared" ref="AD5:AD20" si="15">SUM(X5:AB5)</f>
        <v>2015</v>
      </c>
    </row>
    <row r="6" spans="1:30" x14ac:dyDescent="0.3">
      <c r="A6" t="s">
        <v>9</v>
      </c>
      <c r="B6" t="s">
        <v>26</v>
      </c>
      <c r="C6" s="1">
        <v>22.1</v>
      </c>
      <c r="D6" s="5">
        <v>49</v>
      </c>
      <c r="E6" s="5">
        <v>40</v>
      </c>
      <c r="F6" s="5">
        <v>33</v>
      </c>
      <c r="G6" s="5">
        <v>20</v>
      </c>
      <c r="H6" s="5">
        <v>18</v>
      </c>
      <c r="I6" s="7">
        <f t="shared" si="1"/>
        <v>9</v>
      </c>
      <c r="J6" s="7">
        <f t="shared" ref="J6" si="16">IF(E6&gt;40,E6-40,0)</f>
        <v>0</v>
      </c>
      <c r="K6" s="7">
        <f t="shared" ref="K6:M6" si="17">IF(F6&gt;40,F6-40,0)</f>
        <v>0</v>
      </c>
      <c r="L6" s="7">
        <f t="shared" si="17"/>
        <v>0</v>
      </c>
      <c r="M6" s="7">
        <f t="shared" si="17"/>
        <v>0</v>
      </c>
      <c r="N6" s="9">
        <f t="shared" si="4"/>
        <v>884</v>
      </c>
      <c r="O6" s="9">
        <f t="shared" si="5"/>
        <v>884</v>
      </c>
      <c r="P6" s="9">
        <f t="shared" si="6"/>
        <v>729.30000000000007</v>
      </c>
      <c r="Q6" s="9">
        <f t="shared" si="7"/>
        <v>442</v>
      </c>
      <c r="R6" s="9">
        <f t="shared" si="8"/>
        <v>397.8</v>
      </c>
      <c r="S6" s="11">
        <f t="shared" si="9"/>
        <v>99.45</v>
      </c>
      <c r="T6" s="11">
        <f t="shared" si="0"/>
        <v>0</v>
      </c>
      <c r="U6" s="11">
        <f t="shared" si="0"/>
        <v>0</v>
      </c>
      <c r="V6" s="11">
        <f t="shared" si="0"/>
        <v>0</v>
      </c>
      <c r="W6" s="11">
        <f t="shared" si="0"/>
        <v>0</v>
      </c>
      <c r="X6" s="13">
        <f t="shared" si="10"/>
        <v>983.45</v>
      </c>
      <c r="Y6" s="13">
        <f t="shared" si="11"/>
        <v>884</v>
      </c>
      <c r="Z6" s="13">
        <f t="shared" si="12"/>
        <v>729.30000000000007</v>
      </c>
      <c r="AA6" s="13">
        <f t="shared" si="13"/>
        <v>442</v>
      </c>
      <c r="AB6" s="13">
        <f t="shared" si="14"/>
        <v>397.8</v>
      </c>
      <c r="AD6" s="2">
        <f t="shared" si="15"/>
        <v>3436.55</v>
      </c>
    </row>
    <row r="7" spans="1:30" x14ac:dyDescent="0.3">
      <c r="A7" t="s">
        <v>10</v>
      </c>
      <c r="B7" t="s">
        <v>27</v>
      </c>
      <c r="C7" s="1">
        <v>19.100000000000001</v>
      </c>
      <c r="D7" s="5">
        <v>41</v>
      </c>
      <c r="E7" s="5">
        <v>50</v>
      </c>
      <c r="F7" s="5">
        <v>47</v>
      </c>
      <c r="G7" s="5">
        <v>30</v>
      </c>
      <c r="H7" s="5">
        <v>39</v>
      </c>
      <c r="I7" s="7">
        <f t="shared" si="1"/>
        <v>1</v>
      </c>
      <c r="J7" s="7">
        <f t="shared" ref="J7" si="18">IF(E7&gt;40,E7-40,0)</f>
        <v>10</v>
      </c>
      <c r="K7" s="7">
        <f t="shared" ref="K7:M7" si="19">IF(F7&gt;40,F7-40,0)</f>
        <v>7</v>
      </c>
      <c r="L7" s="7">
        <f t="shared" si="19"/>
        <v>0</v>
      </c>
      <c r="M7" s="7">
        <f t="shared" si="19"/>
        <v>0</v>
      </c>
      <c r="N7" s="9">
        <f t="shared" si="4"/>
        <v>764</v>
      </c>
      <c r="O7" s="9">
        <f t="shared" si="5"/>
        <v>764</v>
      </c>
      <c r="P7" s="9">
        <f t="shared" si="6"/>
        <v>764</v>
      </c>
      <c r="Q7" s="9">
        <f t="shared" si="7"/>
        <v>573</v>
      </c>
      <c r="R7" s="9">
        <f t="shared" si="8"/>
        <v>744.90000000000009</v>
      </c>
      <c r="S7" s="11">
        <f t="shared" si="9"/>
        <v>9.5500000000000007</v>
      </c>
      <c r="T7" s="11">
        <f t="shared" si="0"/>
        <v>95.5</v>
      </c>
      <c r="U7" s="11">
        <f t="shared" si="0"/>
        <v>66.850000000000009</v>
      </c>
      <c r="V7" s="11">
        <f t="shared" si="0"/>
        <v>0</v>
      </c>
      <c r="W7" s="11">
        <f t="shared" si="0"/>
        <v>0</v>
      </c>
      <c r="X7" s="13">
        <f t="shared" si="10"/>
        <v>773.55</v>
      </c>
      <c r="Y7" s="13">
        <f t="shared" si="11"/>
        <v>859.5</v>
      </c>
      <c r="Z7" s="13">
        <f t="shared" si="12"/>
        <v>830.85</v>
      </c>
      <c r="AA7" s="13">
        <f t="shared" si="13"/>
        <v>573</v>
      </c>
      <c r="AB7" s="13">
        <f t="shared" si="14"/>
        <v>744.90000000000009</v>
      </c>
      <c r="AD7" s="2">
        <f t="shared" si="15"/>
        <v>3781.8</v>
      </c>
    </row>
    <row r="8" spans="1:30" x14ac:dyDescent="0.3">
      <c r="A8" t="s">
        <v>11</v>
      </c>
      <c r="B8" t="s">
        <v>28</v>
      </c>
      <c r="C8" s="1">
        <v>6.9</v>
      </c>
      <c r="D8" s="5">
        <v>39</v>
      </c>
      <c r="E8" s="5">
        <v>52</v>
      </c>
      <c r="F8" s="5">
        <v>42</v>
      </c>
      <c r="G8" s="5">
        <v>40</v>
      </c>
      <c r="H8" s="5">
        <v>40</v>
      </c>
      <c r="I8" s="7">
        <f t="shared" si="1"/>
        <v>0</v>
      </c>
      <c r="J8" s="7">
        <f t="shared" ref="J8" si="20">IF(E8&gt;40,E8-40,0)</f>
        <v>12</v>
      </c>
      <c r="K8" s="7">
        <f t="shared" ref="K8:M8" si="21">IF(F8&gt;40,F8-40,0)</f>
        <v>2</v>
      </c>
      <c r="L8" s="7">
        <f t="shared" si="21"/>
        <v>0</v>
      </c>
      <c r="M8" s="7">
        <f t="shared" si="21"/>
        <v>0</v>
      </c>
      <c r="N8" s="9">
        <f t="shared" si="4"/>
        <v>269.10000000000002</v>
      </c>
      <c r="O8" s="9">
        <f t="shared" si="5"/>
        <v>276</v>
      </c>
      <c r="P8" s="9">
        <f t="shared" si="6"/>
        <v>276</v>
      </c>
      <c r="Q8" s="9">
        <f t="shared" si="7"/>
        <v>276</v>
      </c>
      <c r="R8" s="9">
        <f t="shared" si="8"/>
        <v>276</v>
      </c>
      <c r="S8" s="11">
        <f t="shared" si="9"/>
        <v>0</v>
      </c>
      <c r="T8" s="11">
        <f t="shared" si="0"/>
        <v>41.400000000000006</v>
      </c>
      <c r="U8" s="11">
        <f t="shared" si="0"/>
        <v>6.9</v>
      </c>
      <c r="V8" s="11">
        <f t="shared" si="0"/>
        <v>0</v>
      </c>
      <c r="W8" s="11">
        <f t="shared" si="0"/>
        <v>0</v>
      </c>
      <c r="X8" s="13">
        <f t="shared" si="10"/>
        <v>269.10000000000002</v>
      </c>
      <c r="Y8" s="13">
        <f t="shared" si="11"/>
        <v>317.39999999999998</v>
      </c>
      <c r="Z8" s="13">
        <f t="shared" si="12"/>
        <v>282.89999999999998</v>
      </c>
      <c r="AA8" s="13">
        <f t="shared" si="13"/>
        <v>276</v>
      </c>
      <c r="AB8" s="13">
        <f t="shared" si="14"/>
        <v>276</v>
      </c>
      <c r="AD8" s="2">
        <f t="shared" si="15"/>
        <v>1421.4</v>
      </c>
    </row>
    <row r="9" spans="1:30" x14ac:dyDescent="0.3">
      <c r="A9" t="s">
        <v>12</v>
      </c>
      <c r="B9" t="s">
        <v>29</v>
      </c>
      <c r="C9" s="1">
        <v>14.2</v>
      </c>
      <c r="D9" s="5">
        <v>44</v>
      </c>
      <c r="E9" s="5">
        <v>51</v>
      </c>
      <c r="F9" s="5">
        <v>42</v>
      </c>
      <c r="G9" s="5">
        <v>40</v>
      </c>
      <c r="H9" s="5">
        <v>20</v>
      </c>
      <c r="I9" s="7">
        <f t="shared" si="1"/>
        <v>4</v>
      </c>
      <c r="J9" s="7">
        <f t="shared" ref="J9" si="22">IF(E9&gt;40,E9-40,0)</f>
        <v>11</v>
      </c>
      <c r="K9" s="7">
        <f t="shared" ref="K9:M9" si="23">IF(F9&gt;40,F9-40,0)</f>
        <v>2</v>
      </c>
      <c r="L9" s="7">
        <f t="shared" si="23"/>
        <v>0</v>
      </c>
      <c r="M9" s="7">
        <f t="shared" si="23"/>
        <v>0</v>
      </c>
      <c r="N9" s="9">
        <f t="shared" si="4"/>
        <v>568</v>
      </c>
      <c r="O9" s="9">
        <f t="shared" si="5"/>
        <v>568</v>
      </c>
      <c r="P9" s="9">
        <f t="shared" si="6"/>
        <v>568</v>
      </c>
      <c r="Q9" s="9">
        <f t="shared" si="7"/>
        <v>568</v>
      </c>
      <c r="R9" s="9">
        <f t="shared" si="8"/>
        <v>284</v>
      </c>
      <c r="S9" s="11">
        <f t="shared" si="9"/>
        <v>28.4</v>
      </c>
      <c r="T9" s="11">
        <f t="shared" si="0"/>
        <v>78.099999999999994</v>
      </c>
      <c r="U9" s="11">
        <f t="shared" si="0"/>
        <v>14.2</v>
      </c>
      <c r="V9" s="11">
        <f t="shared" si="0"/>
        <v>0</v>
      </c>
      <c r="W9" s="11">
        <f t="shared" si="0"/>
        <v>0</v>
      </c>
      <c r="X9" s="13">
        <f t="shared" si="10"/>
        <v>596.4</v>
      </c>
      <c r="Y9" s="13">
        <f t="shared" si="11"/>
        <v>646.1</v>
      </c>
      <c r="Z9" s="13">
        <f t="shared" si="12"/>
        <v>582.20000000000005</v>
      </c>
      <c r="AA9" s="13">
        <f t="shared" si="13"/>
        <v>568</v>
      </c>
      <c r="AB9" s="13">
        <f t="shared" si="14"/>
        <v>284</v>
      </c>
      <c r="AD9" s="2">
        <f t="shared" si="15"/>
        <v>2676.7</v>
      </c>
    </row>
    <row r="10" spans="1:30" x14ac:dyDescent="0.3">
      <c r="A10" t="s">
        <v>13</v>
      </c>
      <c r="B10" t="s">
        <v>30</v>
      </c>
      <c r="C10" s="1">
        <v>18</v>
      </c>
      <c r="D10" s="5">
        <v>55</v>
      </c>
      <c r="E10" s="5">
        <v>60</v>
      </c>
      <c r="F10" s="5">
        <v>45</v>
      </c>
      <c r="G10" s="5">
        <v>40</v>
      </c>
      <c r="H10" s="5">
        <v>49</v>
      </c>
      <c r="I10" s="7">
        <f t="shared" si="1"/>
        <v>15</v>
      </c>
      <c r="J10" s="7">
        <f t="shared" ref="J10" si="24">IF(E10&gt;40,E10-40,0)</f>
        <v>20</v>
      </c>
      <c r="K10" s="7">
        <f t="shared" ref="K10:M10" si="25">IF(F10&gt;40,F10-40,0)</f>
        <v>5</v>
      </c>
      <c r="L10" s="7">
        <f t="shared" si="25"/>
        <v>0</v>
      </c>
      <c r="M10" s="7">
        <f t="shared" si="25"/>
        <v>9</v>
      </c>
      <c r="N10" s="9">
        <f t="shared" si="4"/>
        <v>720</v>
      </c>
      <c r="O10" s="9">
        <f t="shared" si="5"/>
        <v>720</v>
      </c>
      <c r="P10" s="9">
        <f t="shared" si="6"/>
        <v>720</v>
      </c>
      <c r="Q10" s="9">
        <f t="shared" si="7"/>
        <v>720</v>
      </c>
      <c r="R10" s="9">
        <f t="shared" si="8"/>
        <v>720</v>
      </c>
      <c r="S10" s="11">
        <f t="shared" si="9"/>
        <v>135</v>
      </c>
      <c r="T10" s="11">
        <f t="shared" si="0"/>
        <v>180</v>
      </c>
      <c r="U10" s="11">
        <f t="shared" si="0"/>
        <v>45</v>
      </c>
      <c r="V10" s="11">
        <f t="shared" si="0"/>
        <v>0</v>
      </c>
      <c r="W10" s="11">
        <f t="shared" si="0"/>
        <v>81</v>
      </c>
      <c r="X10" s="13">
        <f t="shared" si="10"/>
        <v>855</v>
      </c>
      <c r="Y10" s="13">
        <f t="shared" si="11"/>
        <v>900</v>
      </c>
      <c r="Z10" s="13">
        <f t="shared" si="12"/>
        <v>765</v>
      </c>
      <c r="AA10" s="13">
        <f t="shared" si="13"/>
        <v>720</v>
      </c>
      <c r="AB10" s="13">
        <f t="shared" si="14"/>
        <v>801</v>
      </c>
      <c r="AD10" s="2">
        <f t="shared" si="15"/>
        <v>4041</v>
      </c>
    </row>
    <row r="11" spans="1:30" x14ac:dyDescent="0.3">
      <c r="A11" t="s">
        <v>14</v>
      </c>
      <c r="B11" t="s">
        <v>31</v>
      </c>
      <c r="C11" s="1">
        <v>17.5</v>
      </c>
      <c r="D11" s="5">
        <v>33</v>
      </c>
      <c r="E11" s="5">
        <v>22</v>
      </c>
      <c r="F11" s="5">
        <v>54</v>
      </c>
      <c r="G11" s="5">
        <v>40</v>
      </c>
      <c r="H11" s="5">
        <v>20</v>
      </c>
      <c r="I11" s="7">
        <f t="shared" si="1"/>
        <v>0</v>
      </c>
      <c r="J11" s="7">
        <f t="shared" ref="J11" si="26">IF(E11&gt;40,E11-40,0)</f>
        <v>0</v>
      </c>
      <c r="K11" s="7">
        <f t="shared" ref="K11:M11" si="27">IF(F11&gt;40,F11-40,0)</f>
        <v>14</v>
      </c>
      <c r="L11" s="7">
        <f t="shared" si="27"/>
        <v>0</v>
      </c>
      <c r="M11" s="7">
        <f t="shared" si="27"/>
        <v>0</v>
      </c>
      <c r="N11" s="9">
        <f t="shared" si="4"/>
        <v>577.5</v>
      </c>
      <c r="O11" s="9">
        <f t="shared" si="5"/>
        <v>385</v>
      </c>
      <c r="P11" s="9">
        <f t="shared" si="6"/>
        <v>700</v>
      </c>
      <c r="Q11" s="9">
        <f t="shared" si="7"/>
        <v>700</v>
      </c>
      <c r="R11" s="9">
        <f t="shared" si="8"/>
        <v>350</v>
      </c>
      <c r="S11" s="11">
        <f t="shared" si="9"/>
        <v>0</v>
      </c>
      <c r="T11" s="11">
        <f t="shared" si="0"/>
        <v>0</v>
      </c>
      <c r="U11" s="11">
        <f t="shared" si="0"/>
        <v>122.5</v>
      </c>
      <c r="V11" s="11">
        <f t="shared" si="0"/>
        <v>0</v>
      </c>
      <c r="W11" s="11">
        <f t="shared" si="0"/>
        <v>0</v>
      </c>
      <c r="X11" s="13">
        <f t="shared" si="10"/>
        <v>577.5</v>
      </c>
      <c r="Y11" s="13">
        <f t="shared" si="11"/>
        <v>385</v>
      </c>
      <c r="Z11" s="13">
        <f t="shared" si="12"/>
        <v>822.5</v>
      </c>
      <c r="AA11" s="13">
        <f t="shared" si="13"/>
        <v>700</v>
      </c>
      <c r="AB11" s="13">
        <f t="shared" si="14"/>
        <v>350</v>
      </c>
      <c r="AD11" s="2">
        <f t="shared" si="15"/>
        <v>2835</v>
      </c>
    </row>
    <row r="12" spans="1:30" x14ac:dyDescent="0.3">
      <c r="A12" t="s">
        <v>15</v>
      </c>
      <c r="B12" t="s">
        <v>32</v>
      </c>
      <c r="C12" s="1">
        <v>14.7</v>
      </c>
      <c r="D12" s="5">
        <v>29</v>
      </c>
      <c r="E12" s="5">
        <v>40</v>
      </c>
      <c r="F12" s="5">
        <v>42</v>
      </c>
      <c r="G12" s="5">
        <v>40</v>
      </c>
      <c r="H12" s="5">
        <v>40</v>
      </c>
      <c r="I12" s="7">
        <f t="shared" si="1"/>
        <v>0</v>
      </c>
      <c r="J12" s="7">
        <f t="shared" ref="J12" si="28">IF(E12&gt;40,E12-40,0)</f>
        <v>0</v>
      </c>
      <c r="K12" s="7">
        <f t="shared" ref="K12:M12" si="29">IF(F12&gt;40,F12-40,0)</f>
        <v>2</v>
      </c>
      <c r="L12" s="7">
        <f t="shared" si="29"/>
        <v>0</v>
      </c>
      <c r="M12" s="7">
        <f t="shared" si="29"/>
        <v>0</v>
      </c>
      <c r="N12" s="9">
        <f t="shared" si="4"/>
        <v>426.29999999999995</v>
      </c>
      <c r="O12" s="9">
        <f t="shared" si="5"/>
        <v>588</v>
      </c>
      <c r="P12" s="9">
        <f t="shared" si="6"/>
        <v>588</v>
      </c>
      <c r="Q12" s="9">
        <f t="shared" si="7"/>
        <v>588</v>
      </c>
      <c r="R12" s="9">
        <f t="shared" si="8"/>
        <v>588</v>
      </c>
      <c r="S12" s="11">
        <f t="shared" si="9"/>
        <v>0</v>
      </c>
      <c r="T12" s="11">
        <f t="shared" si="0"/>
        <v>0</v>
      </c>
      <c r="U12" s="11">
        <f t="shared" si="0"/>
        <v>14.7</v>
      </c>
      <c r="V12" s="11">
        <f t="shared" si="0"/>
        <v>0</v>
      </c>
      <c r="W12" s="11">
        <f t="shared" si="0"/>
        <v>0</v>
      </c>
      <c r="X12" s="13">
        <f t="shared" si="10"/>
        <v>426.29999999999995</v>
      </c>
      <c r="Y12" s="13">
        <f t="shared" si="11"/>
        <v>588</v>
      </c>
      <c r="Z12" s="13">
        <f t="shared" si="12"/>
        <v>602.70000000000005</v>
      </c>
      <c r="AA12" s="13">
        <f t="shared" si="13"/>
        <v>588</v>
      </c>
      <c r="AB12" s="13">
        <f t="shared" si="14"/>
        <v>588</v>
      </c>
      <c r="AD12" s="2">
        <f t="shared" si="15"/>
        <v>2793</v>
      </c>
    </row>
    <row r="13" spans="1:30" x14ac:dyDescent="0.3">
      <c r="A13" t="s">
        <v>16</v>
      </c>
      <c r="B13" t="s">
        <v>33</v>
      </c>
      <c r="C13" s="1">
        <v>13.9</v>
      </c>
      <c r="D13" s="5">
        <v>40</v>
      </c>
      <c r="E13" s="5">
        <v>40</v>
      </c>
      <c r="F13" s="5">
        <v>42</v>
      </c>
      <c r="G13" s="5">
        <v>40</v>
      </c>
      <c r="H13" s="5">
        <v>40</v>
      </c>
      <c r="I13" s="7">
        <f t="shared" si="1"/>
        <v>0</v>
      </c>
      <c r="J13" s="7">
        <f t="shared" ref="J13" si="30">IF(E13&gt;40,E13-40,0)</f>
        <v>0</v>
      </c>
      <c r="K13" s="7">
        <f t="shared" ref="K13:M13" si="31">IF(F13&gt;40,F13-40,0)</f>
        <v>2</v>
      </c>
      <c r="L13" s="7">
        <f t="shared" si="31"/>
        <v>0</v>
      </c>
      <c r="M13" s="7">
        <f t="shared" si="31"/>
        <v>0</v>
      </c>
      <c r="N13" s="9">
        <f t="shared" si="4"/>
        <v>556</v>
      </c>
      <c r="O13" s="9">
        <f t="shared" si="5"/>
        <v>556</v>
      </c>
      <c r="P13" s="9">
        <f t="shared" si="6"/>
        <v>556</v>
      </c>
      <c r="Q13" s="9">
        <f t="shared" si="7"/>
        <v>556</v>
      </c>
      <c r="R13" s="9">
        <f t="shared" si="8"/>
        <v>556</v>
      </c>
      <c r="S13" s="11">
        <f t="shared" si="9"/>
        <v>0</v>
      </c>
      <c r="T13" s="11">
        <f t="shared" si="0"/>
        <v>0</v>
      </c>
      <c r="U13" s="11">
        <f t="shared" si="0"/>
        <v>13.9</v>
      </c>
      <c r="V13" s="11">
        <f t="shared" si="0"/>
        <v>0</v>
      </c>
      <c r="W13" s="11">
        <f t="shared" si="0"/>
        <v>0</v>
      </c>
      <c r="X13" s="13">
        <f t="shared" si="10"/>
        <v>556</v>
      </c>
      <c r="Y13" s="13">
        <f t="shared" si="11"/>
        <v>556</v>
      </c>
      <c r="Z13" s="13">
        <f t="shared" si="12"/>
        <v>569.9</v>
      </c>
      <c r="AA13" s="13">
        <f t="shared" si="13"/>
        <v>556</v>
      </c>
      <c r="AB13" s="13">
        <f t="shared" si="14"/>
        <v>556</v>
      </c>
      <c r="AD13" s="2">
        <f t="shared" si="15"/>
        <v>2793.9</v>
      </c>
    </row>
    <row r="14" spans="1:30" x14ac:dyDescent="0.3">
      <c r="A14" t="s">
        <v>17</v>
      </c>
      <c r="B14" t="s">
        <v>34</v>
      </c>
      <c r="C14" s="1">
        <v>11.2</v>
      </c>
      <c r="D14" s="5">
        <v>40</v>
      </c>
      <c r="E14" s="5">
        <v>40</v>
      </c>
      <c r="F14" s="5">
        <v>42</v>
      </c>
      <c r="G14" s="5">
        <v>39</v>
      </c>
      <c r="H14" s="5">
        <v>40</v>
      </c>
      <c r="I14" s="7">
        <f t="shared" si="1"/>
        <v>0</v>
      </c>
      <c r="J14" s="7">
        <f t="shared" ref="J14" si="32">IF(E14&gt;40,E14-40,0)</f>
        <v>0</v>
      </c>
      <c r="K14" s="7">
        <f t="shared" ref="K14:M14" si="33">IF(F14&gt;40,F14-40,0)</f>
        <v>2</v>
      </c>
      <c r="L14" s="7">
        <f t="shared" si="33"/>
        <v>0</v>
      </c>
      <c r="M14" s="7">
        <f t="shared" si="33"/>
        <v>0</v>
      </c>
      <c r="N14" s="9">
        <f t="shared" si="4"/>
        <v>448</v>
      </c>
      <c r="O14" s="9">
        <f t="shared" si="5"/>
        <v>448</v>
      </c>
      <c r="P14" s="9">
        <f t="shared" si="6"/>
        <v>448</v>
      </c>
      <c r="Q14" s="9">
        <f t="shared" si="7"/>
        <v>436.79999999999995</v>
      </c>
      <c r="R14" s="9">
        <f t="shared" si="8"/>
        <v>448</v>
      </c>
      <c r="S14" s="11">
        <f t="shared" si="9"/>
        <v>0</v>
      </c>
      <c r="T14" s="11">
        <f t="shared" si="0"/>
        <v>0</v>
      </c>
      <c r="U14" s="11">
        <f t="shared" si="0"/>
        <v>11.2</v>
      </c>
      <c r="V14" s="11">
        <f t="shared" si="0"/>
        <v>0</v>
      </c>
      <c r="W14" s="11">
        <f t="shared" si="0"/>
        <v>0</v>
      </c>
      <c r="X14" s="13">
        <f t="shared" si="10"/>
        <v>448</v>
      </c>
      <c r="Y14" s="13">
        <f t="shared" si="11"/>
        <v>448</v>
      </c>
      <c r="Z14" s="13">
        <f t="shared" si="12"/>
        <v>459.2</v>
      </c>
      <c r="AA14" s="13">
        <f t="shared" si="13"/>
        <v>436.79999999999995</v>
      </c>
      <c r="AB14" s="13">
        <f t="shared" si="14"/>
        <v>448</v>
      </c>
      <c r="AD14" s="2">
        <f t="shared" si="15"/>
        <v>2240</v>
      </c>
    </row>
    <row r="15" spans="1:30" x14ac:dyDescent="0.3">
      <c r="A15" t="s">
        <v>18</v>
      </c>
      <c r="B15" t="s">
        <v>35</v>
      </c>
      <c r="C15" s="1">
        <v>10.1</v>
      </c>
      <c r="D15" s="5">
        <v>40</v>
      </c>
      <c r="E15" s="5">
        <v>40</v>
      </c>
      <c r="F15" s="5">
        <v>41</v>
      </c>
      <c r="G15" s="5">
        <v>42</v>
      </c>
      <c r="H15" s="5">
        <v>40</v>
      </c>
      <c r="I15" s="7">
        <f t="shared" si="1"/>
        <v>0</v>
      </c>
      <c r="J15" s="7">
        <f t="shared" ref="J15" si="34">IF(E15&gt;40,E15-40,0)</f>
        <v>0</v>
      </c>
      <c r="K15" s="7">
        <f t="shared" ref="K15:M15" si="35">IF(F15&gt;40,F15-40,0)</f>
        <v>1</v>
      </c>
      <c r="L15" s="7">
        <f t="shared" si="35"/>
        <v>2</v>
      </c>
      <c r="M15" s="7">
        <f t="shared" si="35"/>
        <v>0</v>
      </c>
      <c r="N15" s="9">
        <f t="shared" si="4"/>
        <v>404</v>
      </c>
      <c r="O15" s="9">
        <f t="shared" si="5"/>
        <v>404</v>
      </c>
      <c r="P15" s="9">
        <f t="shared" si="6"/>
        <v>404</v>
      </c>
      <c r="Q15" s="9">
        <f t="shared" si="7"/>
        <v>404</v>
      </c>
      <c r="R15" s="9">
        <f t="shared" si="8"/>
        <v>404</v>
      </c>
      <c r="S15" s="11">
        <f t="shared" si="9"/>
        <v>0</v>
      </c>
      <c r="T15" s="11">
        <f t="shared" si="0"/>
        <v>0</v>
      </c>
      <c r="U15" s="11">
        <f t="shared" si="0"/>
        <v>5.05</v>
      </c>
      <c r="V15" s="11">
        <f t="shared" si="0"/>
        <v>10.1</v>
      </c>
      <c r="W15" s="11">
        <f t="shared" si="0"/>
        <v>0</v>
      </c>
      <c r="X15" s="13">
        <f t="shared" si="10"/>
        <v>404</v>
      </c>
      <c r="Y15" s="13">
        <f t="shared" si="11"/>
        <v>404</v>
      </c>
      <c r="Z15" s="13">
        <f t="shared" si="12"/>
        <v>409.05</v>
      </c>
      <c r="AA15" s="13">
        <f t="shared" si="13"/>
        <v>414.1</v>
      </c>
      <c r="AB15" s="13">
        <f t="shared" si="14"/>
        <v>404</v>
      </c>
      <c r="AD15" s="2">
        <f t="shared" si="15"/>
        <v>2035.15</v>
      </c>
    </row>
    <row r="16" spans="1:30" x14ac:dyDescent="0.3">
      <c r="A16" t="s">
        <v>19</v>
      </c>
      <c r="B16" t="s">
        <v>36</v>
      </c>
      <c r="C16" s="1">
        <v>9</v>
      </c>
      <c r="D16" s="5">
        <v>42</v>
      </c>
      <c r="E16" s="5">
        <v>42</v>
      </c>
      <c r="F16" s="5">
        <v>39</v>
      </c>
      <c r="G16" s="5">
        <v>42</v>
      </c>
      <c r="H16" s="5">
        <v>40</v>
      </c>
      <c r="I16" s="7">
        <f t="shared" si="1"/>
        <v>2</v>
      </c>
      <c r="J16" s="7">
        <f t="shared" ref="J16" si="36">IF(E16&gt;40,E16-40,0)</f>
        <v>2</v>
      </c>
      <c r="K16" s="7">
        <f t="shared" ref="K16:M16" si="37">IF(F16&gt;40,F16-40,0)</f>
        <v>0</v>
      </c>
      <c r="L16" s="7">
        <f t="shared" si="37"/>
        <v>2</v>
      </c>
      <c r="M16" s="7">
        <f t="shared" si="37"/>
        <v>0</v>
      </c>
      <c r="N16" s="9">
        <f t="shared" si="4"/>
        <v>360</v>
      </c>
      <c r="O16" s="9">
        <f t="shared" si="5"/>
        <v>360</v>
      </c>
      <c r="P16" s="9">
        <f t="shared" si="6"/>
        <v>351</v>
      </c>
      <c r="Q16" s="9">
        <f t="shared" si="7"/>
        <v>360</v>
      </c>
      <c r="R16" s="9">
        <f t="shared" si="8"/>
        <v>360</v>
      </c>
      <c r="S16" s="11">
        <f t="shared" si="9"/>
        <v>9</v>
      </c>
      <c r="T16" s="11">
        <f t="shared" si="0"/>
        <v>9</v>
      </c>
      <c r="U16" s="11">
        <f t="shared" si="0"/>
        <v>0</v>
      </c>
      <c r="V16" s="11">
        <f t="shared" si="0"/>
        <v>9</v>
      </c>
      <c r="W16" s="11">
        <f t="shared" si="0"/>
        <v>0</v>
      </c>
      <c r="X16" s="13">
        <f t="shared" si="10"/>
        <v>369</v>
      </c>
      <c r="Y16" s="13">
        <f t="shared" si="11"/>
        <v>369</v>
      </c>
      <c r="Z16" s="13">
        <f t="shared" si="12"/>
        <v>351</v>
      </c>
      <c r="AA16" s="13">
        <f t="shared" si="13"/>
        <v>369</v>
      </c>
      <c r="AB16" s="13">
        <f t="shared" si="14"/>
        <v>360</v>
      </c>
      <c r="AD16" s="2">
        <f t="shared" si="15"/>
        <v>1818</v>
      </c>
    </row>
    <row r="17" spans="1:30" x14ac:dyDescent="0.3">
      <c r="A17" t="s">
        <v>20</v>
      </c>
      <c r="B17" t="s">
        <v>37</v>
      </c>
      <c r="C17" s="1">
        <v>8.44</v>
      </c>
      <c r="D17" s="5">
        <v>40</v>
      </c>
      <c r="E17" s="5">
        <v>43</v>
      </c>
      <c r="F17" s="5">
        <v>39</v>
      </c>
      <c r="G17" s="5">
        <v>41</v>
      </c>
      <c r="H17" s="5">
        <v>40</v>
      </c>
      <c r="I17" s="7">
        <f t="shared" si="1"/>
        <v>0</v>
      </c>
      <c r="J17" s="7">
        <f t="shared" ref="J17" si="38">IF(E17&gt;40,E17-40,0)</f>
        <v>3</v>
      </c>
      <c r="K17" s="7">
        <f t="shared" ref="K17:M17" si="39">IF(F17&gt;40,F17-40,0)</f>
        <v>0</v>
      </c>
      <c r="L17" s="7">
        <f t="shared" si="39"/>
        <v>1</v>
      </c>
      <c r="M17" s="7">
        <f t="shared" si="39"/>
        <v>0</v>
      </c>
      <c r="N17" s="9">
        <f t="shared" si="4"/>
        <v>337.59999999999997</v>
      </c>
      <c r="O17" s="9">
        <f t="shared" si="5"/>
        <v>337.59999999999997</v>
      </c>
      <c r="P17" s="9">
        <f t="shared" si="6"/>
        <v>329.15999999999997</v>
      </c>
      <c r="Q17" s="9">
        <f t="shared" si="7"/>
        <v>337.59999999999997</v>
      </c>
      <c r="R17" s="9">
        <f t="shared" si="8"/>
        <v>337.59999999999997</v>
      </c>
      <c r="S17" s="11">
        <f t="shared" si="9"/>
        <v>0</v>
      </c>
      <c r="T17" s="11">
        <f t="shared" si="0"/>
        <v>12.66</v>
      </c>
      <c r="U17" s="11">
        <f t="shared" si="0"/>
        <v>0</v>
      </c>
      <c r="V17" s="11">
        <f t="shared" si="0"/>
        <v>4.22</v>
      </c>
      <c r="W17" s="11">
        <f t="shared" si="0"/>
        <v>0</v>
      </c>
      <c r="X17" s="13">
        <f t="shared" si="10"/>
        <v>337.59999999999997</v>
      </c>
      <c r="Y17" s="13">
        <f t="shared" si="11"/>
        <v>350.26</v>
      </c>
      <c r="Z17" s="13">
        <f t="shared" si="12"/>
        <v>329.15999999999997</v>
      </c>
      <c r="AA17" s="13">
        <f t="shared" si="13"/>
        <v>341.82</v>
      </c>
      <c r="AB17" s="13">
        <f t="shared" si="14"/>
        <v>337.59999999999997</v>
      </c>
      <c r="AD17" s="2">
        <f t="shared" si="15"/>
        <v>1696.4399999999998</v>
      </c>
    </row>
    <row r="18" spans="1:30" x14ac:dyDescent="0.3">
      <c r="A18" t="s">
        <v>21</v>
      </c>
      <c r="B18" t="s">
        <v>38</v>
      </c>
      <c r="C18" s="1">
        <v>14.2</v>
      </c>
      <c r="D18" s="5">
        <v>40</v>
      </c>
      <c r="E18" s="5">
        <v>42</v>
      </c>
      <c r="F18" s="5">
        <v>39</v>
      </c>
      <c r="G18" s="5">
        <v>40</v>
      </c>
      <c r="H18" s="5">
        <v>40</v>
      </c>
      <c r="I18" s="7">
        <f t="shared" si="1"/>
        <v>0</v>
      </c>
      <c r="J18" s="7">
        <f t="shared" ref="J18" si="40">IF(E18&gt;40,E18-40,0)</f>
        <v>2</v>
      </c>
      <c r="K18" s="7">
        <f t="shared" ref="K18:M18" si="41">IF(F18&gt;40,F18-40,0)</f>
        <v>0</v>
      </c>
      <c r="L18" s="7">
        <f t="shared" si="41"/>
        <v>0</v>
      </c>
      <c r="M18" s="7">
        <f t="shared" si="41"/>
        <v>0</v>
      </c>
      <c r="N18" s="9">
        <f t="shared" si="4"/>
        <v>568</v>
      </c>
      <c r="O18" s="9">
        <f t="shared" si="5"/>
        <v>568</v>
      </c>
      <c r="P18" s="9">
        <f t="shared" si="6"/>
        <v>553.79999999999995</v>
      </c>
      <c r="Q18" s="9">
        <f t="shared" si="7"/>
        <v>568</v>
      </c>
      <c r="R18" s="9">
        <f t="shared" si="8"/>
        <v>568</v>
      </c>
      <c r="S18" s="11">
        <f t="shared" si="9"/>
        <v>0</v>
      </c>
      <c r="T18" s="11">
        <f t="shared" si="0"/>
        <v>14.2</v>
      </c>
      <c r="U18" s="11">
        <f t="shared" si="0"/>
        <v>0</v>
      </c>
      <c r="V18" s="11">
        <f t="shared" si="0"/>
        <v>0</v>
      </c>
      <c r="W18" s="11">
        <f t="shared" si="0"/>
        <v>0</v>
      </c>
      <c r="X18" s="13">
        <f t="shared" si="10"/>
        <v>568</v>
      </c>
      <c r="Y18" s="13">
        <f t="shared" si="11"/>
        <v>582.20000000000005</v>
      </c>
      <c r="Z18" s="13">
        <f t="shared" si="12"/>
        <v>553.79999999999995</v>
      </c>
      <c r="AA18" s="13">
        <f t="shared" si="13"/>
        <v>568</v>
      </c>
      <c r="AB18" s="13">
        <f t="shared" si="14"/>
        <v>568</v>
      </c>
      <c r="AD18" s="2">
        <f t="shared" si="15"/>
        <v>2840</v>
      </c>
    </row>
    <row r="19" spans="1:30" x14ac:dyDescent="0.3">
      <c r="A19" t="s">
        <v>22</v>
      </c>
      <c r="B19" t="s">
        <v>39</v>
      </c>
      <c r="C19" s="1">
        <v>45</v>
      </c>
      <c r="D19" s="5">
        <v>41</v>
      </c>
      <c r="E19" s="5">
        <v>42</v>
      </c>
      <c r="F19" s="5">
        <v>40</v>
      </c>
      <c r="G19" s="5">
        <v>28</v>
      </c>
      <c r="H19" s="5">
        <v>40</v>
      </c>
      <c r="I19" s="7">
        <f t="shared" si="1"/>
        <v>1</v>
      </c>
      <c r="J19" s="7">
        <f t="shared" ref="J19" si="42">IF(E19&gt;40,E19-40,0)</f>
        <v>2</v>
      </c>
      <c r="K19" s="7">
        <f t="shared" ref="K19:M19" si="43">IF(F19&gt;40,F19-40,0)</f>
        <v>0</v>
      </c>
      <c r="L19" s="7">
        <f t="shared" si="43"/>
        <v>0</v>
      </c>
      <c r="M19" s="7">
        <f t="shared" si="43"/>
        <v>0</v>
      </c>
      <c r="N19" s="9">
        <f t="shared" si="4"/>
        <v>1800</v>
      </c>
      <c r="O19" s="9">
        <f t="shared" si="5"/>
        <v>1800</v>
      </c>
      <c r="P19" s="9">
        <f t="shared" si="6"/>
        <v>1800</v>
      </c>
      <c r="Q19" s="9">
        <f t="shared" si="7"/>
        <v>1260</v>
      </c>
      <c r="R19" s="9">
        <f t="shared" si="8"/>
        <v>1800</v>
      </c>
      <c r="S19" s="11">
        <f t="shared" si="9"/>
        <v>22.5</v>
      </c>
      <c r="T19" s="11">
        <f t="shared" si="0"/>
        <v>45</v>
      </c>
      <c r="U19" s="11">
        <f t="shared" si="0"/>
        <v>0</v>
      </c>
      <c r="V19" s="11">
        <f t="shared" si="0"/>
        <v>0</v>
      </c>
      <c r="W19" s="11">
        <f t="shared" si="0"/>
        <v>0</v>
      </c>
      <c r="X19" s="13">
        <f t="shared" si="10"/>
        <v>1822.5</v>
      </c>
      <c r="Y19" s="13">
        <f t="shared" si="11"/>
        <v>1845</v>
      </c>
      <c r="Z19" s="13">
        <f t="shared" si="12"/>
        <v>1800</v>
      </c>
      <c r="AA19" s="13">
        <f t="shared" si="13"/>
        <v>1260</v>
      </c>
      <c r="AB19" s="13">
        <f t="shared" si="14"/>
        <v>1800</v>
      </c>
      <c r="AD19" s="2">
        <f t="shared" si="15"/>
        <v>8527.5</v>
      </c>
    </row>
    <row r="20" spans="1:30" x14ac:dyDescent="0.3">
      <c r="A20" t="s">
        <v>23</v>
      </c>
      <c r="B20" t="s">
        <v>40</v>
      </c>
      <c r="C20" s="1">
        <v>30</v>
      </c>
      <c r="D20" s="5">
        <v>39</v>
      </c>
      <c r="E20" s="5">
        <v>80</v>
      </c>
      <c r="F20" s="5">
        <v>40</v>
      </c>
      <c r="G20" s="5">
        <v>20</v>
      </c>
      <c r="H20" s="5">
        <v>40</v>
      </c>
      <c r="I20" s="7">
        <f t="shared" si="1"/>
        <v>0</v>
      </c>
      <c r="J20" s="7">
        <f t="shared" ref="J20" si="44">IF(E20&gt;40,E20-40,0)</f>
        <v>40</v>
      </c>
      <c r="K20" s="7">
        <f t="shared" ref="K20:M20" si="45">IF(F20&gt;40,F20-40,0)</f>
        <v>0</v>
      </c>
      <c r="L20" s="7">
        <f t="shared" si="45"/>
        <v>0</v>
      </c>
      <c r="M20" s="7">
        <f t="shared" si="45"/>
        <v>0</v>
      </c>
      <c r="N20" s="9">
        <f t="shared" si="4"/>
        <v>1170</v>
      </c>
      <c r="O20" s="9">
        <f t="shared" si="5"/>
        <v>1200</v>
      </c>
      <c r="P20" s="9">
        <f t="shared" si="6"/>
        <v>1200</v>
      </c>
      <c r="Q20" s="9">
        <f t="shared" si="7"/>
        <v>600</v>
      </c>
      <c r="R20" s="9">
        <f t="shared" si="8"/>
        <v>1200</v>
      </c>
      <c r="S20" s="11">
        <f t="shared" si="9"/>
        <v>0</v>
      </c>
      <c r="T20" s="11">
        <f t="shared" ref="T20" si="46">0.5*$C20*J20</f>
        <v>600</v>
      </c>
      <c r="U20" s="11">
        <f t="shared" ref="U20" si="47">0.5*$C20*K20</f>
        <v>0</v>
      </c>
      <c r="V20" s="11">
        <f t="shared" ref="V20" si="48">0.5*$C20*L20</f>
        <v>0</v>
      </c>
      <c r="W20" s="11">
        <f t="shared" ref="W20" si="49">0.5*$C20*M20</f>
        <v>0</v>
      </c>
      <c r="X20" s="13">
        <f t="shared" si="10"/>
        <v>1170</v>
      </c>
      <c r="Y20" s="13">
        <f t="shared" si="11"/>
        <v>1800</v>
      </c>
      <c r="Z20" s="13">
        <f t="shared" si="12"/>
        <v>1200</v>
      </c>
      <c r="AA20" s="13">
        <f t="shared" si="13"/>
        <v>600</v>
      </c>
      <c r="AB20" s="13">
        <f t="shared" si="13"/>
        <v>1200</v>
      </c>
      <c r="AD20" s="2">
        <f t="shared" si="15"/>
        <v>5970</v>
      </c>
    </row>
    <row r="21" spans="1:30" x14ac:dyDescent="0.3">
      <c r="S21" s="2"/>
      <c r="T21" s="2"/>
      <c r="U21" s="2"/>
      <c r="V21" s="2"/>
      <c r="W21" s="2"/>
    </row>
    <row r="22" spans="1:30" x14ac:dyDescent="0.3">
      <c r="A22" t="s">
        <v>41</v>
      </c>
      <c r="C22" s="2">
        <f>MAX(C4:C20)</f>
        <v>45</v>
      </c>
      <c r="D22" s="3">
        <f>MAX(D4:D20)</f>
        <v>55</v>
      </c>
      <c r="E22" s="3">
        <f>MAX(E4:E20)</f>
        <v>80</v>
      </c>
      <c r="F22" s="3">
        <f>MAX(F4:F20)</f>
        <v>54</v>
      </c>
      <c r="G22" s="3">
        <f>MAX(G4:G20)</f>
        <v>42</v>
      </c>
      <c r="H22" s="3">
        <f>MAX(H4:H20)</f>
        <v>49</v>
      </c>
      <c r="I22" s="3">
        <f>MAX(I4:I20)</f>
        <v>15</v>
      </c>
      <c r="J22" s="3">
        <f>MAX(J4:J20)</f>
        <v>40</v>
      </c>
      <c r="K22" s="3">
        <f>MAX(K4:K20)</f>
        <v>14</v>
      </c>
      <c r="L22" s="3">
        <f>MAX(L4:L20)</f>
        <v>2</v>
      </c>
      <c r="M22" s="3">
        <f>MAX(M4:M20)</f>
        <v>9</v>
      </c>
      <c r="N22" s="2">
        <f>MAX(N4:N20)</f>
        <v>1800</v>
      </c>
      <c r="O22" s="2">
        <f t="shared" ref="O22:AB22" si="50">MAX(O4:O20)</f>
        <v>1800</v>
      </c>
      <c r="P22" s="2">
        <f t="shared" si="50"/>
        <v>1800</v>
      </c>
      <c r="Q22" s="2">
        <f t="shared" si="50"/>
        <v>1260</v>
      </c>
      <c r="R22" s="2">
        <f t="shared" si="50"/>
        <v>1800</v>
      </c>
      <c r="S22" s="2">
        <f t="shared" si="50"/>
        <v>135</v>
      </c>
      <c r="T22" s="2">
        <f t="shared" si="50"/>
        <v>600</v>
      </c>
      <c r="U22" s="2">
        <f t="shared" si="50"/>
        <v>122.5</v>
      </c>
      <c r="V22" s="2">
        <f t="shared" si="50"/>
        <v>10.1</v>
      </c>
      <c r="W22" s="2">
        <f t="shared" si="50"/>
        <v>81</v>
      </c>
      <c r="X22" s="2">
        <f t="shared" si="50"/>
        <v>1822.5</v>
      </c>
      <c r="Y22" s="2">
        <f t="shared" si="50"/>
        <v>1845</v>
      </c>
      <c r="Z22" s="2">
        <f t="shared" si="50"/>
        <v>1800</v>
      </c>
      <c r="AA22" s="2">
        <f t="shared" si="50"/>
        <v>1260</v>
      </c>
      <c r="AB22" s="2">
        <f t="shared" si="50"/>
        <v>1800</v>
      </c>
      <c r="AD22" s="2">
        <f t="shared" ref="AD22" si="51">MAX(AD4:AD20)</f>
        <v>8527.5</v>
      </c>
    </row>
    <row r="23" spans="1:30" x14ac:dyDescent="0.3">
      <c r="A23" t="s">
        <v>42</v>
      </c>
      <c r="C23" s="2">
        <f>MIN(C4:C20)</f>
        <v>6.9</v>
      </c>
      <c r="D23" s="3">
        <f>MIN(D4:D20)</f>
        <v>29</v>
      </c>
      <c r="E23" s="3">
        <f t="shared" ref="E23:M23" si="52">MIN(E4:E20)</f>
        <v>22</v>
      </c>
      <c r="F23" s="3">
        <f t="shared" si="52"/>
        <v>33</v>
      </c>
      <c r="G23" s="3">
        <f t="shared" si="52"/>
        <v>20</v>
      </c>
      <c r="H23" s="3">
        <f t="shared" si="52"/>
        <v>18</v>
      </c>
      <c r="I23" s="3">
        <f t="shared" si="52"/>
        <v>0</v>
      </c>
      <c r="J23" s="3">
        <f t="shared" si="52"/>
        <v>0</v>
      </c>
      <c r="K23" s="3">
        <f t="shared" si="52"/>
        <v>0</v>
      </c>
      <c r="L23" s="3">
        <f t="shared" si="52"/>
        <v>0</v>
      </c>
      <c r="M23" s="3">
        <f t="shared" si="52"/>
        <v>0</v>
      </c>
      <c r="N23" s="2">
        <f>MIN(N4:N20)</f>
        <v>269.10000000000002</v>
      </c>
      <c r="O23" s="2">
        <f t="shared" ref="O23:AB23" si="53">MIN(O4:O20)</f>
        <v>276</v>
      </c>
      <c r="P23" s="2">
        <f t="shared" si="53"/>
        <v>276</v>
      </c>
      <c r="Q23" s="2">
        <f t="shared" si="53"/>
        <v>276</v>
      </c>
      <c r="R23" s="2">
        <f t="shared" si="53"/>
        <v>276</v>
      </c>
      <c r="S23" s="2">
        <f t="shared" si="53"/>
        <v>0</v>
      </c>
      <c r="T23" s="2">
        <f t="shared" si="53"/>
        <v>0</v>
      </c>
      <c r="U23" s="2">
        <f t="shared" si="53"/>
        <v>0</v>
      </c>
      <c r="V23" s="2">
        <f t="shared" si="53"/>
        <v>0</v>
      </c>
      <c r="W23" s="2">
        <f t="shared" si="53"/>
        <v>0</v>
      </c>
      <c r="X23" s="2">
        <f t="shared" si="53"/>
        <v>269.10000000000002</v>
      </c>
      <c r="Y23" s="2">
        <f t="shared" si="53"/>
        <v>317.39999999999998</v>
      </c>
      <c r="Z23" s="2">
        <f t="shared" si="53"/>
        <v>282.89999999999998</v>
      </c>
      <c r="AA23" s="2">
        <f t="shared" si="53"/>
        <v>276</v>
      </c>
      <c r="AB23" s="2">
        <f t="shared" si="53"/>
        <v>276</v>
      </c>
      <c r="AD23" s="2">
        <f t="shared" ref="AD23" si="54">MIN(AD4:AD20)</f>
        <v>1421.4</v>
      </c>
    </row>
    <row r="24" spans="1:30" x14ac:dyDescent="0.3">
      <c r="A24" t="s">
        <v>43</v>
      </c>
      <c r="C24" s="2">
        <f>AVERAGE(C4:C20)</f>
        <v>16.484705882352941</v>
      </c>
      <c r="D24" s="3">
        <f>AVERAGE(D4:D20)</f>
        <v>40.882352941176471</v>
      </c>
      <c r="E24" s="3">
        <f t="shared" ref="E24:M24" si="55">AVERAGE(E4:E20)</f>
        <v>45.117647058823529</v>
      </c>
      <c r="F24" s="3">
        <f t="shared" si="55"/>
        <v>41.529411764705884</v>
      </c>
      <c r="G24" s="3">
        <f t="shared" si="55"/>
        <v>35.882352941176471</v>
      </c>
      <c r="H24" s="3">
        <f t="shared" si="55"/>
        <v>37.411764705882355</v>
      </c>
      <c r="I24" s="3">
        <f t="shared" si="55"/>
        <v>2.0588235294117645</v>
      </c>
      <c r="J24" s="3">
        <f t="shared" si="55"/>
        <v>6.1764705882352944</v>
      </c>
      <c r="K24" s="3">
        <f t="shared" si="55"/>
        <v>2.1764705882352939</v>
      </c>
      <c r="L24" s="3">
        <f t="shared" si="55"/>
        <v>0.29411764705882354</v>
      </c>
      <c r="M24" s="3">
        <f t="shared" si="55"/>
        <v>1.1176470588235294</v>
      </c>
      <c r="N24" s="2">
        <f>AVERAGE(N4:N20)</f>
        <v>640.5</v>
      </c>
      <c r="O24" s="2">
        <f t="shared" ref="O24:AB24" si="56">AVERAGE(O4:O20)</f>
        <v>640.85882352941178</v>
      </c>
      <c r="P24" s="2">
        <f t="shared" si="56"/>
        <v>647.49176470588236</v>
      </c>
      <c r="Q24" s="2">
        <f t="shared" si="56"/>
        <v>543.90588235294126</v>
      </c>
      <c r="R24" s="2">
        <f t="shared" si="56"/>
        <v>592.37058823529412</v>
      </c>
      <c r="S24" s="2">
        <f t="shared" si="56"/>
        <v>18.932352941176472</v>
      </c>
      <c r="T24" s="2">
        <f t="shared" si="56"/>
        <v>64.515294117647059</v>
      </c>
      <c r="U24" s="2">
        <f t="shared" si="56"/>
        <v>17.664705882352941</v>
      </c>
      <c r="V24" s="2">
        <f t="shared" si="56"/>
        <v>1.371764705882353</v>
      </c>
      <c r="W24" s="2">
        <f t="shared" si="56"/>
        <v>8.7470588235294109</v>
      </c>
      <c r="X24" s="2">
        <f t="shared" si="56"/>
        <v>659.43235294117653</v>
      </c>
      <c r="Y24" s="2">
        <f t="shared" si="56"/>
        <v>705.37411764705882</v>
      </c>
      <c r="Z24" s="2">
        <f t="shared" si="56"/>
        <v>665.15647058823527</v>
      </c>
      <c r="AA24" s="2">
        <f t="shared" si="56"/>
        <v>545.27764705882362</v>
      </c>
      <c r="AB24" s="2">
        <f t="shared" si="56"/>
        <v>601.11764705882354</v>
      </c>
      <c r="AD24" s="2">
        <f t="shared" ref="AD24" si="57">AVERAGE(AD4:AD20)</f>
        <v>3176.358235294118</v>
      </c>
    </row>
    <row r="25" spans="1:30" x14ac:dyDescent="0.3">
      <c r="A25" t="s">
        <v>44</v>
      </c>
      <c r="D25">
        <f>SUM(D4:D20)</f>
        <v>695</v>
      </c>
      <c r="E25">
        <f t="shared" ref="E25:M25" si="58">SUM(E4:E20)</f>
        <v>767</v>
      </c>
      <c r="F25">
        <f t="shared" si="58"/>
        <v>706</v>
      </c>
      <c r="G25">
        <f t="shared" si="58"/>
        <v>610</v>
      </c>
      <c r="H25">
        <f t="shared" si="58"/>
        <v>636</v>
      </c>
      <c r="I25">
        <f t="shared" si="58"/>
        <v>35</v>
      </c>
      <c r="J25">
        <f t="shared" si="58"/>
        <v>105</v>
      </c>
      <c r="K25">
        <f t="shared" si="58"/>
        <v>37</v>
      </c>
      <c r="L25">
        <f t="shared" si="58"/>
        <v>5</v>
      </c>
      <c r="M25">
        <f t="shared" si="58"/>
        <v>19</v>
      </c>
      <c r="N25" s="2">
        <f>SUM(N4:N20)</f>
        <v>10888.5</v>
      </c>
      <c r="O25" s="2">
        <f t="shared" ref="O25:AB25" si="59">SUM(O4:O20)</f>
        <v>10894.6</v>
      </c>
      <c r="P25" s="2">
        <f t="shared" si="59"/>
        <v>11007.36</v>
      </c>
      <c r="Q25" s="2">
        <f t="shared" si="59"/>
        <v>9246.4000000000015</v>
      </c>
      <c r="R25" s="2">
        <f t="shared" si="59"/>
        <v>10070.299999999999</v>
      </c>
      <c r="S25" s="2">
        <f t="shared" si="59"/>
        <v>321.85000000000002</v>
      </c>
      <c r="T25" s="2">
        <f t="shared" si="59"/>
        <v>1096.76</v>
      </c>
      <c r="U25" s="2">
        <f t="shared" si="59"/>
        <v>300.3</v>
      </c>
      <c r="V25" s="2">
        <f t="shared" si="59"/>
        <v>23.32</v>
      </c>
      <c r="W25" s="2">
        <f t="shared" si="59"/>
        <v>148.69999999999999</v>
      </c>
      <c r="X25" s="2">
        <f t="shared" si="59"/>
        <v>11210.35</v>
      </c>
      <c r="Y25" s="2">
        <f t="shared" si="59"/>
        <v>11991.36</v>
      </c>
      <c r="Z25" s="2">
        <f t="shared" si="59"/>
        <v>11307.66</v>
      </c>
      <c r="AA25" s="2">
        <f t="shared" si="59"/>
        <v>9269.7200000000012</v>
      </c>
      <c r="AB25" s="2">
        <f t="shared" si="59"/>
        <v>10219</v>
      </c>
      <c r="AD25" s="2">
        <f t="shared" ref="AD25" si="60">SUM(AD4:AD20)</f>
        <v>53998.090000000004</v>
      </c>
    </row>
  </sheetData>
  <pageMargins left="0.7" right="0.7" top="0.75" bottom="0.75" header="0.3" footer="0.3"/>
  <pageSetup paperSize="9" scale="32" orientation="landscape" r:id="rId1"/>
  <ignoredErrors>
    <ignoredError sqref="D2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Afsana</dc:creator>
  <cp:lastModifiedBy>Nurul Amin Nurul</cp:lastModifiedBy>
  <cp:lastPrinted>2023-01-23T13:31:45Z</cp:lastPrinted>
  <dcterms:created xsi:type="dcterms:W3CDTF">2023-01-22T13:01:23Z</dcterms:created>
  <dcterms:modified xsi:type="dcterms:W3CDTF">2023-02-27T11:02:05Z</dcterms:modified>
</cp:coreProperties>
</file>