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Statistical Analysis" sheetId="2" state="visible" r:id="rId2"/>
    <sheet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Distribution Polygon</a:t>
            </a:r>
          </a:p>
        </rich>
      </tx>
    </title>
    <plotArea>
      <lineChart>
        <grouping val="standard"/>
        <ser>
          <idx val="0"/>
          <order val="0"/>
          <tx>
            <strRef>
              <f>'Statistical Analysis'!C1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'Statistical Analysis'!$A$2:$A$14</f>
            </numRef>
          </cat>
          <val>
            <numRef>
              <f>'Statistical Analysis'!$C$2:$C$14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Duration (min)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Relative 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Empirical Distribution Function</a:t>
            </a:r>
          </a:p>
        </rich>
      </tx>
    </title>
    <plotArea>
      <lineChart>
        <grouping val="standard"/>
        <ser>
          <idx val="0"/>
          <order val="0"/>
          <tx>
            <strRef>
              <f>'Statistical Analysis'!C1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'Statistical Analysis'!$A$2:$A$14</f>
            </numRef>
          </cat>
          <val>
            <numRef>
              <f>'Statistical Analysis'!$C$2:$C$14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Duration (min)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Cumulative 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Time</t>
        </is>
      </c>
      <c r="C1" t="inlineStr">
        <is>
          <t>Service</t>
        </is>
      </c>
      <c r="D1" t="inlineStr">
        <is>
          <t>Duration (min:sec)</t>
        </is>
      </c>
      <c r="E1" t="inlineStr">
        <is>
          <t>Tariff Duration (min)</t>
        </is>
      </c>
      <c r="F1" t="inlineStr">
        <is>
          <t>Duration (min)</t>
        </is>
      </c>
    </row>
    <row r="2">
      <c r="A2" t="inlineStr">
        <is>
          <t>01.01.2021</t>
        </is>
      </c>
      <c r="B2" t="inlineStr">
        <is>
          <t>22:15:43</t>
        </is>
      </c>
      <c r="C2" t="inlineStr">
        <is>
          <t>Chiqish</t>
        </is>
      </c>
      <c r="D2" t="inlineStr">
        <is>
          <t>2:30</t>
        </is>
      </c>
      <c r="E2" t="inlineStr">
        <is>
          <t>3:00</t>
        </is>
      </c>
      <c r="F2">
        <f>VALUE(LEFT(E2,FIND(":",E2)-1))</f>
        <v/>
      </c>
    </row>
    <row r="3">
      <c r="A3" t="inlineStr">
        <is>
          <t>02.01.2021</t>
        </is>
      </c>
      <c r="B3" t="inlineStr">
        <is>
          <t>13:29:00</t>
        </is>
      </c>
      <c r="C3" t="inlineStr">
        <is>
          <t>Kirish</t>
        </is>
      </c>
      <c r="D3" t="inlineStr">
        <is>
          <t>1:00</t>
        </is>
      </c>
      <c r="E3" t="inlineStr">
        <is>
          <t>1:00</t>
        </is>
      </c>
      <c r="F3">
        <f>VALUE(LEFT(E3,FIND(":",E3)-1))</f>
        <v/>
      </c>
    </row>
    <row r="4">
      <c r="A4" t="inlineStr">
        <is>
          <t>02.01.2021</t>
        </is>
      </c>
      <c r="B4" t="inlineStr">
        <is>
          <t>13:49:01</t>
        </is>
      </c>
      <c r="C4" t="inlineStr">
        <is>
          <t>Chiqish</t>
        </is>
      </c>
      <c r="D4" t="inlineStr">
        <is>
          <t>0:22</t>
        </is>
      </c>
      <c r="E4" t="inlineStr">
        <is>
          <t>1:00</t>
        </is>
      </c>
      <c r="F4">
        <f>VALUE(LEFT(E4,FIND(":",E4)-1))</f>
        <v/>
      </c>
    </row>
    <row r="5">
      <c r="F5">
        <f>COUNT(F2:F4)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Duration (min)</t>
        </is>
      </c>
      <c r="B1" t="inlineStr">
        <is>
          <t>Frequency</t>
        </is>
      </c>
      <c r="C1" t="inlineStr">
        <is>
          <t>Relative Frequency</t>
        </is>
      </c>
      <c r="D1" t="inlineStr">
        <is>
          <t>Cumulative Frequency</t>
        </is>
      </c>
      <c r="E1" t="inlineStr">
        <is>
          <t>x * Frequency</t>
        </is>
      </c>
      <c r="F1" t="inlineStr">
        <is>
          <t>x^2 * Frequency</t>
        </is>
      </c>
    </row>
    <row r="2">
      <c r="A2" t="n">
        <v>1</v>
      </c>
      <c r="B2" t="n">
        <v>215</v>
      </c>
      <c r="C2" t="n">
        <v>0.54</v>
      </c>
      <c r="D2" t="n">
        <v>0.54</v>
      </c>
      <c r="E2" t="n">
        <v>215</v>
      </c>
      <c r="F2" t="n">
        <v>215</v>
      </c>
    </row>
    <row r="3">
      <c r="A3" t="n">
        <v>2</v>
      </c>
      <c r="B3" t="n">
        <v>94</v>
      </c>
      <c r="C3" t="n">
        <v>0.236</v>
      </c>
      <c r="D3" t="n">
        <v>0.776</v>
      </c>
      <c r="E3" t="n">
        <v>188</v>
      </c>
      <c r="F3" t="n">
        <v>376</v>
      </c>
    </row>
    <row r="4">
      <c r="A4" t="n">
        <v>3</v>
      </c>
      <c r="B4" t="n">
        <v>39</v>
      </c>
      <c r="C4" t="n">
        <v>0.098</v>
      </c>
      <c r="D4" t="n">
        <v>0.874</v>
      </c>
      <c r="E4" t="n">
        <v>117</v>
      </c>
      <c r="F4" t="n">
        <v>351</v>
      </c>
    </row>
    <row r="5">
      <c r="A5" t="n">
        <v>4</v>
      </c>
      <c r="B5" t="n">
        <v>14</v>
      </c>
      <c r="C5" t="n">
        <v>0.035</v>
      </c>
      <c r="D5" t="n">
        <v>0.91</v>
      </c>
      <c r="E5" t="n">
        <v>56</v>
      </c>
      <c r="F5" t="n">
        <v>224</v>
      </c>
    </row>
    <row r="6">
      <c r="A6" t="n">
        <v>5</v>
      </c>
      <c r="B6" t="n">
        <v>16</v>
      </c>
      <c r="C6" t="n">
        <v>0.04</v>
      </c>
      <c r="D6" t="n">
        <v>0.95</v>
      </c>
      <c r="E6" t="n">
        <v>80</v>
      </c>
      <c r="F6" t="n">
        <v>400</v>
      </c>
    </row>
    <row r="7">
      <c r="A7" t="n">
        <v>6</v>
      </c>
      <c r="B7" t="n">
        <v>6</v>
      </c>
      <c r="C7" t="n">
        <v>0.015</v>
      </c>
      <c r="D7" t="n">
        <v>0.965</v>
      </c>
      <c r="E7" t="n">
        <v>36</v>
      </c>
      <c r="F7" t="n">
        <v>216</v>
      </c>
    </row>
    <row r="8">
      <c r="A8" t="n">
        <v>7</v>
      </c>
      <c r="B8" t="n">
        <v>2</v>
      </c>
      <c r="C8" t="n">
        <v>0.005</v>
      </c>
      <c r="D8" t="n">
        <v>0.97</v>
      </c>
      <c r="E8" t="n">
        <v>14</v>
      </c>
      <c r="F8" t="n">
        <v>98</v>
      </c>
    </row>
    <row r="9">
      <c r="A9" t="n">
        <v>8</v>
      </c>
      <c r="B9" t="n">
        <v>5</v>
      </c>
      <c r="C9" t="n">
        <v>0.013</v>
      </c>
      <c r="D9" t="n">
        <v>0.982</v>
      </c>
      <c r="E9" t="n">
        <v>40</v>
      </c>
      <c r="F9" t="n">
        <v>320</v>
      </c>
    </row>
    <row r="10">
      <c r="A10" t="n">
        <v>9</v>
      </c>
      <c r="B10" t="n">
        <v>3</v>
      </c>
      <c r="C10" t="n">
        <v>0.008</v>
      </c>
      <c r="D10" t="n">
        <v>0.99</v>
      </c>
      <c r="E10" t="n">
        <v>27</v>
      </c>
      <c r="F10" t="n">
        <v>243</v>
      </c>
    </row>
    <row r="11">
      <c r="A11" t="n">
        <v>10</v>
      </c>
      <c r="B11" t="n">
        <v>1</v>
      </c>
      <c r="C11" t="n">
        <v>0.003</v>
      </c>
      <c r="D11" t="n">
        <v>0.992</v>
      </c>
      <c r="E11" t="n">
        <v>10</v>
      </c>
      <c r="F11" t="n">
        <v>100</v>
      </c>
    </row>
    <row r="12">
      <c r="A12" t="n">
        <v>11</v>
      </c>
      <c r="B12" t="n">
        <v>0</v>
      </c>
      <c r="C12" t="n">
        <v>0</v>
      </c>
      <c r="D12" t="n">
        <v>0.992</v>
      </c>
      <c r="E12" t="n">
        <v>0</v>
      </c>
      <c r="F12" t="n">
        <v>0</v>
      </c>
    </row>
    <row r="13">
      <c r="A13" t="n">
        <v>12</v>
      </c>
      <c r="B13" t="n">
        <v>2</v>
      </c>
      <c r="C13" t="n">
        <v>0.005</v>
      </c>
      <c r="D13" t="n">
        <v>0.997</v>
      </c>
      <c r="E13" t="n">
        <v>24</v>
      </c>
      <c r="F13" t="n">
        <v>288</v>
      </c>
    </row>
    <row r="14">
      <c r="A14" t="n">
        <v>13</v>
      </c>
      <c r="B14" t="n">
        <v>1</v>
      </c>
      <c r="C14" t="n">
        <v>0.003</v>
      </c>
      <c r="D14" t="n">
        <v>1</v>
      </c>
      <c r="E14" t="n">
        <v>13</v>
      </c>
      <c r="F14" t="n">
        <v>169</v>
      </c>
    </row>
    <row r="15">
      <c r="B15">
        <f>SUM(B2:B14)</f>
        <v/>
      </c>
      <c r="C15">
        <f>SUM(C2:C14)</f>
        <v/>
      </c>
      <c r="E15">
        <f>SUM(E2:E14)</f>
        <v/>
      </c>
      <c r="F15">
        <f>SUM(F2:F14)</f>
        <v/>
      </c>
    </row>
    <row r="16">
      <c r="A16" t="inlineStr">
        <is>
          <t>Mean</t>
        </is>
      </c>
      <c r="B16">
        <f>E15/B15</f>
        <v/>
      </c>
    </row>
    <row r="17">
      <c r="A17" t="inlineStr">
        <is>
          <t>Variance</t>
        </is>
      </c>
      <c r="B17">
        <f>(F15/B15)-(B16*B16)</f>
        <v/>
      </c>
    </row>
    <row r="18">
      <c r="A18" t="inlineStr">
        <is>
          <t>Standard Deviation</t>
        </is>
      </c>
      <c r="B18">
        <f>SQRT(B17)</f>
        <v/>
      </c>
    </row>
    <row r="19">
      <c r="A19" t="inlineStr">
        <is>
          <t>Mode</t>
        </is>
      </c>
      <c r="B19">
        <f>INDEX(A2:A14,MATCH(MAX(B2:B14),B2:B14,0))</f>
        <v/>
      </c>
    </row>
    <row r="20">
      <c r="A20" t="inlineStr">
        <is>
          <t>Median</t>
        </is>
      </c>
      <c r="B20">
        <f>MEDIAN('Raw Data'!F:F)</f>
        <v/>
      </c>
    </row>
    <row r="21">
      <c r="A21" t="inlineStr">
        <is>
          <t>P(&lt;3 min)</t>
        </is>
      </c>
      <c r="B21">
        <f>SUMIF(A2:A14,"&lt;3",C2:C14)</f>
        <v/>
      </c>
    </row>
    <row r="22">
      <c r="A22" t="inlineStr">
        <is>
          <t>P(2 or 3 min)</t>
        </is>
      </c>
      <c r="B22">
        <f>SUMIF(A2:A14,2,C2:C14)+SUMIF(A2:A14,3,C2:C14)</f>
        <v/>
      </c>
    </row>
    <row r="23">
      <c r="A23" t="inlineStr">
        <is>
          <t>P(&gt;1 min)</t>
        </is>
      </c>
      <c r="B23">
        <f>1-SUMIF(A2:A14,1,C2:C14)</f>
        <v/>
      </c>
    </row>
    <row r="25">
      <c r="A25" t="inlineStr">
        <is>
          <t>Conclusions</t>
        </is>
      </c>
    </row>
    <row r="26">
      <c r="A26" t="inlineStr">
        <is>
          <t>Most calls are short (mode = 1 min).</t>
        </is>
      </c>
    </row>
    <row r="27">
      <c r="A27" t="inlineStr">
        <is>
          <t>Average call duration is ~1.06 min.</t>
        </is>
      </c>
    </row>
    <row r="28">
      <c r="A28" t="inlineStr">
        <is>
          <t>High variability (variance = 3.289).</t>
        </is>
      </c>
    </row>
    <row r="29">
      <c r="A29" t="inlineStr">
        <is>
          <t>77.6% of calls are &lt; 3 min.</t>
        </is>
      </c>
    </row>
    <row r="30">
      <c r="A30" t="inlineStr">
        <is>
          <t>33.4% of calls are 2 or 3 min.</t>
        </is>
      </c>
    </row>
    <row r="31">
      <c r="A31" t="inlineStr">
        <is>
          <t>46% of calls are &gt; 1 min.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2025-04-17T09:54:22Z</dcterms:created>
  <dcterms:modified xsi:type="dcterms:W3CDTF">2025-04-17T09:54:27Z</dcterms:modified>
</cp:coreProperties>
</file>